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IR부\IR\실적발표회\2024_실적발표회\20241Q_실적발표회\★최종자료\"/>
    </mc:Choice>
  </mc:AlternateContent>
  <bookViews>
    <workbookView xWindow="-120" yWindow="-120" windowWidth="29040" windowHeight="15840" tabRatio="955"/>
  </bookViews>
  <sheets>
    <sheet name="Home" sheetId="1" r:id="rId1"/>
    <sheet name="Disclaimer" sheetId="2" r:id="rId2"/>
    <sheet name="Financial Highlights" sheetId="3" r:id="rId3"/>
    <sheet name="G_IS" sheetId="4" r:id="rId4"/>
    <sheet name="G_BS" sheetId="5" r:id="rId5"/>
    <sheet name="G_Interest Income" sheetId="6" r:id="rId6"/>
    <sheet name="G_Fee" sheetId="7" r:id="rId7"/>
    <sheet name="G_Other" sheetId="8" r:id="rId8"/>
    <sheet name="G_Provision" sheetId="9" r:id="rId9"/>
    <sheet name="G_G&amp;A" sheetId="10" r:id="rId10"/>
    <sheet name="G_AQ" sheetId="11" r:id="rId11"/>
    <sheet name="G_CAR" sheetId="12" r:id="rId12"/>
    <sheet name="G_Structure" sheetId="52" r:id="rId13"/>
    <sheet name="G_Employees" sheetId="14" r:id="rId14"/>
    <sheet name="G_Credit Rating" sheetId="15" r:id="rId15"/>
    <sheet name="B_IS" sheetId="16" r:id="rId16"/>
    <sheet name="B_BS" sheetId="17" r:id="rId17"/>
    <sheet name="B_Interest Income" sheetId="18" r:id="rId18"/>
    <sheet name="B_Fee" sheetId="19" r:id="rId19"/>
    <sheet name="B_Other" sheetId="20" r:id="rId20"/>
    <sheet name="B_Provision" sheetId="21" r:id="rId21"/>
    <sheet name="B_G&amp;A" sheetId="22" r:id="rId22"/>
    <sheet name="B_Loans" sheetId="23" r:id="rId23"/>
    <sheet name="B_AQ" sheetId="24" r:id="rId24"/>
    <sheet name="B_Delinquency" sheetId="25" r:id="rId25"/>
    <sheet name="B_CAR" sheetId="26" r:id="rId26"/>
    <sheet name="B_Credit Rating" sheetId="27" r:id="rId27"/>
    <sheet name="B_HPI" sheetId="28" r:id="rId28"/>
    <sheet name="S_IS" sheetId="29" r:id="rId29"/>
    <sheet name="S_BS" sheetId="30" r:id="rId30"/>
    <sheet name="S_Key" sheetId="31" r:id="rId31"/>
    <sheet name="I_IS" sheetId="32" r:id="rId32"/>
    <sheet name="I_BS" sheetId="33" r:id="rId33"/>
    <sheet name="I_Key" sheetId="34" r:id="rId34"/>
    <sheet name="I_Premium" sheetId="35" r:id="rId35"/>
    <sheet name="I_Ratios" sheetId="36" r:id="rId36"/>
    <sheet name="I_Monthly Premium" sheetId="37" r:id="rId37"/>
    <sheet name="C_IS" sheetId="38" r:id="rId38"/>
    <sheet name="C_BS" sheetId="39" r:id="rId39"/>
    <sheet name="C_Customers" sheetId="40" r:id="rId40"/>
    <sheet name="C_AQ" sheetId="41" r:id="rId41"/>
    <sheet name="C_Delinquency" sheetId="42" r:id="rId42"/>
    <sheet name="L_IS" sheetId="43" r:id="rId43"/>
    <sheet name="L_BS" sheetId="44" r:id="rId44"/>
    <sheet name="L_Key" sheetId="45" r:id="rId45"/>
    <sheet name="L_Premium" sheetId="46" r:id="rId46"/>
    <sheet name="L_Ratios" sheetId="47" r:id="rId47"/>
    <sheet name="L_APE" sheetId="48" r:id="rId48"/>
    <sheet name="Other_IS" sheetId="49" r:id="rId49"/>
    <sheet name="Other_BS" sheetId="50" r:id="rId50"/>
    <sheet name="Contacts" sheetId="51" r:id="rId51"/>
  </sheets>
  <definedNames>
    <definedName name="_xlnm._FilterDatabase" localSheetId="4" hidden="1">G_BS!$H$8:$BB$45</definedName>
    <definedName name="_xlnm._FilterDatabase" localSheetId="9" hidden="1">'G_G&amp;A'!$AQ$2:$AR$2</definedName>
    <definedName name="_xlnm.Print_Area" localSheetId="23">B_AQ!$A$1:$BE$74</definedName>
    <definedName name="_xlnm.Print_Area" localSheetId="16">B_BS!$A$1:$BE$41</definedName>
    <definedName name="_xlnm.Print_Area" localSheetId="25">B_CAR!$A$1:$AX$41</definedName>
    <definedName name="_xlnm.Print_Area" localSheetId="26">'B_Credit Rating'!$A$1:$L$41</definedName>
    <definedName name="_xlnm.Print_Area" localSheetId="24">B_Delinquency!$A$1:$BI$75</definedName>
    <definedName name="_xlnm.Print_Area" localSheetId="18">B_Fee!$A$1:$BE$41</definedName>
    <definedName name="_xlnm.Print_Area" localSheetId="21">'B_G&amp;A'!$A$1:$BE$41</definedName>
    <definedName name="_xlnm.Print_Area" localSheetId="27">B_HPI!$A$1:$O$41</definedName>
    <definedName name="_xlnm.Print_Area" localSheetId="17">'B_Interest Income'!$A$1:$BI$41</definedName>
    <definedName name="_xlnm.Print_Area" localSheetId="15">B_IS!$A$1:$BI$41</definedName>
    <definedName name="_xlnm.Print_Area" localSheetId="22">B_Loans!$A$1:$BI$62</definedName>
    <definedName name="_xlnm.Print_Area" localSheetId="19">B_Other!$A$1:$BI$41</definedName>
    <definedName name="_xlnm.Print_Area" localSheetId="20">B_Provision!$A$1:$BE$41</definedName>
    <definedName name="_xlnm.Print_Area" localSheetId="40">C_AQ!$A$1:$BE$40</definedName>
    <definedName name="_xlnm.Print_Area" localSheetId="38">C_BS!$A$1:$BE$41</definedName>
    <definedName name="_xlnm.Print_Area" localSheetId="39">C_Customers!$A$1:$BE$40</definedName>
    <definedName name="_xlnm.Print_Area" localSheetId="41">C_Delinquency!$A$1:$BI$40</definedName>
    <definedName name="_xlnm.Print_Area" localSheetId="37">C_IS!$A$1:$BE$40</definedName>
    <definedName name="_xlnm.Print_Area" localSheetId="50">Contacts!$A$1:$U$37</definedName>
    <definedName name="_xlnm.Print_Area" localSheetId="1">Disclaimer!$A$1:$R$40</definedName>
    <definedName name="_xlnm.Print_Area" localSheetId="2">'Financial Highlights'!$A$1:$BE$107</definedName>
    <definedName name="_xlnm.Print_Area" localSheetId="10">G_AQ!$A$1:$BE$40</definedName>
    <definedName name="_xlnm.Print_Area" localSheetId="4">G_BS!$A$1:$BE$45</definedName>
    <definedName name="_xlnm.Print_Area" localSheetId="11">G_CAR!$A$1:$AX$40</definedName>
    <definedName name="_xlnm.Print_Area" localSheetId="14">'G_Credit Rating'!$A$1:$L$40</definedName>
    <definedName name="_xlnm.Print_Area" localSheetId="13">G_Employees!$A$1:$BI$70</definedName>
    <definedName name="_xlnm.Print_Area" localSheetId="6">G_Fee!$A$1:$BE$40</definedName>
    <definedName name="_xlnm.Print_Area" localSheetId="9">'G_G&amp;A'!$A$1:$BE$40</definedName>
    <definedName name="_xlnm.Print_Area" localSheetId="5">'G_Interest Income'!$A$1:$BQ$65</definedName>
    <definedName name="_xlnm.Print_Area" localSheetId="3">G_IS!$A$1:$BQ$40</definedName>
    <definedName name="_xlnm.Print_Area" localSheetId="7">G_Other!$A$1:$BQ$40</definedName>
    <definedName name="_xlnm.Print_Area" localSheetId="8">G_Provision!$A$1:$BE$40</definedName>
    <definedName name="_xlnm.Print_Area" localSheetId="12">G_Structure!$A$1:$R$81</definedName>
    <definedName name="_xlnm.Print_Area" localSheetId="0">Home!$A$1:$K$32</definedName>
    <definedName name="_xlnm.Print_Area" localSheetId="32">I_BS!$A$1:$AK$43</definedName>
    <definedName name="_xlnm.Print_Area" localSheetId="31">I_IS!$A$1:$AK$39</definedName>
    <definedName name="_xlnm.Print_Area" localSheetId="33">I_Key!$A$1:$AS$40</definedName>
    <definedName name="_xlnm.Print_Area" localSheetId="36">'I_Monthly Premium'!$A$1:$W$40</definedName>
    <definedName name="_xlnm.Print_Area" localSheetId="34">I_Premium!$A$1:$CD$40</definedName>
    <definedName name="_xlnm.Print_Area" localSheetId="35">I_Ratios!$A$1:$GK$40</definedName>
    <definedName name="_xlnm.Print_Area" localSheetId="47">L_APE!$A$1:$W$42</definedName>
    <definedName name="_xlnm.Print_Area" localSheetId="43">L_BS!$A$1:$W$86</definedName>
    <definedName name="_xlnm.Print_Area" localSheetId="42">L_IS!$A$1:$W$45</definedName>
    <definedName name="_xlnm.Print_Area" localSheetId="44">L_Key!$A$1:$AS$38</definedName>
    <definedName name="_xlnm.Print_Area" localSheetId="46">L_Ratios!$A$1:$AS$40</definedName>
    <definedName name="_xlnm.Print_Area" localSheetId="49">Other_BS!$A$1:$BE$67</definedName>
    <definedName name="_xlnm.Print_Area" localSheetId="48">Other_IS!$A$1:$BE$125</definedName>
    <definedName name="_xlnm.Print_Area" localSheetId="29">S_BS!$A$1:$BE$40</definedName>
    <definedName name="_xlnm.Print_Area" localSheetId="30">S_Key!$A$1:$AW$44</definedName>
    <definedName name="_xlnm.Print_Titles" localSheetId="23">B_AQ!$1:$5</definedName>
    <definedName name="_xlnm.Print_Titles" localSheetId="24">B_Delinquency!$1:$5</definedName>
    <definedName name="_xlnm.Print_Titles" localSheetId="22">B_Loans!$1:$5</definedName>
    <definedName name="_xlnm.Print_Titles" localSheetId="2">'Financial Highlights'!$1:$5</definedName>
    <definedName name="_xlnm.Print_Titles" localSheetId="13">G_Employees!$1:$5</definedName>
    <definedName name="_xlnm.Print_Titles" localSheetId="5">'G_Interest Income'!$1:$5</definedName>
    <definedName name="_xlnm.Print_Titles" localSheetId="12">G_Structure!$1:$5</definedName>
    <definedName name="_xlnm.Print_Titles" localSheetId="43">L_BS!$1:$5</definedName>
    <definedName name="_xlnm.Print_Titles" localSheetId="49">Other_BS!$1:$5</definedName>
    <definedName name="_xlnm.Print_Titles" localSheetId="48">Other_IS!$1:$5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19" i="11" l="1"/>
  <c r="AX9" i="12" l="1"/>
  <c r="AX9" i="26" l="1"/>
  <c r="BI19" i="16" l="1"/>
  <c r="BE16" i="3" l="1"/>
  <c r="BE21" i="38" l="1"/>
  <c r="BE25" i="22"/>
  <c r="BE13" i="22"/>
  <c r="BI19" i="20" l="1"/>
  <c r="BI27" i="23" l="1"/>
  <c r="BI28" i="23"/>
  <c r="BI29" i="23"/>
  <c r="BI30" i="23"/>
  <c r="BI31" i="23"/>
  <c r="BI32" i="23"/>
  <c r="BI33" i="23"/>
  <c r="BI34" i="23"/>
  <c r="BI35" i="23"/>
  <c r="BI36" i="23"/>
  <c r="BI26" i="23"/>
  <c r="BE16" i="11" l="1"/>
  <c r="BE15" i="11"/>
  <c r="AW27" i="12" l="1"/>
  <c r="AW9" i="12"/>
  <c r="BE66" i="24" l="1"/>
  <c r="BE54" i="24"/>
  <c r="BE51" i="24"/>
  <c r="BE50" i="24"/>
  <c r="BE36" i="24"/>
  <c r="BE33" i="24"/>
  <c r="BE32" i="24"/>
  <c r="BE15" i="24"/>
  <c r="BI18" i="23" l="1"/>
  <c r="BI15" i="23"/>
  <c r="BI53" i="23" l="1"/>
  <c r="BI52" i="23"/>
  <c r="BI51" i="23"/>
  <c r="BP21" i="8" l="1"/>
  <c r="BD16" i="3" l="1"/>
  <c r="BO21" i="8" l="1"/>
  <c r="BN21" i="8"/>
  <c r="BM21" i="8"/>
  <c r="AZ18" i="7" l="1"/>
  <c r="AY18" i="7"/>
  <c r="BJ21" i="8"/>
  <c r="BK21" i="8"/>
  <c r="BL21" i="8"/>
  <c r="BI21" i="8"/>
  <c r="AV9" i="26" l="1"/>
  <c r="AV9" i="12" l="1"/>
  <c r="BC16" i="3"/>
  <c r="BG33" i="14" l="1"/>
  <c r="AZ33" i="40" l="1"/>
  <c r="BE19" i="29"/>
  <c r="BD19" i="29"/>
  <c r="AQ9" i="26"/>
  <c r="BB10" i="19"/>
  <c r="AZ29" i="10"/>
  <c r="BA16" i="3"/>
  <c r="AS16" i="3"/>
  <c r="BC10" i="19" l="1"/>
  <c r="BC20" i="19" l="1"/>
</calcChain>
</file>

<file path=xl/sharedStrings.xml><?xml version="1.0" encoding="utf-8"?>
<sst xmlns="http://schemas.openxmlformats.org/spreadsheetml/2006/main" count="7892" uniqueCount="903">
  <si>
    <t>KB Financial Group</t>
    <phoneticPr fontId="3" type="noConversion"/>
  </si>
  <si>
    <t xml:space="preserve"> </t>
    <phoneticPr fontId="3" type="noConversion"/>
  </si>
  <si>
    <t>Disclaimer</t>
    <phoneticPr fontId="3" type="noConversion"/>
  </si>
  <si>
    <t xml:space="preserve">   </t>
    <phoneticPr fontId="3" type="noConversion"/>
  </si>
  <si>
    <t>Financial Highlights</t>
    <phoneticPr fontId="3" type="noConversion"/>
  </si>
  <si>
    <t xml:space="preserve">  </t>
    <phoneticPr fontId="3" type="noConversion"/>
  </si>
  <si>
    <t>KB Kookmin Bank</t>
    <phoneticPr fontId="3" type="noConversion"/>
  </si>
  <si>
    <t>KB Securities</t>
    <phoneticPr fontId="3" type="noConversion"/>
  </si>
  <si>
    <t>KB Life Insurance</t>
    <phoneticPr fontId="3" type="noConversion"/>
  </si>
  <si>
    <t>Condensed Income Statement</t>
    <phoneticPr fontId="3" type="noConversion"/>
  </si>
  <si>
    <t>Condensed Balance Sheet</t>
  </si>
  <si>
    <t>Condensed Balance Sheet</t>
    <phoneticPr fontId="3" type="noConversion"/>
  </si>
  <si>
    <t>Interest Income / Spread / Margin</t>
    <phoneticPr fontId="3" type="noConversion"/>
  </si>
  <si>
    <t>Key Indicators</t>
    <phoneticPr fontId="3" type="noConversion"/>
  </si>
  <si>
    <t>Fee and Commission Income</t>
    <phoneticPr fontId="3" type="noConversion"/>
  </si>
  <si>
    <t>Premium Income</t>
    <phoneticPr fontId="3" type="noConversion"/>
  </si>
  <si>
    <t>Other Operating Income</t>
    <phoneticPr fontId="3" type="noConversion"/>
  </si>
  <si>
    <t>KB Kookmin Card</t>
    <phoneticPr fontId="3" type="noConversion"/>
  </si>
  <si>
    <t>Loss &amp; Expense Ratios</t>
    <phoneticPr fontId="3" type="noConversion"/>
  </si>
  <si>
    <t>Provision for Credit Losses</t>
    <phoneticPr fontId="3" type="noConversion"/>
  </si>
  <si>
    <t>APE</t>
    <phoneticPr fontId="3" type="noConversion"/>
  </si>
  <si>
    <t>General &amp; Administrative Expenses</t>
    <phoneticPr fontId="3" type="noConversion"/>
  </si>
  <si>
    <t>Asset Quality</t>
    <phoneticPr fontId="3" type="noConversion"/>
  </si>
  <si>
    <t>Loans / Deposits</t>
    <phoneticPr fontId="3" type="noConversion"/>
  </si>
  <si>
    <t>Customers / Volume / Receivables</t>
    <phoneticPr fontId="3" type="noConversion"/>
  </si>
  <si>
    <t>Other Subsidiaries</t>
    <phoneticPr fontId="3" type="noConversion"/>
  </si>
  <si>
    <t>Capital Adequacy</t>
    <phoneticPr fontId="3" type="noConversion"/>
  </si>
  <si>
    <t>Organizational Structure</t>
    <phoneticPr fontId="3" type="noConversion"/>
  </si>
  <si>
    <t>Delinquency</t>
    <phoneticPr fontId="3" type="noConversion"/>
  </si>
  <si>
    <t>Employees / Branches</t>
    <phoneticPr fontId="3" type="noConversion"/>
  </si>
  <si>
    <t>Credit Ratings</t>
    <phoneticPr fontId="3" type="noConversion"/>
  </si>
  <si>
    <t>KB Insurance</t>
    <phoneticPr fontId="3" type="noConversion"/>
  </si>
  <si>
    <t>Contacts</t>
    <phoneticPr fontId="3" type="noConversion"/>
  </si>
  <si>
    <t>Housing Price Index</t>
    <phoneticPr fontId="3" type="noConversion"/>
  </si>
  <si>
    <t>Direct Premiums</t>
    <phoneticPr fontId="3" type="noConversion"/>
  </si>
  <si>
    <t>Monthly Initial Premiums</t>
    <phoneticPr fontId="3" type="noConversion"/>
  </si>
  <si>
    <t>Finanial Highlights</t>
    <phoneticPr fontId="3" type="noConversion"/>
  </si>
  <si>
    <t>KB Financial Group</t>
  </si>
  <si>
    <t>Financial Statements</t>
    <phoneticPr fontId="3" type="noConversion"/>
  </si>
  <si>
    <t>(bn Won)</t>
    <phoneticPr fontId="3" type="noConversion"/>
  </si>
  <si>
    <t>1Q12</t>
    <phoneticPr fontId="3" type="noConversion"/>
  </si>
  <si>
    <t>2Q12</t>
    <phoneticPr fontId="3" type="noConversion"/>
  </si>
  <si>
    <t>3Q12</t>
    <phoneticPr fontId="3" type="noConversion"/>
  </si>
  <si>
    <t>4Q12</t>
    <phoneticPr fontId="3" type="noConversion"/>
  </si>
  <si>
    <t>1Q13</t>
    <phoneticPr fontId="3" type="noConversion"/>
  </si>
  <si>
    <t>2Q13</t>
    <phoneticPr fontId="3" type="noConversion"/>
  </si>
  <si>
    <t>3Q13</t>
    <phoneticPr fontId="3" type="noConversion"/>
  </si>
  <si>
    <t>4Q13</t>
    <phoneticPr fontId="3" type="noConversion"/>
  </si>
  <si>
    <t>1Q14</t>
    <phoneticPr fontId="3" type="noConversion"/>
  </si>
  <si>
    <t>2Q14</t>
    <phoneticPr fontId="3" type="noConversion"/>
  </si>
  <si>
    <t>3Q14</t>
    <phoneticPr fontId="3" type="noConversion"/>
  </si>
  <si>
    <t>4Q14</t>
    <phoneticPr fontId="3" type="noConversion"/>
  </si>
  <si>
    <t>1Q15</t>
    <phoneticPr fontId="3" type="noConversion"/>
  </si>
  <si>
    <t>2Q15</t>
    <phoneticPr fontId="3" type="noConversion"/>
  </si>
  <si>
    <t>3Q15</t>
    <phoneticPr fontId="3" type="noConversion"/>
  </si>
  <si>
    <t>4Q15</t>
    <phoneticPr fontId="3" type="noConversion"/>
  </si>
  <si>
    <t>1Q16</t>
    <phoneticPr fontId="3" type="noConversion"/>
  </si>
  <si>
    <t>2Q16</t>
    <phoneticPr fontId="3" type="noConversion"/>
  </si>
  <si>
    <t>3Q16</t>
    <phoneticPr fontId="3" type="noConversion"/>
  </si>
  <si>
    <t>4Q16</t>
    <phoneticPr fontId="3" type="noConversion"/>
  </si>
  <si>
    <t>1Q17</t>
    <phoneticPr fontId="3" type="noConversion"/>
  </si>
  <si>
    <t>2Q17</t>
    <phoneticPr fontId="3" type="noConversion"/>
  </si>
  <si>
    <t>3Q17</t>
    <phoneticPr fontId="3" type="noConversion"/>
  </si>
  <si>
    <t>4Q17</t>
  </si>
  <si>
    <t>1Q18</t>
    <phoneticPr fontId="3" type="noConversion"/>
  </si>
  <si>
    <t>2Q18</t>
    <phoneticPr fontId="3" type="noConversion"/>
  </si>
  <si>
    <t>3Q18</t>
    <phoneticPr fontId="3" type="noConversion"/>
  </si>
  <si>
    <t>4Q18</t>
    <phoneticPr fontId="3" type="noConversion"/>
  </si>
  <si>
    <t>1Q19</t>
    <phoneticPr fontId="3" type="noConversion"/>
  </si>
  <si>
    <t>2Q19</t>
    <phoneticPr fontId="3" type="noConversion"/>
  </si>
  <si>
    <t>3Q19</t>
    <phoneticPr fontId="3" type="noConversion"/>
  </si>
  <si>
    <t>4Q19</t>
    <phoneticPr fontId="3" type="noConversion"/>
  </si>
  <si>
    <t>1Q20</t>
    <phoneticPr fontId="3" type="noConversion"/>
  </si>
  <si>
    <t>2Q20</t>
    <phoneticPr fontId="3" type="noConversion"/>
  </si>
  <si>
    <t>3Q20</t>
    <phoneticPr fontId="3" type="noConversion"/>
  </si>
  <si>
    <t>4Q20</t>
    <phoneticPr fontId="3" type="noConversion"/>
  </si>
  <si>
    <t>1Q21</t>
    <phoneticPr fontId="3" type="noConversion"/>
  </si>
  <si>
    <t>2Q21</t>
    <phoneticPr fontId="3" type="noConversion"/>
  </si>
  <si>
    <t>3Q21</t>
    <phoneticPr fontId="3" type="noConversion"/>
  </si>
  <si>
    <t>4Q21</t>
    <phoneticPr fontId="3" type="noConversion"/>
  </si>
  <si>
    <t>1Q22</t>
    <phoneticPr fontId="3" type="noConversion"/>
  </si>
  <si>
    <t>2Q22</t>
    <phoneticPr fontId="3" type="noConversion"/>
  </si>
  <si>
    <t>3Q22</t>
    <phoneticPr fontId="3" type="noConversion"/>
  </si>
  <si>
    <t>4Q22</t>
    <phoneticPr fontId="3" type="noConversion"/>
  </si>
  <si>
    <t>1Q23</t>
    <phoneticPr fontId="3" type="noConversion"/>
  </si>
  <si>
    <t>2Q23</t>
    <phoneticPr fontId="3" type="noConversion"/>
  </si>
  <si>
    <t xml:space="preserve">     Total Assets</t>
    <phoneticPr fontId="3" type="noConversion"/>
  </si>
  <si>
    <t xml:space="preserve">     Total Liabilities</t>
    <phoneticPr fontId="3" type="noConversion"/>
  </si>
  <si>
    <t xml:space="preserve">     Total Equity</t>
    <phoneticPr fontId="3" type="noConversion"/>
  </si>
  <si>
    <t xml:space="preserve">     Net Income</t>
    <phoneticPr fontId="3" type="noConversion"/>
  </si>
  <si>
    <t xml:space="preserve">     Net Income (attributable to controlling interests)</t>
    <phoneticPr fontId="3" type="noConversion"/>
  </si>
  <si>
    <r>
      <t xml:space="preserve">     Total Asset including AUM</t>
    </r>
    <r>
      <rPr>
        <vertAlign val="superscript"/>
        <sz val="11"/>
        <color theme="1"/>
        <rFont val="KB금융 본문체 Light"/>
        <family val="3"/>
        <charset val="129"/>
      </rPr>
      <t>2)</t>
    </r>
    <phoneticPr fontId="3" type="noConversion"/>
  </si>
  <si>
    <t xml:space="preserve">          (AUM)</t>
    <phoneticPr fontId="3" type="noConversion"/>
  </si>
  <si>
    <t>Total Assets by Subsidiaries</t>
    <phoneticPr fontId="3" type="noConversion"/>
  </si>
  <si>
    <t xml:space="preserve">   KB Kookmin Bank</t>
    <phoneticPr fontId="3" type="noConversion"/>
  </si>
  <si>
    <t xml:space="preserve">     KB Securities</t>
    <phoneticPr fontId="3" type="noConversion"/>
  </si>
  <si>
    <t xml:space="preserve">     KB Insurance</t>
    <phoneticPr fontId="3" type="noConversion"/>
  </si>
  <si>
    <t xml:space="preserve">     KB Kookmin Card</t>
    <phoneticPr fontId="3" type="noConversion"/>
  </si>
  <si>
    <t xml:space="preserve">     KB Life Insurance</t>
    <phoneticPr fontId="3" type="noConversion"/>
  </si>
  <si>
    <t xml:space="preserve">     KB Asset Management</t>
    <phoneticPr fontId="3" type="noConversion"/>
  </si>
  <si>
    <t xml:space="preserve">     KB Capital</t>
    <phoneticPr fontId="3" type="noConversion"/>
  </si>
  <si>
    <t xml:space="preserve">     KB Real Estate Trust</t>
    <phoneticPr fontId="3" type="noConversion"/>
  </si>
  <si>
    <t xml:space="preserve">     KB Savings Bank</t>
    <phoneticPr fontId="3" type="noConversion"/>
  </si>
  <si>
    <t xml:space="preserve">     KB Investment</t>
    <phoneticPr fontId="3" type="noConversion"/>
  </si>
  <si>
    <t xml:space="preserve">     KB Data Systems</t>
    <phoneticPr fontId="3" type="noConversion"/>
  </si>
  <si>
    <t xml:space="preserve">     KB Credit Information</t>
    <phoneticPr fontId="3" type="noConversion"/>
  </si>
  <si>
    <t>Total Equity by Subsidiaries</t>
    <phoneticPr fontId="3" type="noConversion"/>
  </si>
  <si>
    <t xml:space="preserve">     KB Kookmin Bank</t>
    <phoneticPr fontId="3" type="noConversion"/>
  </si>
  <si>
    <t>2Q23</t>
  </si>
  <si>
    <t>Net Income by Subsidiaries</t>
    <phoneticPr fontId="3" type="noConversion"/>
  </si>
  <si>
    <t>1) The consolidated financial information for periods starting from January 1, 2023 presented herein reflect the application of K-IFRS 1117(Insuarnce Contracts), and the figures for 2022 have been restated 
    retrospectively for better comparison purposes. However, please note that the key financial ratios for 2022 have not been restated retrospectively.</t>
    <phoneticPr fontId="3" type="noConversion"/>
  </si>
  <si>
    <t>2) Sum of assets of consolidated financial statement and AUM.</t>
    <phoneticPr fontId="3" type="noConversion"/>
  </si>
  <si>
    <t>3) On June 30, 2023, KB Financial Group sold 100% of the shares of KB Credit Information to KB Kookmin Card, and KB Credit Information became a second-tier subsidiary of the Group. Accordingly, total assets, total 
     liablities, and total equity of KB Credit Information have been fully consolidated to the consolidated financial statements of KB Kookmin Card as of June 30, 2023. Please note that KB Credit Information's net income 
     contributable to KB Fianancial Group for 2023 is the amount for the six-month period ended before KB Financial Group's sale of the shares of KB Credit Information.</t>
    <phoneticPr fontId="3" type="noConversion"/>
  </si>
  <si>
    <t>Key Financial Indicators</t>
    <phoneticPr fontId="3" type="noConversion"/>
  </si>
  <si>
    <t xml:space="preserve">     ROA (Quarterly)</t>
    <phoneticPr fontId="3" type="noConversion"/>
  </si>
  <si>
    <t xml:space="preserve">     ROA (Cumulative)</t>
    <phoneticPr fontId="3" type="noConversion"/>
  </si>
  <si>
    <r>
      <t xml:space="preserve">     ROE (Quarterly)</t>
    </r>
    <r>
      <rPr>
        <vertAlign val="superscript"/>
        <sz val="11"/>
        <color theme="1"/>
        <rFont val="KB금융 본문체 Light"/>
        <family val="3"/>
        <charset val="129"/>
      </rPr>
      <t>1)</t>
    </r>
    <phoneticPr fontId="3" type="noConversion"/>
  </si>
  <si>
    <r>
      <t xml:space="preserve">     ROE (Cumulative)</t>
    </r>
    <r>
      <rPr>
        <vertAlign val="superscript"/>
        <sz val="11"/>
        <color theme="1"/>
        <rFont val="KB금융 본문체 Light"/>
        <family val="3"/>
        <charset val="129"/>
      </rPr>
      <t>1)</t>
    </r>
    <phoneticPr fontId="3" type="noConversion"/>
  </si>
  <si>
    <t xml:space="preserve">     Basic EPS (Won, Quarterly)</t>
    <phoneticPr fontId="3" type="noConversion"/>
  </si>
  <si>
    <t xml:space="preserve">     Basic EPS (Won, Cumulative)</t>
    <phoneticPr fontId="3" type="noConversion"/>
  </si>
  <si>
    <t xml:space="preserve">     BPS (Won)</t>
    <phoneticPr fontId="3" type="noConversion"/>
  </si>
  <si>
    <t xml:space="preserve">     NIM (Quarterly)</t>
    <phoneticPr fontId="3" type="noConversion"/>
  </si>
  <si>
    <t xml:space="preserve">     NIM (Cumulative)</t>
    <phoneticPr fontId="3" type="noConversion"/>
  </si>
  <si>
    <t xml:space="preserve">     CIR (Quarterly)</t>
    <phoneticPr fontId="3" type="noConversion"/>
  </si>
  <si>
    <t xml:space="preserve">     CIR (Cumulative)</t>
    <phoneticPr fontId="3" type="noConversion"/>
  </si>
  <si>
    <t xml:space="preserve">     Credit Cost Ratio (Quarterly)</t>
    <phoneticPr fontId="3" type="noConversion"/>
  </si>
  <si>
    <t xml:space="preserve">     Credit Cost Ratio (Cumulative)</t>
    <phoneticPr fontId="3" type="noConversion"/>
  </si>
  <si>
    <t xml:space="preserve">     NPL Ratio</t>
    <phoneticPr fontId="3" type="noConversion"/>
  </si>
  <si>
    <r>
      <t xml:space="preserve">     NPL Coverage Ratio(New)</t>
    </r>
    <r>
      <rPr>
        <vertAlign val="superscript"/>
        <sz val="11"/>
        <color theme="1"/>
        <rFont val="KB금융 본문체 Light"/>
        <family val="3"/>
        <charset val="129"/>
      </rPr>
      <t>2)</t>
    </r>
    <phoneticPr fontId="3" type="noConversion"/>
  </si>
  <si>
    <r>
      <t xml:space="preserve">     NPL Coverage Ratio(Old)</t>
    </r>
    <r>
      <rPr>
        <vertAlign val="superscript"/>
        <sz val="11"/>
        <color theme="1"/>
        <rFont val="KB금융 본문체 Light"/>
        <family val="3"/>
        <charset val="129"/>
      </rPr>
      <t>3)</t>
    </r>
    <phoneticPr fontId="3" type="noConversion"/>
  </si>
  <si>
    <t xml:space="preserve">     BIS Ratio</t>
    <phoneticPr fontId="3" type="noConversion"/>
  </si>
  <si>
    <t xml:space="preserve">     CET 1 Ratio</t>
    <phoneticPr fontId="3" type="noConversion"/>
  </si>
  <si>
    <t>N.A.</t>
    <phoneticPr fontId="3" type="noConversion"/>
  </si>
  <si>
    <t xml:space="preserve">     ROE (Quarterly)</t>
    <phoneticPr fontId="3" type="noConversion"/>
  </si>
  <si>
    <t xml:space="preserve">     ROE (Cumulative)</t>
    <phoneticPr fontId="3" type="noConversion"/>
  </si>
  <si>
    <r>
      <t xml:space="preserve">     Loan to Deposit Ratio</t>
    </r>
    <r>
      <rPr>
        <vertAlign val="superscript"/>
        <sz val="11"/>
        <color theme="1"/>
        <rFont val="KB금융 본문체 Light"/>
        <family val="3"/>
        <charset val="129"/>
      </rPr>
      <t>4)</t>
    </r>
    <phoneticPr fontId="3" type="noConversion"/>
  </si>
  <si>
    <t>1) Common shares basis, eliminating the effects of supplementary capital.</t>
    <phoneticPr fontId="3" type="noConversion"/>
  </si>
  <si>
    <t>2) Based on new formula in accordance with FSS guideline: Loan loss reserves / NPL (i.e. not including reserves for credit losses).</t>
    <phoneticPr fontId="3" type="noConversion"/>
  </si>
  <si>
    <t>3) Including reserves for credit losses.</t>
    <phoneticPr fontId="3" type="noConversion"/>
  </si>
  <si>
    <t>4) Based on new formula in accordance with FSS guideline from 2020.</t>
    <phoneticPr fontId="3" type="noConversion"/>
  </si>
  <si>
    <t>5) Ratios for periods starting from January 1, 2023 presented herein are based on K-IFRS 1117(Insurance Contracts).</t>
    <phoneticPr fontId="3" type="noConversion"/>
  </si>
  <si>
    <t>Group Condensed Income Statement</t>
    <phoneticPr fontId="3" type="noConversion"/>
  </si>
  <si>
    <t>4Q16</t>
  </si>
  <si>
    <t>1Q17</t>
  </si>
  <si>
    <t>2Q17</t>
  </si>
  <si>
    <t>3Q17</t>
  </si>
  <si>
    <t>1Q18</t>
  </si>
  <si>
    <t>1Q21</t>
  </si>
  <si>
    <t>2Q21</t>
  </si>
  <si>
    <t>3Q21</t>
  </si>
  <si>
    <t>4Q21</t>
  </si>
  <si>
    <t>Net interest income</t>
    <phoneticPr fontId="3" type="noConversion"/>
  </si>
  <si>
    <t>Net fee and commission income</t>
    <phoneticPr fontId="3" type="noConversion"/>
  </si>
  <si>
    <t>Net other operating income(expenses)</t>
    <phoneticPr fontId="3" type="noConversion"/>
  </si>
  <si>
    <t>Gross operating income</t>
    <phoneticPr fontId="3" type="noConversion"/>
  </si>
  <si>
    <t>General &amp; administrative expenses</t>
    <phoneticPr fontId="3" type="noConversion"/>
  </si>
  <si>
    <t>Operating profit before provision for credit losses</t>
    <phoneticPr fontId="3" type="noConversion"/>
  </si>
  <si>
    <t>Provision for credit losses</t>
    <phoneticPr fontId="3" type="noConversion"/>
  </si>
  <si>
    <t>Net operating profit</t>
    <phoneticPr fontId="3" type="noConversion"/>
  </si>
  <si>
    <t>Net non-operating profit(loss)</t>
    <phoneticPr fontId="3" type="noConversion"/>
  </si>
  <si>
    <t>Profit before income tax</t>
    <phoneticPr fontId="3" type="noConversion"/>
  </si>
  <si>
    <t>Income tax expense</t>
    <phoneticPr fontId="3" type="noConversion"/>
  </si>
  <si>
    <t>Profit for the period</t>
    <phoneticPr fontId="3" type="noConversion"/>
  </si>
  <si>
    <t xml:space="preserve">   Profit attibutable to non-controlling interests</t>
    <phoneticPr fontId="3" type="noConversion"/>
  </si>
  <si>
    <t xml:space="preserve">   Profit attributable to shareholders of the parent company</t>
    <phoneticPr fontId="3" type="noConversion"/>
  </si>
  <si>
    <t>* The consolidated financial information for periods starting from January 1, 2023 presented herein reflect the application of K-IFRS 1117(Insuarnce Contracts), and the figures for 2022 have been restated 
   retrospectively for better comparison purposes.</t>
    <phoneticPr fontId="3" type="noConversion"/>
  </si>
  <si>
    <t>Group Condensed Balance Sheet</t>
    <phoneticPr fontId="3" type="noConversion"/>
  </si>
  <si>
    <t>Mar. 12</t>
    <phoneticPr fontId="3" type="noConversion"/>
  </si>
  <si>
    <t>Jun. 12</t>
    <phoneticPr fontId="3" type="noConversion"/>
  </si>
  <si>
    <t>Sep. 12</t>
    <phoneticPr fontId="3" type="noConversion"/>
  </si>
  <si>
    <t>Dec. 12</t>
    <phoneticPr fontId="3" type="noConversion"/>
  </si>
  <si>
    <t>Mar. 13</t>
    <phoneticPr fontId="3" type="noConversion"/>
  </si>
  <si>
    <t>Jun. 13</t>
    <phoneticPr fontId="3" type="noConversion"/>
  </si>
  <si>
    <t>Sep. 13</t>
    <phoneticPr fontId="3" type="noConversion"/>
  </si>
  <si>
    <t>Dec. 13</t>
    <phoneticPr fontId="3" type="noConversion"/>
  </si>
  <si>
    <t>Mar. 14</t>
    <phoneticPr fontId="3" type="noConversion"/>
  </si>
  <si>
    <t>Jun. 14</t>
    <phoneticPr fontId="3" type="noConversion"/>
  </si>
  <si>
    <t>Sep. 14</t>
    <phoneticPr fontId="3" type="noConversion"/>
  </si>
  <si>
    <t>Dec. 14</t>
    <phoneticPr fontId="3" type="noConversion"/>
  </si>
  <si>
    <t>Mar. 15</t>
    <phoneticPr fontId="3" type="noConversion"/>
  </si>
  <si>
    <t>Jun. 15</t>
    <phoneticPr fontId="3" type="noConversion"/>
  </si>
  <si>
    <t>Sep. 15</t>
    <phoneticPr fontId="3" type="noConversion"/>
  </si>
  <si>
    <t>Dec. 15</t>
    <phoneticPr fontId="3" type="noConversion"/>
  </si>
  <si>
    <t>Mar. 16</t>
    <phoneticPr fontId="3" type="noConversion"/>
  </si>
  <si>
    <t>Jun. 16</t>
    <phoneticPr fontId="3" type="noConversion"/>
  </si>
  <si>
    <t>Sep. 16</t>
    <phoneticPr fontId="3" type="noConversion"/>
  </si>
  <si>
    <t>Dec. 16</t>
    <phoneticPr fontId="3" type="noConversion"/>
  </si>
  <si>
    <t>Mar. 17</t>
    <phoneticPr fontId="3" type="noConversion"/>
  </si>
  <si>
    <t>Jun. 17</t>
    <phoneticPr fontId="3" type="noConversion"/>
  </si>
  <si>
    <t>Sep. 17</t>
    <phoneticPr fontId="3" type="noConversion"/>
  </si>
  <si>
    <t>Dec. 17</t>
  </si>
  <si>
    <t>Mar. 18</t>
    <phoneticPr fontId="3" type="noConversion"/>
  </si>
  <si>
    <t>Jun. 18</t>
    <phoneticPr fontId="3" type="noConversion"/>
  </si>
  <si>
    <t>Sep. 18</t>
    <phoneticPr fontId="3" type="noConversion"/>
  </si>
  <si>
    <t>Dec. 18</t>
    <phoneticPr fontId="3" type="noConversion"/>
  </si>
  <si>
    <t>Mar. 19</t>
    <phoneticPr fontId="3" type="noConversion"/>
  </si>
  <si>
    <t>Jun. 19</t>
    <phoneticPr fontId="3" type="noConversion"/>
  </si>
  <si>
    <t>Sep. 19</t>
    <phoneticPr fontId="3" type="noConversion"/>
  </si>
  <si>
    <t xml:space="preserve"> Dec. 19</t>
    <phoneticPr fontId="3" type="noConversion"/>
  </si>
  <si>
    <t xml:space="preserve"> Mar. 20</t>
    <phoneticPr fontId="3" type="noConversion"/>
  </si>
  <si>
    <t xml:space="preserve"> Jun. 20</t>
    <phoneticPr fontId="3" type="noConversion"/>
  </si>
  <si>
    <t>Sep. 20</t>
    <phoneticPr fontId="3" type="noConversion"/>
  </si>
  <si>
    <t>Dec. 20</t>
    <phoneticPr fontId="3" type="noConversion"/>
  </si>
  <si>
    <t xml:space="preserve"> Mar. 21</t>
    <phoneticPr fontId="3" type="noConversion"/>
  </si>
  <si>
    <t xml:space="preserve"> Jun. 21</t>
    <phoneticPr fontId="3" type="noConversion"/>
  </si>
  <si>
    <t xml:space="preserve"> Sep. 21</t>
    <phoneticPr fontId="3" type="noConversion"/>
  </si>
  <si>
    <t xml:space="preserve"> Dec. 21</t>
    <phoneticPr fontId="3" type="noConversion"/>
  </si>
  <si>
    <t>Mar. 22</t>
    <phoneticPr fontId="3" type="noConversion"/>
  </si>
  <si>
    <t>Jun. 22</t>
    <phoneticPr fontId="3" type="noConversion"/>
  </si>
  <si>
    <t>Sep. 22</t>
    <phoneticPr fontId="3" type="noConversion"/>
  </si>
  <si>
    <t>Dec. 22</t>
    <phoneticPr fontId="3" type="noConversion"/>
  </si>
  <si>
    <t>Mar. 23</t>
    <phoneticPr fontId="3" type="noConversion"/>
  </si>
  <si>
    <t>Jun. 23</t>
    <phoneticPr fontId="3" type="noConversion"/>
  </si>
  <si>
    <t>Total Assets</t>
    <phoneticPr fontId="49" type="noConversion"/>
  </si>
  <si>
    <t xml:space="preserve">    Cash and due from financial institutions</t>
    <phoneticPr fontId="49" type="noConversion"/>
  </si>
  <si>
    <t xml:space="preserve">    Financial assets at fair value through profit or loss</t>
    <phoneticPr fontId="49" type="noConversion"/>
  </si>
  <si>
    <t xml:space="preserve">    Derivative financial assets</t>
    <phoneticPr fontId="49" type="noConversion"/>
  </si>
  <si>
    <t xml:space="preserve">    Financial investments</t>
    <phoneticPr fontId="49" type="noConversion"/>
  </si>
  <si>
    <t xml:space="preserve">    Loans</t>
    <phoneticPr fontId="49" type="noConversion"/>
  </si>
  <si>
    <t xml:space="preserve">   (Reserves for loan losses)</t>
    <phoneticPr fontId="49" type="noConversion"/>
  </si>
  <si>
    <t xml:space="preserve">    Investments in associates</t>
    <phoneticPr fontId="3" type="noConversion"/>
  </si>
  <si>
    <t xml:space="preserve">    Insurance contract assets</t>
    <phoneticPr fontId="49" type="noConversion"/>
  </si>
  <si>
    <t xml:space="preserve">    Reinsurance contract assets</t>
    <phoneticPr fontId="49" type="noConversion"/>
  </si>
  <si>
    <t xml:space="preserve">    Tangible assets</t>
    <phoneticPr fontId="49" type="noConversion"/>
  </si>
  <si>
    <t xml:space="preserve">    Goodwill &amp; Intangible assets</t>
    <phoneticPr fontId="49" type="noConversion"/>
  </si>
  <si>
    <t xml:space="preserve">    Current income tax assets</t>
    <phoneticPr fontId="3" type="noConversion"/>
  </si>
  <si>
    <t xml:space="preserve">    Deferred income tax assets</t>
    <phoneticPr fontId="49" type="noConversion"/>
  </si>
  <si>
    <t xml:space="preserve">    Other assets</t>
    <phoneticPr fontId="49" type="noConversion"/>
  </si>
  <si>
    <t>Total Liabilities</t>
  </si>
  <si>
    <t xml:space="preserve">    Financial liabilities at fair value through profit or loss</t>
    <phoneticPr fontId="49" type="noConversion"/>
  </si>
  <si>
    <t xml:space="preserve">    Deposits</t>
    <phoneticPr fontId="49" type="noConversion"/>
  </si>
  <si>
    <t xml:space="preserve">    Debts</t>
    <phoneticPr fontId="49" type="noConversion"/>
  </si>
  <si>
    <t xml:space="preserve">    Debentures</t>
    <phoneticPr fontId="3" type="noConversion"/>
  </si>
  <si>
    <t xml:space="preserve">    Insurance contract liabilities</t>
    <phoneticPr fontId="49" type="noConversion"/>
  </si>
  <si>
    <t xml:space="preserve">    Reinsurance contract liabilities</t>
    <phoneticPr fontId="49" type="noConversion"/>
  </si>
  <si>
    <t xml:space="preserve">    Derivative financial liabilities</t>
    <phoneticPr fontId="49" type="noConversion"/>
  </si>
  <si>
    <t xml:space="preserve">    Net defined benefit liabilities</t>
    <phoneticPr fontId="49" type="noConversion"/>
  </si>
  <si>
    <t xml:space="preserve">    Provisions</t>
    <phoneticPr fontId="3" type="noConversion"/>
  </si>
  <si>
    <t xml:space="preserve">    Accrued expenses payables</t>
    <phoneticPr fontId="49" type="noConversion"/>
  </si>
  <si>
    <t xml:space="preserve">    Other liabilities</t>
    <phoneticPr fontId="49" type="noConversion"/>
  </si>
  <si>
    <t>Total Equity</t>
    <phoneticPr fontId="49" type="noConversion"/>
  </si>
  <si>
    <t xml:space="preserve">    Share capital</t>
    <phoneticPr fontId="49" type="noConversion"/>
  </si>
  <si>
    <t xml:space="preserve">    Hybrid financial instrument</t>
    <phoneticPr fontId="3" type="noConversion"/>
  </si>
  <si>
    <t>-</t>
    <phoneticPr fontId="3" type="noConversion"/>
  </si>
  <si>
    <t xml:space="preserve">    Capital surplus</t>
    <phoneticPr fontId="49" type="noConversion"/>
  </si>
  <si>
    <t xml:space="preserve">    Accumulated other comprehensive income</t>
    <phoneticPr fontId="49" type="noConversion"/>
  </si>
  <si>
    <t xml:space="preserve">    Retained earnings</t>
    <phoneticPr fontId="49" type="noConversion"/>
  </si>
  <si>
    <t xml:space="preserve">    Treasury shares</t>
    <phoneticPr fontId="49" type="noConversion"/>
  </si>
  <si>
    <t xml:space="preserve">    Non-controlling interest</t>
    <phoneticPr fontId="49" type="noConversion"/>
  </si>
  <si>
    <t>Group Interest Income / Spread / Margin (Bank+Credit Card)</t>
    <phoneticPr fontId="3" type="noConversion"/>
  </si>
  <si>
    <t>Group Interest Income</t>
    <phoneticPr fontId="3" type="noConversion"/>
  </si>
  <si>
    <t>IAS39</t>
    <phoneticPr fontId="3" type="noConversion"/>
  </si>
  <si>
    <t>Interest Income Reclassification</t>
    <phoneticPr fontId="3" type="noConversion"/>
  </si>
  <si>
    <t xml:space="preserve">  Interest Income</t>
    <phoneticPr fontId="3" type="noConversion"/>
  </si>
  <si>
    <t xml:space="preserve">    Due from financial institutions</t>
    <phoneticPr fontId="3" type="noConversion"/>
  </si>
  <si>
    <t xml:space="preserve">    Financial investments</t>
    <phoneticPr fontId="3" type="noConversion"/>
  </si>
  <si>
    <t xml:space="preserve">    Loans</t>
    <phoneticPr fontId="3" type="noConversion"/>
  </si>
  <si>
    <t xml:space="preserve">    Insurance contract liabilities interest</t>
    <phoneticPr fontId="3" type="noConversion"/>
  </si>
  <si>
    <t xml:space="preserve">    Others</t>
    <phoneticPr fontId="3" type="noConversion"/>
  </si>
  <si>
    <t xml:space="preserve">  Interest Expense</t>
    <phoneticPr fontId="3" type="noConversion"/>
  </si>
  <si>
    <t xml:space="preserve">    Deposits</t>
    <phoneticPr fontId="3" type="noConversion"/>
  </si>
  <si>
    <t xml:space="preserve">    Debts &amp; debentures</t>
    <phoneticPr fontId="3" type="noConversion"/>
  </si>
  <si>
    <t>Net Interest Income</t>
    <phoneticPr fontId="3" type="noConversion"/>
  </si>
  <si>
    <r>
      <t>Group Net Interest Margin(NIM)</t>
    </r>
    <r>
      <rPr>
        <b/>
        <vertAlign val="superscript"/>
        <sz val="12"/>
        <color theme="1"/>
        <rFont val="KB금융 본문체 Light"/>
        <family val="3"/>
        <charset val="129"/>
      </rPr>
      <t>1)</t>
    </r>
    <phoneticPr fontId="3" type="noConversion"/>
  </si>
  <si>
    <t>NIM (Quarterly)</t>
    <phoneticPr fontId="49" type="noConversion"/>
  </si>
  <si>
    <t>NIM (Cumulative)</t>
    <phoneticPr fontId="49" type="noConversion"/>
  </si>
  <si>
    <t>1) Bank NIM+ Card NIM(excluding credit card merchant fees).</t>
    <phoneticPr fontId="3" type="noConversion"/>
  </si>
  <si>
    <r>
      <t>Interest Spread / Net Interest Margin(NIM)</t>
    </r>
    <r>
      <rPr>
        <b/>
        <vertAlign val="superscript"/>
        <sz val="12"/>
        <color theme="1"/>
        <rFont val="KB금융 본문체 Light"/>
        <family val="3"/>
        <charset val="129"/>
      </rPr>
      <t>1)</t>
    </r>
    <r>
      <rPr>
        <b/>
        <sz val="12"/>
        <color theme="1"/>
        <rFont val="KB금융 본문체 Light"/>
        <family val="3"/>
        <charset val="129"/>
      </rPr>
      <t xml:space="preserve"> excluding credit card merchant fees</t>
    </r>
    <phoneticPr fontId="3" type="noConversion"/>
  </si>
  <si>
    <t>Interest earning assets</t>
    <phoneticPr fontId="49" type="noConversion"/>
  </si>
  <si>
    <r>
      <t>Interest earned on the assets</t>
    </r>
    <r>
      <rPr>
        <vertAlign val="superscript"/>
        <sz val="11"/>
        <rFont val="KB금융 본문체 Light"/>
        <family val="3"/>
        <charset val="129"/>
      </rPr>
      <t>2)</t>
    </r>
    <phoneticPr fontId="49" type="noConversion"/>
  </si>
  <si>
    <t>Yield</t>
    <phoneticPr fontId="49" type="noConversion"/>
  </si>
  <si>
    <t>Interest bearing liabilities</t>
    <phoneticPr fontId="49" type="noConversion"/>
  </si>
  <si>
    <r>
      <t>Interest paid on the liabilities</t>
    </r>
    <r>
      <rPr>
        <vertAlign val="superscript"/>
        <sz val="11"/>
        <rFont val="KB금융 본문체 Light"/>
        <family val="3"/>
        <charset val="129"/>
      </rPr>
      <t>3)</t>
    </r>
    <phoneticPr fontId="49" type="noConversion"/>
  </si>
  <si>
    <t>Interest spread</t>
    <phoneticPr fontId="49" type="noConversion"/>
  </si>
  <si>
    <t>Net Interest Margin</t>
    <phoneticPr fontId="49" type="noConversion"/>
  </si>
  <si>
    <t>1) Bank NIM + Card NIM.</t>
    <phoneticPr fontId="3" type="noConversion"/>
  </si>
  <si>
    <t>2) Interest income - credit guarantee fee.</t>
    <phoneticPr fontId="3" type="noConversion"/>
  </si>
  <si>
    <t>3) Interest expense + deposit insurance fee.</t>
    <phoneticPr fontId="3" type="noConversion"/>
  </si>
  <si>
    <r>
      <t>Interest Spread / Net Interest Margin(NIM)</t>
    </r>
    <r>
      <rPr>
        <b/>
        <vertAlign val="superscript"/>
        <sz val="12"/>
        <color theme="1"/>
        <rFont val="KB금융 본문체 Light"/>
        <family val="3"/>
        <charset val="129"/>
      </rPr>
      <t>1)</t>
    </r>
    <r>
      <rPr>
        <b/>
        <sz val="12"/>
        <color theme="1"/>
        <rFont val="KB금융 본문체 Light"/>
        <family val="3"/>
        <charset val="129"/>
      </rPr>
      <t xml:space="preserve"> including credit card merchant fees</t>
    </r>
    <phoneticPr fontId="3" type="noConversion"/>
  </si>
  <si>
    <t>Group Fee and Commission Income</t>
    <phoneticPr fontId="3" type="noConversion"/>
  </si>
  <si>
    <t xml:space="preserve">  Trust Fee</t>
    <phoneticPr fontId="49" type="noConversion"/>
  </si>
  <si>
    <t xml:space="preserve">  Fee and Commission </t>
    <phoneticPr fontId="49" type="noConversion"/>
  </si>
  <si>
    <t xml:space="preserve">     Fees from credit cards</t>
    <phoneticPr fontId="3" type="noConversion"/>
  </si>
  <si>
    <t xml:space="preserve">     Guarantee fees</t>
    <phoneticPr fontId="49" type="noConversion"/>
  </si>
  <si>
    <t xml:space="preserve">     Other commissions in Won</t>
    <phoneticPr fontId="3" type="noConversion"/>
  </si>
  <si>
    <t xml:space="preserve">        Commissions received as agency</t>
    <phoneticPr fontId="49" type="noConversion"/>
  </si>
  <si>
    <t xml:space="preserve">        Commissions received on represent securities</t>
    <phoneticPr fontId="49" type="noConversion"/>
  </si>
  <si>
    <t xml:space="preserve">        Commissions received on banking business</t>
    <phoneticPr fontId="49" type="noConversion"/>
  </si>
  <si>
    <t xml:space="preserve">        Commissions received on securities business</t>
    <phoneticPr fontId="3" type="noConversion"/>
  </si>
  <si>
    <t xml:space="preserve">        Others</t>
    <phoneticPr fontId="49" type="noConversion"/>
  </si>
  <si>
    <t xml:space="preserve">    Other commissions in foreign currency</t>
    <phoneticPr fontId="49" type="noConversion"/>
  </si>
  <si>
    <t>Net Fee and Commission Income</t>
    <phoneticPr fontId="49" type="noConversion"/>
  </si>
  <si>
    <t>* The consolidated financial information for periods starting from January 1, 2023 presented herein reflect the application of K-IFRS 1117(Insuarnce Contracts), and the figures for 2022 have been restated
   retrospectively for better comparison purposes.</t>
    <phoneticPr fontId="3" type="noConversion"/>
  </si>
  <si>
    <t>Group Other Operating Income</t>
    <phoneticPr fontId="3" type="noConversion"/>
  </si>
  <si>
    <t>1Q19</t>
  </si>
  <si>
    <t>2Q19</t>
  </si>
  <si>
    <t>3Q19</t>
  </si>
  <si>
    <t>4Q19</t>
  </si>
  <si>
    <t>1Q20</t>
  </si>
  <si>
    <t>2Q20</t>
  </si>
  <si>
    <t>3Q20</t>
  </si>
  <si>
    <t>4Q20</t>
  </si>
  <si>
    <t xml:space="preserve">  Net gain/loss on securities</t>
    <phoneticPr fontId="3" type="noConversion"/>
  </si>
  <si>
    <r>
      <t xml:space="preserve">     Net gain/loss on FVPL securities</t>
    </r>
    <r>
      <rPr>
        <vertAlign val="superscript"/>
        <sz val="11"/>
        <rFont val="KB금융 본문체 Light"/>
        <family val="3"/>
        <charset val="129"/>
      </rPr>
      <t>2)</t>
    </r>
    <phoneticPr fontId="3" type="noConversion"/>
  </si>
  <si>
    <r>
      <t xml:space="preserve">     Net gain/loss on FVOCI securities</t>
    </r>
    <r>
      <rPr>
        <vertAlign val="superscript"/>
        <sz val="11"/>
        <rFont val="KB금융 본문체 Light"/>
        <family val="3"/>
        <charset val="129"/>
      </rPr>
      <t>3)</t>
    </r>
    <phoneticPr fontId="3" type="noConversion"/>
  </si>
  <si>
    <t xml:space="preserve">        Net gain/loss on sales </t>
    <phoneticPr fontId="3" type="noConversion"/>
  </si>
  <si>
    <t xml:space="preserve">        Impairment loss </t>
    <phoneticPr fontId="3" type="noConversion"/>
  </si>
  <si>
    <t xml:space="preserve">        Others</t>
    <phoneticPr fontId="3" type="noConversion"/>
  </si>
  <si>
    <t xml:space="preserve">  Net gain/loss on derivatives &amp; foreign 
  currency translation </t>
    <phoneticPr fontId="3" type="noConversion"/>
  </si>
  <si>
    <t xml:space="preserve">  Net other insurance finance income</t>
    <phoneticPr fontId="3" type="noConversion"/>
  </si>
  <si>
    <t xml:space="preserve">  Insurance service result</t>
    <phoneticPr fontId="3" type="noConversion"/>
  </si>
  <si>
    <t xml:space="preserve">  Other operating income </t>
    <phoneticPr fontId="3" type="noConversion"/>
  </si>
  <si>
    <t xml:space="preserve">     Deposit insurance fees &amp; credit guarantee fees</t>
    <phoneticPr fontId="3" type="noConversion"/>
  </si>
  <si>
    <t xml:space="preserve">     Net gain/loss on sale of loans</t>
    <phoneticPr fontId="3" type="noConversion"/>
  </si>
  <si>
    <t xml:space="preserve">     Others</t>
    <phoneticPr fontId="3" type="noConversion"/>
  </si>
  <si>
    <t>Net other operating income</t>
    <phoneticPr fontId="3" type="noConversion"/>
  </si>
  <si>
    <t>1) The consolidated financial information for periods starting from January 1, 2023 presented herein reflect the application of K-IFRS 1117(Insuarnce Contracts), and the figures for 2022 have been restated 
    retrospectively for better comparison purposes.</t>
    <phoneticPr fontId="3" type="noConversion"/>
  </si>
  <si>
    <t>2) Financial assets(liabilities) at fair value through profit or loss.</t>
    <phoneticPr fontId="3" type="noConversion"/>
  </si>
  <si>
    <t>3) Financial assets(liabilities) at fair value through other comprehensive income.</t>
    <phoneticPr fontId="3" type="noConversion"/>
  </si>
  <si>
    <t>Group Provision for Credit Losses</t>
    <phoneticPr fontId="3" type="noConversion"/>
  </si>
  <si>
    <t>2Q18</t>
  </si>
  <si>
    <t xml:space="preserve">  Provision for loan losses</t>
    <phoneticPr fontId="3" type="noConversion"/>
  </si>
  <si>
    <t xml:space="preserve">  Provision for acceptances and guarantees</t>
    <phoneticPr fontId="49" type="noConversion"/>
  </si>
  <si>
    <t xml:space="preserve">  Provision for undrawn commitments</t>
    <phoneticPr fontId="49" type="noConversion"/>
  </si>
  <si>
    <t xml:space="preserve">  Provision for financial guarantees &amp; contracts </t>
    <phoneticPr fontId="49" type="noConversion"/>
  </si>
  <si>
    <t>Provision for Credit Losses</t>
  </si>
  <si>
    <r>
      <t>Group Credit Cost Ratio</t>
    </r>
    <r>
      <rPr>
        <b/>
        <vertAlign val="superscript"/>
        <sz val="12"/>
        <color theme="1"/>
        <rFont val="KB금융 본문체 Light"/>
        <family val="3"/>
        <charset val="129"/>
      </rPr>
      <t>1)</t>
    </r>
    <phoneticPr fontId="3" type="noConversion"/>
  </si>
  <si>
    <t>Total Outstanding Credit</t>
    <phoneticPr fontId="3" type="noConversion"/>
  </si>
  <si>
    <t xml:space="preserve">        Household</t>
    <phoneticPr fontId="3" type="noConversion"/>
  </si>
  <si>
    <t xml:space="preserve">        Corporate</t>
    <phoneticPr fontId="3" type="noConversion"/>
  </si>
  <si>
    <t xml:space="preserve">        Credit Card</t>
    <phoneticPr fontId="3" type="noConversion"/>
  </si>
  <si>
    <t>Provision for Loan Losses</t>
    <phoneticPr fontId="3" type="noConversion"/>
  </si>
  <si>
    <t>Quarterly Credit Cost</t>
    <phoneticPr fontId="3" type="noConversion"/>
  </si>
  <si>
    <t>Cumulative Credit Cost</t>
    <phoneticPr fontId="3" type="noConversion"/>
  </si>
  <si>
    <t xml:space="preserve">1) Based on simple arithmetic sum of subsidiaries </t>
    <phoneticPr fontId="3" type="noConversion"/>
  </si>
  <si>
    <t>Group General &amp; Administrative Expenses</t>
    <phoneticPr fontId="3" type="noConversion"/>
  </si>
  <si>
    <t>1Q16</t>
  </si>
  <si>
    <t>2Q16</t>
  </si>
  <si>
    <t>3Q16</t>
  </si>
  <si>
    <t xml:space="preserve">  Employee Benefits</t>
    <phoneticPr fontId="3" type="noConversion"/>
  </si>
  <si>
    <t xml:space="preserve">     Post-employment benefits</t>
    <phoneticPr fontId="49" type="noConversion"/>
  </si>
  <si>
    <t xml:space="preserve">     Termination benefits</t>
    <phoneticPr fontId="49" type="noConversion"/>
  </si>
  <si>
    <t xml:space="preserve">     Salaries &amp; employee benefits</t>
    <phoneticPr fontId="49" type="noConversion"/>
  </si>
  <si>
    <t xml:space="preserve">     Others</t>
    <phoneticPr fontId="49" type="noConversion"/>
  </si>
  <si>
    <t xml:space="preserve">  Depreciation and Amortization</t>
    <phoneticPr fontId="3" type="noConversion"/>
  </si>
  <si>
    <t xml:space="preserve">     Tangible assets</t>
    <phoneticPr fontId="49" type="noConversion"/>
  </si>
  <si>
    <t xml:space="preserve">     Intangible assets</t>
    <phoneticPr fontId="49" type="noConversion"/>
  </si>
  <si>
    <t xml:space="preserve">  Other General and Administrative Expenses</t>
    <phoneticPr fontId="49" type="noConversion"/>
  </si>
  <si>
    <t xml:space="preserve">     Occupancy, furniture &amp; equipment expenses</t>
    <phoneticPr fontId="49" type="noConversion"/>
  </si>
  <si>
    <t xml:space="preserve">     Taxes  </t>
    <phoneticPr fontId="49" type="noConversion"/>
  </si>
  <si>
    <t>General &amp; Administrative Expenses</t>
  </si>
  <si>
    <t>Cost to Income Ratio (CIR)</t>
    <phoneticPr fontId="3" type="noConversion"/>
  </si>
  <si>
    <t xml:space="preserve">     Gross operating income</t>
    <phoneticPr fontId="3" type="noConversion"/>
  </si>
  <si>
    <t xml:space="preserve">     General &amp; administrative expenses</t>
    <phoneticPr fontId="3" type="noConversion"/>
  </si>
  <si>
    <t>Quarterly CIR</t>
    <phoneticPr fontId="3" type="noConversion"/>
  </si>
  <si>
    <t>Cumulative CIR</t>
    <phoneticPr fontId="3" type="noConversion"/>
  </si>
  <si>
    <t>* Ratios for periods starting from January 1, 2023 presented herein  are based on K-IFRS 1117(Insurance Contracts).</t>
    <phoneticPr fontId="3" type="noConversion"/>
  </si>
  <si>
    <r>
      <t>Group Asset Quality</t>
    </r>
    <r>
      <rPr>
        <vertAlign val="superscript"/>
        <sz val="14"/>
        <color theme="1"/>
        <rFont val="KB금융 제목체 Bold"/>
        <family val="3"/>
        <charset val="129"/>
      </rPr>
      <t>1)</t>
    </r>
    <phoneticPr fontId="3" type="noConversion"/>
  </si>
  <si>
    <t>Dec. 16</t>
  </si>
  <si>
    <t>Mar. 17</t>
  </si>
  <si>
    <t>Sep. 17</t>
  </si>
  <si>
    <t>Dec. 19</t>
    <phoneticPr fontId="3" type="noConversion"/>
  </si>
  <si>
    <t>Mar. 20</t>
    <phoneticPr fontId="3" type="noConversion"/>
  </si>
  <si>
    <t xml:space="preserve"> Sep. 20</t>
    <phoneticPr fontId="3" type="noConversion"/>
  </si>
  <si>
    <t xml:space="preserve"> Dec. 20</t>
    <phoneticPr fontId="3" type="noConversion"/>
  </si>
  <si>
    <t>Mar. 21</t>
    <phoneticPr fontId="3" type="noConversion"/>
  </si>
  <si>
    <t>Jun. 21</t>
    <phoneticPr fontId="3" type="noConversion"/>
  </si>
  <si>
    <t>Sep. 21</t>
    <phoneticPr fontId="3" type="noConversion"/>
  </si>
  <si>
    <t>Dec. 21</t>
    <phoneticPr fontId="3" type="noConversion"/>
  </si>
  <si>
    <t>Total Outstanding Credits</t>
    <phoneticPr fontId="3" type="noConversion"/>
  </si>
  <si>
    <t xml:space="preserve">  Normal</t>
  </si>
  <si>
    <t xml:space="preserve">  Precautionary</t>
  </si>
  <si>
    <t xml:space="preserve">  Substandard</t>
  </si>
  <si>
    <t xml:space="preserve">  Doubtful</t>
  </si>
  <si>
    <t xml:space="preserve">  Estimated Loss</t>
  </si>
  <si>
    <t>NPL (A)</t>
    <phoneticPr fontId="3" type="noConversion"/>
  </si>
  <si>
    <t>NPL Ratio</t>
  </si>
  <si>
    <r>
      <t>Loan loss reserves</t>
    </r>
    <r>
      <rPr>
        <vertAlign val="superscript"/>
        <sz val="11"/>
        <color indexed="8"/>
        <rFont val="KB금융 본문체 Light"/>
        <family val="3"/>
        <charset val="129"/>
      </rPr>
      <t>2)</t>
    </r>
    <r>
      <rPr>
        <sz val="11"/>
        <color indexed="8"/>
        <rFont val="KB금융 본문체 Light"/>
        <family val="3"/>
        <charset val="129"/>
      </rPr>
      <t xml:space="preserve"> (B)</t>
    </r>
    <phoneticPr fontId="3" type="noConversion"/>
  </si>
  <si>
    <t>Reserves for credit losses (C )</t>
    <phoneticPr fontId="3" type="noConversion"/>
  </si>
  <si>
    <r>
      <t>NPL Coverage Ratio(New)</t>
    </r>
    <r>
      <rPr>
        <b/>
        <vertAlign val="superscript"/>
        <sz val="11"/>
        <color indexed="8"/>
        <rFont val="KB금융 본문체 Light"/>
        <family val="3"/>
        <charset val="129"/>
      </rPr>
      <t xml:space="preserve"> </t>
    </r>
    <r>
      <rPr>
        <b/>
        <sz val="11"/>
        <color indexed="8"/>
        <rFont val="KB금융 본문체 Light"/>
        <family val="3"/>
        <charset val="129"/>
      </rPr>
      <t>(B/A)</t>
    </r>
    <phoneticPr fontId="3" type="noConversion"/>
  </si>
  <si>
    <r>
      <t>NPL Coverage Ratio(Old)</t>
    </r>
    <r>
      <rPr>
        <b/>
        <vertAlign val="superscript"/>
        <sz val="11"/>
        <color indexed="8"/>
        <rFont val="KB금융 본문체 Light"/>
        <family val="3"/>
        <charset val="129"/>
      </rPr>
      <t xml:space="preserve"> </t>
    </r>
    <r>
      <rPr>
        <b/>
        <sz val="11"/>
        <color indexed="8"/>
        <rFont val="KB금융 본문체 Light"/>
        <family val="3"/>
        <charset val="129"/>
      </rPr>
      <t xml:space="preserve"> [(B+C)/A)]</t>
    </r>
    <phoneticPr fontId="3" type="noConversion"/>
  </si>
  <si>
    <t xml:space="preserve">1) Based on simple arithmetic sum of each subsidiary's figures (excl. overseas local subsidiaries, overseas equity investments, and SPCs for consolidation, etc.) </t>
    <phoneticPr fontId="3" type="noConversion"/>
  </si>
  <si>
    <t>2) Allowances for loan losses and acceptances &amp; guarantees</t>
    <phoneticPr fontId="3" type="noConversion"/>
  </si>
  <si>
    <r>
      <t>Group Capital Adequacy</t>
    </r>
    <r>
      <rPr>
        <vertAlign val="superscript"/>
        <sz val="14"/>
        <color theme="1"/>
        <rFont val="KB금융 제목체 Bold"/>
        <family val="3"/>
        <charset val="129"/>
      </rPr>
      <t>1)</t>
    </r>
    <phoneticPr fontId="3" type="noConversion"/>
  </si>
  <si>
    <t>Dec. 17</t>
    <phoneticPr fontId="3" type="noConversion"/>
  </si>
  <si>
    <t xml:space="preserve"> Mar. 22</t>
    <phoneticPr fontId="3" type="noConversion"/>
  </si>
  <si>
    <t xml:space="preserve"> Jun. 22</t>
    <phoneticPr fontId="3" type="noConversion"/>
  </si>
  <si>
    <t xml:space="preserve"> Sep. 22</t>
    <phoneticPr fontId="3" type="noConversion"/>
  </si>
  <si>
    <t xml:space="preserve"> Dec. 22</t>
    <phoneticPr fontId="3" type="noConversion"/>
  </si>
  <si>
    <t xml:space="preserve"> Mar. 23</t>
    <phoneticPr fontId="3" type="noConversion"/>
  </si>
  <si>
    <t xml:space="preserve"> Jun. 23</t>
    <phoneticPr fontId="3" type="noConversion"/>
  </si>
  <si>
    <t xml:space="preserve">   Tier 1 Capital</t>
    <phoneticPr fontId="3" type="noConversion"/>
  </si>
  <si>
    <t xml:space="preserve">          Common Equity Tier 1</t>
    <phoneticPr fontId="3" type="noConversion"/>
  </si>
  <si>
    <t xml:space="preserve">                  Paid in capital</t>
    <phoneticPr fontId="3" type="noConversion"/>
  </si>
  <si>
    <t>v</t>
    <phoneticPr fontId="3" type="noConversion"/>
  </si>
  <si>
    <t xml:space="preserve">                  Capital surplus</t>
    <phoneticPr fontId="3" type="noConversion"/>
  </si>
  <si>
    <t xml:space="preserve">                  Retained earnings</t>
    <phoneticPr fontId="3" type="noConversion"/>
  </si>
  <si>
    <t xml:space="preserve">                  Others</t>
    <phoneticPr fontId="3" type="noConversion"/>
  </si>
  <si>
    <t xml:space="preserve">                  Deductions</t>
    <phoneticPr fontId="3" type="noConversion"/>
  </si>
  <si>
    <t xml:space="preserve">          Additional Tier 1</t>
    <phoneticPr fontId="3" type="noConversion"/>
  </si>
  <si>
    <t xml:space="preserve">   Tier 2 Capital</t>
    <phoneticPr fontId="3" type="noConversion"/>
  </si>
  <si>
    <t xml:space="preserve">                  Provisions</t>
    <phoneticPr fontId="3" type="noConversion"/>
  </si>
  <si>
    <t xml:space="preserve">                  Subordinated debt(holding company)</t>
    <phoneticPr fontId="3" type="noConversion"/>
  </si>
  <si>
    <t xml:space="preserve">                  Subordinated debt(Kookmin Bank)</t>
    <phoneticPr fontId="3" type="noConversion"/>
  </si>
  <si>
    <t>Total BIS Capital</t>
    <phoneticPr fontId="3" type="noConversion"/>
  </si>
  <si>
    <t xml:space="preserve">Risk Weighted Assets </t>
    <phoneticPr fontId="3" type="noConversion"/>
  </si>
  <si>
    <t>BIS Capital Ratio</t>
    <phoneticPr fontId="3" type="noConversion"/>
  </si>
  <si>
    <t xml:space="preserve">           Tier 1 </t>
    <phoneticPr fontId="3" type="noConversion"/>
  </si>
  <si>
    <t xml:space="preserve">                  Common Equity Tier 1</t>
    <phoneticPr fontId="3" type="noConversion"/>
  </si>
  <si>
    <t xml:space="preserve">           Tier 2 </t>
    <phoneticPr fontId="3" type="noConversion"/>
  </si>
  <si>
    <t>1) Based on BASEL III (calculated in accordance with the early adoption of Basel III Credit Risk Framework from September 2020)</t>
    <phoneticPr fontId="3" type="noConversion"/>
  </si>
  <si>
    <t>Group Employees / Branches</t>
    <phoneticPr fontId="3" type="noConversion"/>
  </si>
  <si>
    <t>Mar. 11</t>
    <phoneticPr fontId="3" type="noConversion"/>
  </si>
  <si>
    <t>Jun. 11</t>
    <phoneticPr fontId="3" type="noConversion"/>
  </si>
  <si>
    <t>Sep. 11</t>
    <phoneticPr fontId="3" type="noConversion"/>
  </si>
  <si>
    <t>Dec. 11</t>
    <phoneticPr fontId="3" type="noConversion"/>
  </si>
  <si>
    <t>Mar. 18</t>
  </si>
  <si>
    <t xml:space="preserve"> Sep. 20</t>
  </si>
  <si>
    <t>Dec. 21</t>
  </si>
  <si>
    <t>KB Financial Group Inc. (holding company)</t>
    <phoneticPr fontId="3" type="noConversion"/>
  </si>
  <si>
    <t>KB Asset Management</t>
    <phoneticPr fontId="3" type="noConversion"/>
  </si>
  <si>
    <t>KB Capital</t>
    <phoneticPr fontId="3" type="noConversion"/>
  </si>
  <si>
    <t>KB Savings Bank</t>
    <phoneticPr fontId="3" type="noConversion"/>
  </si>
  <si>
    <t>KB Real Estate Trust</t>
    <phoneticPr fontId="3" type="noConversion"/>
  </si>
  <si>
    <t>KB Investment</t>
    <phoneticPr fontId="3" type="noConversion"/>
  </si>
  <si>
    <t>KB Data Systems</t>
    <phoneticPr fontId="3" type="noConversion"/>
  </si>
  <si>
    <t>Total</t>
    <phoneticPr fontId="3" type="noConversion"/>
  </si>
  <si>
    <t>Jun. 18</t>
  </si>
  <si>
    <t>Mar. 19</t>
  </si>
  <si>
    <t>Sep. 19</t>
  </si>
  <si>
    <t>Dec. 19</t>
  </si>
  <si>
    <t>Jun. 21</t>
  </si>
  <si>
    <t>Sep. 21</t>
  </si>
  <si>
    <t>Jun. 23</t>
  </si>
  <si>
    <t xml:space="preserve">  Directors</t>
    <phoneticPr fontId="3" type="noConversion"/>
  </si>
  <si>
    <t xml:space="preserve">   Executive</t>
    <phoneticPr fontId="49" type="noConversion"/>
  </si>
  <si>
    <t xml:space="preserve">   Non-Executive</t>
    <phoneticPr fontId="49" type="noConversion"/>
  </si>
  <si>
    <t xml:space="preserve">   Non-Standing</t>
    <phoneticPr fontId="49" type="noConversion"/>
  </si>
  <si>
    <t xml:space="preserve">  Executive Vice Presidents</t>
    <phoneticPr fontId="3" type="noConversion"/>
  </si>
  <si>
    <t xml:space="preserve">  Regional Directors</t>
    <phoneticPr fontId="65" type="noConversion"/>
  </si>
  <si>
    <t xml:space="preserve">  Regular Employees</t>
    <phoneticPr fontId="49" type="noConversion"/>
  </si>
  <si>
    <r>
      <t>Total</t>
    </r>
    <r>
      <rPr>
        <b/>
        <vertAlign val="superscript"/>
        <sz val="11"/>
        <rFont val="KB금융 본문체 Light"/>
        <family val="3"/>
        <charset val="129"/>
      </rPr>
      <t>1)</t>
    </r>
    <phoneticPr fontId="3" type="noConversion"/>
  </si>
  <si>
    <t>1) Excluding non-executive and non-standing directors</t>
    <phoneticPr fontId="3" type="noConversion"/>
  </si>
  <si>
    <t xml:space="preserve">  Employees</t>
    <phoneticPr fontId="3" type="noConversion"/>
  </si>
  <si>
    <t xml:space="preserve">       Regular</t>
    <phoneticPr fontId="3" type="noConversion"/>
  </si>
  <si>
    <t xml:space="preserve">       Contract</t>
    <phoneticPr fontId="3" type="noConversion"/>
  </si>
  <si>
    <t xml:space="preserve">  Senior Management</t>
    <phoneticPr fontId="3" type="noConversion"/>
  </si>
  <si>
    <t xml:space="preserve">  Employees</t>
    <phoneticPr fontId="49" type="noConversion"/>
  </si>
  <si>
    <t>Branches / ATMs of KB Kookmin Bank</t>
    <phoneticPr fontId="3" type="noConversion"/>
  </si>
  <si>
    <t xml:space="preserve">  Regular Branch</t>
    <phoneticPr fontId="3" type="noConversion"/>
  </si>
  <si>
    <t xml:space="preserve">  Sub-branch</t>
    <phoneticPr fontId="3" type="noConversion"/>
  </si>
  <si>
    <t xml:space="preserve">  ATM Branch</t>
    <phoneticPr fontId="3" type="noConversion"/>
  </si>
  <si>
    <t>ATM</t>
    <phoneticPr fontId="3" type="noConversion"/>
  </si>
  <si>
    <t>Long-Term</t>
  </si>
  <si>
    <t>Short-Term</t>
  </si>
  <si>
    <t>Outlook</t>
  </si>
  <si>
    <t>Last Updated</t>
  </si>
  <si>
    <t>Moody's</t>
  </si>
  <si>
    <t>A1</t>
    <phoneticPr fontId="3" type="noConversion"/>
  </si>
  <si>
    <t>Prime-1</t>
  </si>
  <si>
    <t>Stable</t>
  </si>
  <si>
    <t>2019.6.24</t>
    <phoneticPr fontId="3" type="noConversion"/>
  </si>
  <si>
    <t>S&amp;P</t>
    <phoneticPr fontId="3" type="noConversion"/>
  </si>
  <si>
    <t>A</t>
    <phoneticPr fontId="3" type="noConversion"/>
  </si>
  <si>
    <t>A-1</t>
    <phoneticPr fontId="3" type="noConversion"/>
  </si>
  <si>
    <t>2019.8.26</t>
    <phoneticPr fontId="3" type="noConversion"/>
  </si>
  <si>
    <t>Note: Ratings for the holding company</t>
    <phoneticPr fontId="3" type="noConversion"/>
  </si>
  <si>
    <t xml:space="preserve">   Share of profit(loss) of associates</t>
    <phoneticPr fontId="3" type="noConversion"/>
  </si>
  <si>
    <t xml:space="preserve">   Net other non-operating income(expenses)</t>
    <phoneticPr fontId="3" type="noConversion"/>
  </si>
  <si>
    <t xml:space="preserve">   (Allowances for loan losses)</t>
    <phoneticPr fontId="49" type="noConversion"/>
  </si>
  <si>
    <t>Total Liabilities</t>
    <phoneticPr fontId="3" type="noConversion"/>
  </si>
  <si>
    <t xml:space="preserve">    Hybrid financial instrument</t>
  </si>
  <si>
    <t>-</t>
  </si>
  <si>
    <t>1Q12</t>
  </si>
  <si>
    <t>2Q12</t>
  </si>
  <si>
    <t>3Q12</t>
  </si>
  <si>
    <t>4Q12</t>
  </si>
  <si>
    <t xml:space="preserve">    Financial Investments</t>
    <phoneticPr fontId="3" type="noConversion"/>
  </si>
  <si>
    <t xml:space="preserve">    Other</t>
    <phoneticPr fontId="3" type="noConversion"/>
  </si>
  <si>
    <t xml:space="preserve">    Debts &amp; Debentures</t>
    <phoneticPr fontId="3" type="noConversion"/>
  </si>
  <si>
    <t>Bank Net Interest Margin</t>
    <phoneticPr fontId="3" type="noConversion"/>
  </si>
  <si>
    <t>Interest Spread / Margin</t>
    <phoneticPr fontId="3" type="noConversion"/>
  </si>
  <si>
    <r>
      <t>Interest earning assets</t>
    </r>
    <r>
      <rPr>
        <vertAlign val="superscript"/>
        <sz val="11"/>
        <rFont val="KB금융 본문체 Light"/>
        <family val="3"/>
        <charset val="129"/>
      </rPr>
      <t>1)</t>
    </r>
    <phoneticPr fontId="49" type="noConversion"/>
  </si>
  <si>
    <r>
      <t>Interest bearing liabilities</t>
    </r>
    <r>
      <rPr>
        <vertAlign val="superscript"/>
        <sz val="11"/>
        <rFont val="KB금융 본문체 Light"/>
        <family val="3"/>
        <charset val="129"/>
      </rPr>
      <t>1)</t>
    </r>
    <phoneticPr fontId="49" type="noConversion"/>
  </si>
  <si>
    <t>1) Average balance based on separate financial statement</t>
    <phoneticPr fontId="3" type="noConversion"/>
  </si>
  <si>
    <t>2) Interest income - credit guarantee fee</t>
    <phoneticPr fontId="3" type="noConversion"/>
  </si>
  <si>
    <t>3) Interest expense + deposit insurance fee</t>
    <phoneticPr fontId="3" type="noConversion"/>
  </si>
  <si>
    <t xml:space="preserve">        Commissions received on loan business</t>
    <phoneticPr fontId="49" type="noConversion"/>
  </si>
  <si>
    <r>
      <t xml:space="preserve">     Net gain/loss on FVPL securities</t>
    </r>
    <r>
      <rPr>
        <vertAlign val="superscript"/>
        <sz val="11"/>
        <rFont val="KB금융 본문체 Light"/>
        <family val="3"/>
        <charset val="129"/>
      </rPr>
      <t>1)</t>
    </r>
    <phoneticPr fontId="3" type="noConversion"/>
  </si>
  <si>
    <r>
      <t xml:space="preserve">     Net gain/loss on FVOCI securities</t>
    </r>
    <r>
      <rPr>
        <vertAlign val="superscript"/>
        <sz val="11"/>
        <rFont val="KB금융 본문체 Light"/>
        <family val="3"/>
        <charset val="129"/>
      </rPr>
      <t>2)</t>
    </r>
    <phoneticPr fontId="3" type="noConversion"/>
  </si>
  <si>
    <t xml:space="preserve">        Net gain/loss on sales </t>
  </si>
  <si>
    <t xml:space="preserve">        Impairment loss </t>
  </si>
  <si>
    <t xml:space="preserve">        Others</t>
  </si>
  <si>
    <t>1) Financial assets(liabilities) at fair value through profit or loss</t>
  </si>
  <si>
    <t xml:space="preserve">2) Financial assets(liabilities) at fair value through other comprehensive income </t>
  </si>
  <si>
    <t>Credit Cost Ratio</t>
    <phoneticPr fontId="3" type="noConversion"/>
  </si>
  <si>
    <t xml:space="preserve"> Total Outstanding Credit</t>
  </si>
  <si>
    <t xml:space="preserve">        Household</t>
  </si>
  <si>
    <t xml:space="preserve">        Corporate</t>
  </si>
  <si>
    <t xml:space="preserve"> Provision for Loan Losses</t>
    <phoneticPr fontId="3" type="noConversion"/>
  </si>
  <si>
    <t>Quarterly Credit Cost</t>
  </si>
  <si>
    <t>Cumulative Credit Cost</t>
  </si>
  <si>
    <t>Cost to Income Ratio(CIR)</t>
    <phoneticPr fontId="3" type="noConversion"/>
  </si>
  <si>
    <t>Quarterly CIR</t>
  </si>
  <si>
    <t>Cumulative CIR</t>
  </si>
  <si>
    <t>Loans in Won</t>
    <phoneticPr fontId="3" type="noConversion"/>
  </si>
  <si>
    <t xml:space="preserve">  Household</t>
    <phoneticPr fontId="3" type="noConversion"/>
  </si>
  <si>
    <t xml:space="preserve">     Mortgage</t>
    <phoneticPr fontId="3" type="noConversion"/>
  </si>
  <si>
    <t xml:space="preserve">     General</t>
    <phoneticPr fontId="3" type="noConversion"/>
  </si>
  <si>
    <t xml:space="preserve">          Home equity</t>
    <phoneticPr fontId="3" type="noConversion"/>
  </si>
  <si>
    <t xml:space="preserve">  Corporate</t>
    <phoneticPr fontId="3" type="noConversion"/>
  </si>
  <si>
    <t xml:space="preserve">     SME</t>
    <phoneticPr fontId="3" type="noConversion"/>
  </si>
  <si>
    <t xml:space="preserve">          SOHO</t>
    <phoneticPr fontId="3" type="noConversion"/>
  </si>
  <si>
    <t xml:space="preserve">     SME private placement bonds</t>
    <phoneticPr fontId="3" type="noConversion"/>
  </si>
  <si>
    <r>
      <t xml:space="preserve">     Large corporate</t>
    </r>
    <r>
      <rPr>
        <vertAlign val="superscript"/>
        <sz val="11"/>
        <rFont val="KB금융 본문체 Light"/>
        <family val="3"/>
        <charset val="129"/>
      </rPr>
      <t>1)</t>
    </r>
    <phoneticPr fontId="3" type="noConversion"/>
  </si>
  <si>
    <t xml:space="preserve">     Large corporate private placement bonds</t>
    <phoneticPr fontId="3" type="noConversion"/>
  </si>
  <si>
    <t>1) Including loans to public sector</t>
    <phoneticPr fontId="3" type="noConversion"/>
  </si>
  <si>
    <t>Loan Portfolio</t>
    <phoneticPr fontId="3" type="noConversion"/>
  </si>
  <si>
    <t xml:space="preserve">                                           </t>
    <phoneticPr fontId="3" type="noConversion"/>
  </si>
  <si>
    <t>Jun. 19</t>
  </si>
  <si>
    <t>Sep.20</t>
    <phoneticPr fontId="3" type="noConversion"/>
  </si>
  <si>
    <t xml:space="preserve">     Large corporate</t>
    <phoneticPr fontId="3" type="noConversion"/>
  </si>
  <si>
    <t>Deposits in Won</t>
    <phoneticPr fontId="3" type="noConversion"/>
  </si>
  <si>
    <t xml:space="preserve">  Core deposits</t>
    <phoneticPr fontId="3" type="noConversion"/>
  </si>
  <si>
    <t xml:space="preserve">  Savings deposits</t>
    <phoneticPr fontId="3" type="noConversion"/>
  </si>
  <si>
    <t xml:space="preserve">  Marketable deposits</t>
    <phoneticPr fontId="3" type="noConversion"/>
  </si>
  <si>
    <t>Deposit Portfolio</t>
    <phoneticPr fontId="3" type="noConversion"/>
  </si>
  <si>
    <t xml:space="preserve">  Core deposits</t>
  </si>
  <si>
    <t xml:space="preserve">  Savings deposits</t>
  </si>
  <si>
    <t xml:space="preserve">  Marketable deposits</t>
  </si>
  <si>
    <r>
      <t>Loan to Deposit Ratio</t>
    </r>
    <r>
      <rPr>
        <b/>
        <vertAlign val="superscript"/>
        <sz val="12"/>
        <color theme="1"/>
        <rFont val="KB금융 본문체 Light"/>
        <family val="3"/>
        <charset val="129"/>
      </rPr>
      <t>1)</t>
    </r>
    <phoneticPr fontId="3" type="noConversion"/>
  </si>
  <si>
    <r>
      <t>Loans in Won / Deposits in Won</t>
    </r>
    <r>
      <rPr>
        <vertAlign val="superscript"/>
        <sz val="11"/>
        <rFont val="KB금융 본문체 Light"/>
        <family val="3"/>
        <charset val="129"/>
      </rPr>
      <t>2)</t>
    </r>
    <phoneticPr fontId="3" type="noConversion"/>
  </si>
  <si>
    <t>1) Based on new formula in accordance with FSS guideline from 2020</t>
    <phoneticPr fontId="3" type="noConversion"/>
  </si>
  <si>
    <t>2) Based on monthly average balance including CD and covered bond, respectively up to 1% of deposits in Won</t>
    <phoneticPr fontId="3" type="noConversion"/>
  </si>
  <si>
    <t>Total Outstanding Credits</t>
  </si>
  <si>
    <r>
      <t>Loan loss reserves</t>
    </r>
    <r>
      <rPr>
        <vertAlign val="superscript"/>
        <sz val="11"/>
        <color indexed="8"/>
        <rFont val="KB금융 본문체 Light"/>
        <family val="3"/>
        <charset val="129"/>
      </rPr>
      <t>1)</t>
    </r>
    <r>
      <rPr>
        <sz val="11"/>
        <color indexed="8"/>
        <rFont val="KB금융 본문체 Light"/>
        <family val="3"/>
        <charset val="129"/>
      </rPr>
      <t xml:space="preserve"> (B)</t>
    </r>
    <phoneticPr fontId="3" type="noConversion"/>
  </si>
  <si>
    <t>1) Allowances for loan losses and acceptances &amp; guarantees</t>
  </si>
  <si>
    <t>Household</t>
    <phoneticPr fontId="3" type="noConversion"/>
  </si>
  <si>
    <t>NPL</t>
  </si>
  <si>
    <r>
      <t>Loan loss reserves</t>
    </r>
    <r>
      <rPr>
        <vertAlign val="superscript"/>
        <sz val="11"/>
        <color indexed="8"/>
        <rFont val="KB금융 본문체 Light"/>
        <family val="3"/>
        <charset val="129"/>
      </rPr>
      <t>1)</t>
    </r>
    <phoneticPr fontId="3" type="noConversion"/>
  </si>
  <si>
    <t>Reserve for credit losses</t>
  </si>
  <si>
    <t>NPL Coverage Ratio</t>
    <phoneticPr fontId="3" type="noConversion"/>
  </si>
  <si>
    <t>Corporate</t>
    <phoneticPr fontId="3" type="noConversion"/>
  </si>
  <si>
    <t>Write-offs / NPL Sales</t>
    <phoneticPr fontId="3" type="noConversion"/>
  </si>
  <si>
    <t xml:space="preserve">  Write-offs</t>
    <phoneticPr fontId="3" type="noConversion"/>
  </si>
  <si>
    <t xml:space="preserve">     Household</t>
    <phoneticPr fontId="3" type="noConversion"/>
  </si>
  <si>
    <t xml:space="preserve">     Corporate</t>
    <phoneticPr fontId="3" type="noConversion"/>
  </si>
  <si>
    <t xml:space="preserve">  NPL Sales</t>
    <phoneticPr fontId="3" type="noConversion"/>
  </si>
  <si>
    <t>Recoveries from Written-offs</t>
    <phoneticPr fontId="3" type="noConversion"/>
  </si>
  <si>
    <t>4Q17</t>
    <phoneticPr fontId="3" type="noConversion"/>
  </si>
  <si>
    <t>Delinquency Ratio</t>
    <phoneticPr fontId="3" type="noConversion"/>
  </si>
  <si>
    <t>SME</t>
    <phoneticPr fontId="3" type="noConversion"/>
  </si>
  <si>
    <t>Large Corporation</t>
    <phoneticPr fontId="3" type="noConversion"/>
  </si>
  <si>
    <t>* Delinquent for 1 month and over</t>
    <phoneticPr fontId="3" type="noConversion"/>
  </si>
  <si>
    <t>Loan Amount</t>
    <phoneticPr fontId="3" type="noConversion"/>
  </si>
  <si>
    <t>Delinquent Amount</t>
    <phoneticPr fontId="3" type="noConversion"/>
  </si>
  <si>
    <t>Delinquent Amount by Period</t>
    <phoneticPr fontId="3" type="noConversion"/>
  </si>
  <si>
    <t xml:space="preserve">  1~3 months</t>
    <phoneticPr fontId="3" type="noConversion"/>
  </si>
  <si>
    <t xml:space="preserve">  3~6 months</t>
    <phoneticPr fontId="3" type="noConversion"/>
  </si>
  <si>
    <t xml:space="preserve">  6~12 months</t>
    <phoneticPr fontId="3" type="noConversion"/>
  </si>
  <si>
    <t xml:space="preserve">  Over 12 months</t>
    <phoneticPr fontId="3" type="noConversion"/>
  </si>
  <si>
    <t>Delinquency Ratio by Industry (Coporate Loan)</t>
    <phoneticPr fontId="3" type="noConversion"/>
  </si>
  <si>
    <t xml:space="preserve">Agriculture, forestry and fishing </t>
  </si>
  <si>
    <t xml:space="preserve">Mining and quarrying </t>
  </si>
  <si>
    <t xml:space="preserve">Manufacturing </t>
  </si>
  <si>
    <t xml:space="preserve">Electricity, gas, steam and water supply </t>
  </si>
  <si>
    <t xml:space="preserve">Sewage, waste management, materials recovery and remediation activities </t>
    <phoneticPr fontId="3" type="noConversion"/>
  </si>
  <si>
    <t xml:space="preserve">Construction </t>
  </si>
  <si>
    <t xml:space="preserve">Wholesale and retail trade </t>
  </si>
  <si>
    <t xml:space="preserve">Transportation </t>
  </si>
  <si>
    <t xml:space="preserve">Accommodation and food service activities </t>
  </si>
  <si>
    <t xml:space="preserve">Information and communications </t>
  </si>
  <si>
    <t xml:space="preserve">Financial and insurance activities </t>
  </si>
  <si>
    <t xml:space="preserve">Real estate activities and renting and leasing </t>
  </si>
  <si>
    <t xml:space="preserve">Professional, scientific and technical activities </t>
  </si>
  <si>
    <t xml:space="preserve">Business facilities management and business </t>
  </si>
  <si>
    <t xml:space="preserve">Public administration and defence ; compulsory social security </t>
  </si>
  <si>
    <t xml:space="preserve">Education </t>
  </si>
  <si>
    <t xml:space="preserve">Human health and social work activities </t>
  </si>
  <si>
    <t xml:space="preserve">Arts, sports and recreation related services </t>
  </si>
  <si>
    <t xml:space="preserve">Membership organizations, repair and other personal services  </t>
  </si>
  <si>
    <t>Others</t>
  </si>
  <si>
    <t>Total</t>
  </si>
  <si>
    <t>* Reclassified based on Korean Standard Industrial Classification (as amended in July 2017)</t>
    <phoneticPr fontId="3" type="noConversion"/>
  </si>
  <si>
    <r>
      <t>Capital Adequacy</t>
    </r>
    <r>
      <rPr>
        <vertAlign val="superscript"/>
        <sz val="14"/>
        <color theme="1"/>
        <rFont val="KB금융 제목체 Bold"/>
        <family val="3"/>
        <charset val="129"/>
      </rPr>
      <t>1)</t>
    </r>
    <phoneticPr fontId="3" type="noConversion"/>
  </si>
  <si>
    <t xml:space="preserve">                  Subordinated debt</t>
    <phoneticPr fontId="3" type="noConversion"/>
  </si>
  <si>
    <t>BIS Capital Adequacy Ratio</t>
  </si>
  <si>
    <t>Aa3</t>
    <phoneticPr fontId="3" type="noConversion"/>
  </si>
  <si>
    <t>2018.12.17</t>
    <phoneticPr fontId="3" type="noConversion"/>
  </si>
  <si>
    <t>S&amp;P</t>
  </si>
  <si>
    <t>A+</t>
  </si>
  <si>
    <t>A-1</t>
  </si>
  <si>
    <t>2016.8.8</t>
    <phoneticPr fontId="3" type="noConversion"/>
  </si>
  <si>
    <t>Fitch</t>
  </si>
  <si>
    <t>A</t>
  </si>
  <si>
    <t>F1+</t>
    <phoneticPr fontId="3" type="noConversion"/>
  </si>
  <si>
    <t>Stable</t>
    <phoneticPr fontId="3" type="noConversion"/>
  </si>
  <si>
    <t>2021.7.29</t>
    <phoneticPr fontId="3" type="noConversion"/>
  </si>
  <si>
    <t>Housing price index</t>
  </si>
  <si>
    <t>Jeonse price index</t>
    <phoneticPr fontId="3" type="noConversion"/>
  </si>
  <si>
    <t>National index</t>
  </si>
  <si>
    <t>Seoul area index</t>
  </si>
  <si>
    <t>Condensed Income Statement</t>
  </si>
  <si>
    <t xml:space="preserve">    Non-controlling interest</t>
  </si>
  <si>
    <t xml:space="preserve">    Other equity</t>
    <phoneticPr fontId="49" type="noConversion"/>
  </si>
  <si>
    <t xml:space="preserve">  Brokerage</t>
    <phoneticPr fontId="3" type="noConversion"/>
  </si>
  <si>
    <t xml:space="preserve">     Stocks (Including ETF, ELW)</t>
    <phoneticPr fontId="3" type="noConversion"/>
  </si>
  <si>
    <t xml:space="preserve">          Market share</t>
    <phoneticPr fontId="3" type="noConversion"/>
  </si>
  <si>
    <t xml:space="preserve">          Online transaction volume ratio</t>
    <phoneticPr fontId="3" type="noConversion"/>
  </si>
  <si>
    <t xml:space="preserve">          Average Online fee rate</t>
    <phoneticPr fontId="3" type="noConversion"/>
  </si>
  <si>
    <t xml:space="preserve">          Average offline fee rate</t>
    <phoneticPr fontId="3" type="noConversion"/>
  </si>
  <si>
    <t xml:space="preserve">          Average fee rate</t>
    <phoneticPr fontId="3" type="noConversion"/>
  </si>
  <si>
    <t xml:space="preserve">     Futures</t>
    <phoneticPr fontId="3" type="noConversion"/>
  </si>
  <si>
    <t xml:space="preserve">          Online transaction volume ratio</t>
  </si>
  <si>
    <t xml:space="preserve">     Options</t>
    <phoneticPr fontId="3" type="noConversion"/>
  </si>
  <si>
    <t xml:space="preserve">  Wealth Management</t>
    <phoneticPr fontId="3" type="noConversion"/>
  </si>
  <si>
    <t xml:space="preserve">     Fund</t>
    <phoneticPr fontId="3" type="noConversion"/>
  </si>
  <si>
    <t xml:space="preserve">          Equity fund</t>
    <phoneticPr fontId="3" type="noConversion"/>
  </si>
  <si>
    <t xml:space="preserve">          Hybrid fund</t>
    <phoneticPr fontId="3" type="noConversion"/>
  </si>
  <si>
    <t xml:space="preserve">          Bond fund</t>
    <phoneticPr fontId="3" type="noConversion"/>
  </si>
  <si>
    <t xml:space="preserve">          MMF</t>
    <phoneticPr fontId="3" type="noConversion"/>
  </si>
  <si>
    <t xml:space="preserve">          Others</t>
    <phoneticPr fontId="3" type="noConversion"/>
  </si>
  <si>
    <t xml:space="preserve">     ELS/DLS</t>
    <phoneticPr fontId="3" type="noConversion"/>
  </si>
  <si>
    <t xml:space="preserve">     Bond</t>
    <phoneticPr fontId="3" type="noConversion"/>
  </si>
  <si>
    <t xml:space="preserve">     Trust</t>
    <phoneticPr fontId="3" type="noConversion"/>
  </si>
  <si>
    <t>Sep. 18</t>
  </si>
  <si>
    <t>Dec. 18</t>
  </si>
  <si>
    <t>Jun. 20</t>
    <phoneticPr fontId="3" type="noConversion"/>
  </si>
  <si>
    <t>Net Capital Ratio</t>
    <phoneticPr fontId="3" type="noConversion"/>
  </si>
  <si>
    <t xml:space="preserve">     Net capital</t>
    <phoneticPr fontId="3" type="noConversion"/>
  </si>
  <si>
    <t xml:space="preserve">     Total risk exposure</t>
    <phoneticPr fontId="3" type="noConversion"/>
  </si>
  <si>
    <t xml:space="preserve">     Sum of equity capital required to maintain license</t>
    <phoneticPr fontId="3" type="noConversion"/>
  </si>
  <si>
    <t xml:space="preserve">    Net interest income</t>
    <phoneticPr fontId="3" type="noConversion"/>
  </si>
  <si>
    <t xml:space="preserve">    Net fee and commission income</t>
    <phoneticPr fontId="3" type="noConversion"/>
  </si>
  <si>
    <t xml:space="preserve">    Net other operating income(expenses)</t>
    <phoneticPr fontId="3" type="noConversion"/>
  </si>
  <si>
    <t>Net non-operating income</t>
    <phoneticPr fontId="3" type="noConversion"/>
  </si>
  <si>
    <t>Insurance contract assets</t>
    <phoneticPr fontId="3" type="noConversion"/>
  </si>
  <si>
    <t>Reinsurance contract assets</t>
    <phoneticPr fontId="3" type="noConversion"/>
  </si>
  <si>
    <t xml:space="preserve">    Insurance contract liabilities</t>
    <phoneticPr fontId="3" type="noConversion"/>
  </si>
  <si>
    <t xml:space="preserve">    Reinsurance contract liabilities</t>
    <phoneticPr fontId="3" type="noConversion"/>
  </si>
  <si>
    <t>Summarized Statement of Financial Position</t>
    <phoneticPr fontId="3" type="noConversion"/>
  </si>
  <si>
    <t>(bn Won, %)</t>
    <phoneticPr fontId="3" type="noConversion"/>
  </si>
  <si>
    <t>Sep. 16</t>
  </si>
  <si>
    <t xml:space="preserve">    Invested assets</t>
    <phoneticPr fontId="3" type="noConversion"/>
  </si>
  <si>
    <t xml:space="preserve">    Net investment yield (cumulative)</t>
    <phoneticPr fontId="3" type="noConversion"/>
  </si>
  <si>
    <t>Total Assets</t>
  </si>
  <si>
    <t xml:space="preserve">    Policy reserves</t>
    <phoneticPr fontId="3" type="noConversion"/>
  </si>
  <si>
    <t xml:space="preserve">    Catastrophe reserves</t>
    <phoneticPr fontId="3" type="noConversion"/>
  </si>
  <si>
    <t>Total Equities</t>
    <phoneticPr fontId="3" type="noConversion"/>
  </si>
  <si>
    <t>Total Liabilities &amp; Equities</t>
    <phoneticPr fontId="3" type="noConversion"/>
  </si>
  <si>
    <t>* The figures for 2023 presented herein  are based on K-IFRS17.</t>
    <phoneticPr fontId="3" type="noConversion"/>
  </si>
  <si>
    <t>Summarized Statement of Comprehensive Income (Cumulative)</t>
    <phoneticPr fontId="3" type="noConversion"/>
  </si>
  <si>
    <t>Direct Premium</t>
    <phoneticPr fontId="3" type="noConversion"/>
  </si>
  <si>
    <t>3Q18</t>
  </si>
  <si>
    <t>4Q18</t>
  </si>
  <si>
    <t>Loss &amp; Expense Ratio</t>
    <phoneticPr fontId="3" type="noConversion"/>
  </si>
  <si>
    <t xml:space="preserve">  Direct premium written</t>
    <phoneticPr fontId="3" type="noConversion"/>
  </si>
  <si>
    <t>Monthly Initial Premium</t>
    <phoneticPr fontId="3" type="noConversion"/>
  </si>
  <si>
    <t xml:space="preserve">  Net premium earned</t>
    <phoneticPr fontId="3" type="noConversion"/>
  </si>
  <si>
    <t xml:space="preserve">  Underwriting income</t>
    <phoneticPr fontId="3" type="noConversion"/>
  </si>
  <si>
    <t xml:space="preserve">  Investment income</t>
    <phoneticPr fontId="3" type="noConversion"/>
  </si>
  <si>
    <t xml:space="preserve">  Operating income</t>
    <phoneticPr fontId="3" type="noConversion"/>
  </si>
  <si>
    <t xml:space="preserve">  Ordinary income</t>
    <phoneticPr fontId="3" type="noConversion"/>
  </si>
  <si>
    <t>Net Income</t>
  </si>
  <si>
    <t>Mar. 16</t>
  </si>
  <si>
    <t>Jun. 16</t>
  </si>
  <si>
    <t>Jun. 17</t>
  </si>
  <si>
    <t>K-ICS Ratio</t>
    <phoneticPr fontId="3" type="noConversion"/>
  </si>
  <si>
    <t xml:space="preserve">    Available capital</t>
    <phoneticPr fontId="3" type="noConversion"/>
  </si>
  <si>
    <t xml:space="preserve">    Required capital</t>
    <phoneticPr fontId="3" type="noConversion"/>
  </si>
  <si>
    <t>* The figures presented herein  are based on K-IFRS17.</t>
    <phoneticPr fontId="3" type="noConversion"/>
  </si>
  <si>
    <t>Direct Premiums by Policy Type (Quarterly)</t>
    <phoneticPr fontId="3" type="noConversion"/>
  </si>
  <si>
    <t>(%)</t>
    <phoneticPr fontId="3" type="noConversion"/>
  </si>
  <si>
    <t xml:space="preserve"> (%)</t>
    <phoneticPr fontId="3" type="noConversion"/>
  </si>
  <si>
    <t>(%)</t>
  </si>
  <si>
    <t xml:space="preserve">  General</t>
    <phoneticPr fontId="3" type="noConversion"/>
  </si>
  <si>
    <t xml:space="preserve">  Long-term </t>
    <phoneticPr fontId="3" type="noConversion"/>
  </si>
  <si>
    <t xml:space="preserve">       Long-term</t>
    <phoneticPr fontId="3" type="noConversion"/>
  </si>
  <si>
    <t xml:space="preserve">       Pension</t>
    <phoneticPr fontId="3" type="noConversion"/>
  </si>
  <si>
    <t xml:space="preserve">  Auto </t>
    <phoneticPr fontId="3" type="noConversion"/>
  </si>
  <si>
    <t xml:space="preserve">  Total</t>
    <phoneticPr fontId="3" type="noConversion"/>
  </si>
  <si>
    <t>* The figures presented herein are based on K-IFRS4, and are provided for reference purposes only.</t>
    <phoneticPr fontId="3" type="noConversion"/>
  </si>
  <si>
    <t>Direct Premiums by Policy Type (Cumulative)</t>
    <phoneticPr fontId="3" type="noConversion"/>
  </si>
  <si>
    <t>`</t>
    <phoneticPr fontId="3" type="noConversion"/>
  </si>
  <si>
    <t>Loss &amp; Expense Ratios (Quarterly)</t>
    <phoneticPr fontId="3" type="noConversion"/>
  </si>
  <si>
    <t>Premium</t>
  </si>
  <si>
    <t>Loss</t>
  </si>
  <si>
    <t>Loss
 Ratio</t>
    <phoneticPr fontId="3" type="noConversion"/>
  </si>
  <si>
    <t>Net
Expense</t>
    <phoneticPr fontId="3" type="noConversion"/>
  </si>
  <si>
    <t>Expense
Ratio</t>
    <phoneticPr fontId="3" type="noConversion"/>
  </si>
  <si>
    <t>Loss &amp; Expense Ratios (Cumulative)</t>
    <phoneticPr fontId="3" type="noConversion"/>
  </si>
  <si>
    <t>(mn Won)</t>
    <phoneticPr fontId="3" type="noConversion"/>
  </si>
  <si>
    <t>Average</t>
  </si>
  <si>
    <t>FY2023</t>
    <phoneticPr fontId="3" type="noConversion"/>
  </si>
  <si>
    <t xml:space="preserve"> Protection</t>
    <phoneticPr fontId="3" type="noConversion"/>
  </si>
  <si>
    <t xml:space="preserve"> Accident</t>
    <phoneticPr fontId="3" type="noConversion"/>
  </si>
  <si>
    <t xml:space="preserve"> Drivers</t>
    <phoneticPr fontId="3" type="noConversion"/>
  </si>
  <si>
    <t xml:space="preserve"> Property</t>
    <phoneticPr fontId="3" type="noConversion"/>
  </si>
  <si>
    <t xml:space="preserve"> Disease</t>
    <phoneticPr fontId="3" type="noConversion"/>
  </si>
  <si>
    <t xml:space="preserve"> Bundled</t>
    <phoneticPr fontId="3" type="noConversion"/>
  </si>
  <si>
    <t xml:space="preserve"> Savings</t>
    <phoneticPr fontId="3" type="noConversion"/>
  </si>
  <si>
    <t xml:space="preserve"> Annuities</t>
    <phoneticPr fontId="3" type="noConversion"/>
  </si>
  <si>
    <t xml:space="preserve"> Total</t>
    <phoneticPr fontId="3" type="noConversion"/>
  </si>
  <si>
    <t>* The figures presented herein are based on K-IFRS17.</t>
    <phoneticPr fontId="3" type="noConversion"/>
  </si>
  <si>
    <t>FY2022</t>
    <phoneticPr fontId="3" type="noConversion"/>
  </si>
  <si>
    <t>* The figures presented herein are based on K-IFRS4.</t>
    <phoneticPr fontId="3" type="noConversion"/>
  </si>
  <si>
    <t>Net operating income</t>
    <phoneticPr fontId="3" type="noConversion"/>
  </si>
  <si>
    <t>Customers</t>
    <phoneticPr fontId="3" type="noConversion"/>
  </si>
  <si>
    <t>(in thousands)</t>
    <phoneticPr fontId="3" type="noConversion"/>
  </si>
  <si>
    <r>
      <t xml:space="preserve">  Cardholders</t>
    </r>
    <r>
      <rPr>
        <vertAlign val="superscript"/>
        <sz val="11"/>
        <rFont val="KB금융 본문체 Light"/>
        <family val="3"/>
        <charset val="129"/>
      </rPr>
      <t>1)</t>
    </r>
    <phoneticPr fontId="3" type="noConversion"/>
  </si>
  <si>
    <t>Credit card</t>
    <phoneticPr fontId="3" type="noConversion"/>
  </si>
  <si>
    <t>Check card</t>
    <phoneticPr fontId="3" type="noConversion"/>
  </si>
  <si>
    <r>
      <t xml:space="preserve">  Active Cardholders</t>
    </r>
    <r>
      <rPr>
        <vertAlign val="superscript"/>
        <sz val="11"/>
        <rFont val="KB금융 본문체 Light"/>
        <family val="3"/>
        <charset val="129"/>
      </rPr>
      <t>2)</t>
    </r>
    <phoneticPr fontId="3" type="noConversion"/>
  </si>
  <si>
    <t xml:space="preserve">  Merchants</t>
    <phoneticPr fontId="3" type="noConversion"/>
  </si>
  <si>
    <t>1) Excluding overlapped cardholders between credit card and check card.</t>
    <phoneticPr fontId="3" type="noConversion"/>
  </si>
  <si>
    <t>2) Based on cardholders who used their card at least once every 6 months.</t>
    <phoneticPr fontId="3" type="noConversion"/>
  </si>
  <si>
    <t>Transaction Volume</t>
  </si>
  <si>
    <t xml:space="preserve">  Credit Sales</t>
    <phoneticPr fontId="3" type="noConversion"/>
  </si>
  <si>
    <t xml:space="preserve">     Lump-sum</t>
    <phoneticPr fontId="3" type="noConversion"/>
  </si>
  <si>
    <t xml:space="preserve">     Installment</t>
    <phoneticPr fontId="3" type="noConversion"/>
  </si>
  <si>
    <t xml:space="preserve">  Cash advance</t>
    <phoneticPr fontId="3" type="noConversion"/>
  </si>
  <si>
    <t>Credit Card Receivables</t>
    <phoneticPr fontId="3" type="noConversion"/>
  </si>
  <si>
    <t xml:space="preserve">  Credit sales</t>
    <phoneticPr fontId="3" type="noConversion"/>
  </si>
  <si>
    <t xml:space="preserve">  Card loans</t>
    <phoneticPr fontId="3" type="noConversion"/>
  </si>
  <si>
    <t xml:space="preserve">  Others</t>
    <phoneticPr fontId="3" type="noConversion"/>
  </si>
  <si>
    <r>
      <t>Allowances</t>
    </r>
    <r>
      <rPr>
        <vertAlign val="superscript"/>
        <sz val="11"/>
        <color indexed="8"/>
        <rFont val="KB금융 본문체 Light"/>
        <family val="3"/>
        <charset val="129"/>
      </rPr>
      <t>1)</t>
    </r>
    <r>
      <rPr>
        <sz val="11"/>
        <color indexed="8"/>
        <rFont val="KB금융 본문체 Light"/>
        <family val="3"/>
        <charset val="129"/>
      </rPr>
      <t xml:space="preserve"> (B)</t>
    </r>
    <phoneticPr fontId="3" type="noConversion"/>
  </si>
  <si>
    <t>1) Allowances for loan losses and acceptances &amp; guarantees.</t>
    <phoneticPr fontId="3" type="noConversion"/>
  </si>
  <si>
    <t>Recovery from Written-offs</t>
    <phoneticPr fontId="3" type="noConversion"/>
  </si>
  <si>
    <t>Delinquency</t>
  </si>
  <si>
    <t xml:space="preserve">Total loans </t>
    <phoneticPr fontId="3" type="noConversion"/>
  </si>
  <si>
    <t>Delinquent loans (over one month overdue)</t>
  </si>
  <si>
    <t>Delinquency ratio</t>
  </si>
  <si>
    <t>Rescheduled Loan</t>
  </si>
  <si>
    <t>Receivables</t>
  </si>
  <si>
    <t>Delinquent loan (over one month overdue)</t>
  </si>
  <si>
    <t>Condensed Income Statement (Consolidated)</t>
    <phoneticPr fontId="3" type="noConversion"/>
  </si>
  <si>
    <t>1) The consolidated financial information for the periods starting from January 1, 2023 presented herein reflect the application of K-IFRS 1117(Insuarnce Contracts), and the figures for 2022 have been restated retrospectively for better comparison purposes.</t>
    <phoneticPr fontId="3" type="noConversion"/>
  </si>
  <si>
    <t>2) The figures prior to January 1, 2023 are based on simple arithmetic sum of the consoliated financial statements of Prudential Life Insurance and former KB Life Insurance.</t>
    <phoneticPr fontId="3" type="noConversion"/>
  </si>
  <si>
    <t>Condensed Income Statement (Separate)</t>
    <phoneticPr fontId="3" type="noConversion"/>
  </si>
  <si>
    <t>1) The separate financial information for the periods starting from January 1, 2023 presented herein reflect the application of K-IFRS 1117(Insuarnce Contracts), and the figures for 2022 have been restated retrospectively for better comparison purposes.</t>
    <phoneticPr fontId="3" type="noConversion"/>
  </si>
  <si>
    <t>2) The figures prior to January 1, 2023 are based on simple arithmetic sum of the separate financial statements of Prudential Life Insurance and former KB Life Insurance.</t>
    <phoneticPr fontId="3" type="noConversion"/>
  </si>
  <si>
    <t>Condensed Balance Sheet (Consolidated)</t>
    <phoneticPr fontId="3" type="noConversion"/>
  </si>
  <si>
    <t>Dec.20</t>
    <phoneticPr fontId="3" type="noConversion"/>
  </si>
  <si>
    <t xml:space="preserve">    Insurance contract assets</t>
    <phoneticPr fontId="3" type="noConversion"/>
  </si>
  <si>
    <t xml:space="preserve">    Reinsurance contract assets</t>
    <phoneticPr fontId="3" type="noConversion"/>
  </si>
  <si>
    <t xml:space="preserve">    Hybrid Securities</t>
    <phoneticPr fontId="49" type="noConversion"/>
  </si>
  <si>
    <t xml:space="preserve">    Fair value adjustment</t>
    <phoneticPr fontId="49" type="noConversion"/>
  </si>
  <si>
    <t>Condensed Balance Sheet (Separate)</t>
    <phoneticPr fontId="3" type="noConversion"/>
  </si>
  <si>
    <t>Mar. 15</t>
  </si>
  <si>
    <t>Jun. 15</t>
  </si>
  <si>
    <t>Sep. 15</t>
  </si>
  <si>
    <t>Dec. 15</t>
  </si>
  <si>
    <t>Mar. 20</t>
  </si>
  <si>
    <t xml:space="preserve"> Jun. 20</t>
  </si>
  <si>
    <t xml:space="preserve">  Invested assets</t>
    <phoneticPr fontId="3" type="noConversion"/>
  </si>
  <si>
    <t xml:space="preserve">  Separate Account Assets</t>
    <phoneticPr fontId="3" type="noConversion"/>
  </si>
  <si>
    <t xml:space="preserve">  Policy reserves</t>
    <phoneticPr fontId="3" type="noConversion"/>
  </si>
  <si>
    <t xml:space="preserve">  Separate Account Liabilities</t>
    <phoneticPr fontId="3" type="noConversion"/>
  </si>
  <si>
    <t>1Q15</t>
  </si>
  <si>
    <t>2Q15</t>
  </si>
  <si>
    <t>3Q15</t>
  </si>
  <si>
    <t>4Q15</t>
  </si>
  <si>
    <t>Insurance income &amp; expense</t>
    <phoneticPr fontId="3" type="noConversion"/>
  </si>
  <si>
    <t>Investment income &amp; expense</t>
    <phoneticPr fontId="3" type="noConversion"/>
  </si>
  <si>
    <t>Changes in insurance contract Liabilities</t>
    <phoneticPr fontId="3" type="noConversion"/>
  </si>
  <si>
    <t>Operating income &amp; expense</t>
    <phoneticPr fontId="3" type="noConversion"/>
  </si>
  <si>
    <t>Non-Operating income &amp; expense</t>
    <phoneticPr fontId="3" type="noConversion"/>
  </si>
  <si>
    <t>Premium Income by Policy Type (Quarterly)</t>
    <phoneticPr fontId="3" type="noConversion"/>
  </si>
  <si>
    <t>Individual policy</t>
    <phoneticPr fontId="3" type="noConversion"/>
  </si>
  <si>
    <t xml:space="preserve">    Protection</t>
    <phoneticPr fontId="3" type="noConversion"/>
  </si>
  <si>
    <t xml:space="preserve">       Whole-Life</t>
    <phoneticPr fontId="3" type="noConversion"/>
  </si>
  <si>
    <t xml:space="preserve">       Variable</t>
    <phoneticPr fontId="3" type="noConversion"/>
  </si>
  <si>
    <t xml:space="preserve">    Savings</t>
    <phoneticPr fontId="3" type="noConversion"/>
  </si>
  <si>
    <t xml:space="preserve">       Annuities</t>
    <phoneticPr fontId="3" type="noConversion"/>
  </si>
  <si>
    <t>Pension</t>
    <phoneticPr fontId="3" type="noConversion"/>
  </si>
  <si>
    <t>Premium Income by Policy Type (Cumulative)</t>
    <phoneticPr fontId="3" type="noConversion"/>
  </si>
  <si>
    <t>Quarterly Loss Ratio</t>
    <phoneticPr fontId="3" type="noConversion"/>
  </si>
  <si>
    <t xml:space="preserve">      Risk Premium</t>
    <phoneticPr fontId="3" type="noConversion"/>
  </si>
  <si>
    <t xml:space="preserve">      Loss</t>
    <phoneticPr fontId="3" type="noConversion"/>
  </si>
  <si>
    <t>Cumulative Loss Ratio</t>
    <phoneticPr fontId="3" type="noConversion"/>
  </si>
  <si>
    <t>Expense Ratio</t>
    <phoneticPr fontId="3" type="noConversion"/>
  </si>
  <si>
    <t>Policy Persistency</t>
    <phoneticPr fontId="3" type="noConversion"/>
  </si>
  <si>
    <t>Quaterly</t>
    <phoneticPr fontId="3" type="noConversion"/>
  </si>
  <si>
    <t xml:space="preserve">      13th Month</t>
    <phoneticPr fontId="3" type="noConversion"/>
  </si>
  <si>
    <t xml:space="preserve">      25th Month</t>
    <phoneticPr fontId="3" type="noConversion"/>
  </si>
  <si>
    <t>Cumulative</t>
    <phoneticPr fontId="3" type="noConversion"/>
  </si>
  <si>
    <t>Retention</t>
    <phoneticPr fontId="3" type="noConversion"/>
  </si>
  <si>
    <t xml:space="preserve">      LP Retention 13th</t>
    <phoneticPr fontId="3" type="noConversion"/>
  </si>
  <si>
    <t xml:space="preserve">      LP Retention 25th</t>
    <phoneticPr fontId="3" type="noConversion"/>
  </si>
  <si>
    <t>APE (Annualized Premium Equivalent)</t>
    <phoneticPr fontId="3" type="noConversion"/>
  </si>
  <si>
    <t>APE (Annualized Premium Equivalent)</t>
  </si>
  <si>
    <t xml:space="preserve"> Whole-Life</t>
    <phoneticPr fontId="3" type="noConversion"/>
  </si>
  <si>
    <t xml:space="preserve"> Variable</t>
    <phoneticPr fontId="3" type="noConversion"/>
  </si>
  <si>
    <t xml:space="preserve"> Etc.</t>
    <phoneticPr fontId="3" type="noConversion"/>
  </si>
  <si>
    <t>FY2021</t>
    <phoneticPr fontId="3" type="noConversion"/>
  </si>
  <si>
    <t>million won</t>
    <phoneticPr fontId="3" type="noConversion"/>
  </si>
  <si>
    <t>2019.10</t>
    <phoneticPr fontId="3" type="noConversion"/>
  </si>
  <si>
    <t>FY2019</t>
    <phoneticPr fontId="3" type="noConversion"/>
  </si>
  <si>
    <t>Protection</t>
  </si>
  <si>
    <t>Whole-Life</t>
    <phoneticPr fontId="3" type="noConversion"/>
  </si>
  <si>
    <t>Variable</t>
    <phoneticPr fontId="3" type="noConversion"/>
  </si>
  <si>
    <t>etc.</t>
  </si>
  <si>
    <t>Savings</t>
  </si>
  <si>
    <t>Annuities</t>
    <phoneticPr fontId="3" type="noConversion"/>
  </si>
  <si>
    <t>milion Won</t>
    <phoneticPr fontId="3" type="noConversion"/>
  </si>
  <si>
    <t>2018.10</t>
    <phoneticPr fontId="3" type="noConversion"/>
  </si>
  <si>
    <t>FY2018</t>
    <phoneticPr fontId="3" type="noConversion"/>
  </si>
  <si>
    <t>Accident</t>
  </si>
  <si>
    <t>Drivers</t>
  </si>
  <si>
    <t>Property</t>
  </si>
  <si>
    <t>Disease</t>
  </si>
  <si>
    <t>Bundled</t>
  </si>
  <si>
    <t>Annuities</t>
  </si>
  <si>
    <t>bn Won</t>
  </si>
  <si>
    <t>2016.10</t>
    <phoneticPr fontId="3" type="noConversion"/>
  </si>
  <si>
    <t>Average</t>
    <phoneticPr fontId="3" type="noConversion"/>
  </si>
  <si>
    <t>FY2016</t>
    <phoneticPr fontId="3" type="noConversion"/>
  </si>
  <si>
    <t>Protection</t>
    <phoneticPr fontId="3" type="noConversion"/>
  </si>
  <si>
    <t>Accident</t>
    <phoneticPr fontId="3" type="noConversion"/>
  </si>
  <si>
    <t>Drivers</t>
    <phoneticPr fontId="3" type="noConversion"/>
  </si>
  <si>
    <t>Property</t>
    <phoneticPr fontId="3" type="noConversion"/>
  </si>
  <si>
    <t>Disease</t>
    <phoneticPr fontId="3" type="noConversion"/>
  </si>
  <si>
    <t>Bundled</t>
    <phoneticPr fontId="3" type="noConversion"/>
  </si>
  <si>
    <t>Savings</t>
    <phoneticPr fontId="3" type="noConversion"/>
  </si>
  <si>
    <t>KB Asset Managemnet</t>
    <phoneticPr fontId="3" type="noConversion"/>
  </si>
  <si>
    <t>KB Credit Information</t>
    <phoneticPr fontId="3" type="noConversion"/>
  </si>
  <si>
    <t>* On June 30, 2023, KB Financial Group sold 100% of the shares of KB Credit Information to KB Kookmin Card, and KB Credit Information became a second-tier subsidiary of the Group. Please note that the figures for
   2023 provided above are for the six-month period ended before KB Financial Group's sale of the shares of KB Credit Information.</t>
    <phoneticPr fontId="3" type="noConversion"/>
  </si>
  <si>
    <t>Total Liabilities</t>
    <phoneticPr fontId="49" type="noConversion"/>
  </si>
  <si>
    <t>* On June 30, 2023, KB Financial Group sold 100% of the shares of KB Credit Information to KB Kookmin Card, and KB Credit Information became a second-tier subsidiary of the Group. Accordingly, total assets, total 
   liablities, and total equity of KB Credit Information have been fully consolidated to the consoliated financial statements of KB Kookmin Card as of June 30, 2023.</t>
    <phoneticPr fontId="3" type="noConversion"/>
  </si>
  <si>
    <t xml:space="preserve">Address : </t>
    <phoneticPr fontId="3" type="noConversion"/>
  </si>
  <si>
    <t xml:space="preserve">Investor Relations, 18F, Kookmin Bank 141, Uisadang-daero, Yeongdeungpo-gu, Seoul 07332, Korea </t>
    <phoneticPr fontId="3" type="noConversion"/>
  </si>
  <si>
    <t xml:space="preserve">E-mail : </t>
    <phoneticPr fontId="3" type="noConversion"/>
  </si>
  <si>
    <t>kbir@kbfg.com</t>
    <phoneticPr fontId="3" type="noConversion"/>
  </si>
  <si>
    <t xml:space="preserve">Fax: </t>
    <phoneticPr fontId="3" type="noConversion"/>
  </si>
  <si>
    <t>82-2-2073-2848</t>
  </si>
  <si>
    <t>IR Officers:</t>
  </si>
  <si>
    <t>전무   권봉중</t>
    <phoneticPr fontId="3" type="noConversion"/>
  </si>
  <si>
    <t>Peter BJ Kwon</t>
  </si>
  <si>
    <t>Head of IR</t>
  </si>
  <si>
    <t>82-2-2073-2841</t>
  </si>
  <si>
    <t>peter.kwon@kbfg.com</t>
  </si>
  <si>
    <t>82-2-2073-2844</t>
    <phoneticPr fontId="3" type="noConversion"/>
  </si>
  <si>
    <t>Yeongdan Yun</t>
    <phoneticPr fontId="3" type="noConversion"/>
  </si>
  <si>
    <t>Senior Manager</t>
  </si>
  <si>
    <t>82-2-2073-2824</t>
    <phoneticPr fontId="3" type="noConversion"/>
  </si>
  <si>
    <t>dana.yun@kbfg.com</t>
    <phoneticPr fontId="3" type="noConversion"/>
  </si>
  <si>
    <t>차장   박인철</t>
    <phoneticPr fontId="3" type="noConversion"/>
  </si>
  <si>
    <t>Inchul Park</t>
    <phoneticPr fontId="3" type="noConversion"/>
  </si>
  <si>
    <t>82-2-2073-2843</t>
    <phoneticPr fontId="3" type="noConversion"/>
  </si>
  <si>
    <t>i.park@kbfg.com</t>
    <phoneticPr fontId="3" type="noConversion"/>
  </si>
  <si>
    <t>차장   이준호</t>
    <phoneticPr fontId="3" type="noConversion"/>
  </si>
  <si>
    <t>Joonho Rhi</t>
    <phoneticPr fontId="3" type="noConversion"/>
  </si>
  <si>
    <t>82-2-2073-2845</t>
    <phoneticPr fontId="3" type="noConversion"/>
  </si>
  <si>
    <t>joon.rhi@kbfg.com</t>
    <phoneticPr fontId="3" type="noConversion"/>
  </si>
  <si>
    <t>차장   강민기</t>
    <phoneticPr fontId="3" type="noConversion"/>
  </si>
  <si>
    <t>Minki Kang</t>
    <phoneticPr fontId="3" type="noConversion"/>
  </si>
  <si>
    <t>82-2-2073-2882</t>
    <phoneticPr fontId="3" type="noConversion"/>
  </si>
  <si>
    <t>mk.kang@kbfg.com</t>
    <phoneticPr fontId="3" type="noConversion"/>
  </si>
  <si>
    <t>과장   김현수</t>
    <phoneticPr fontId="3" type="noConversion"/>
  </si>
  <si>
    <t>Hyunsu Kim</t>
    <phoneticPr fontId="3" type="noConversion"/>
  </si>
  <si>
    <t>Manager</t>
    <phoneticPr fontId="3" type="noConversion"/>
  </si>
  <si>
    <t>82-2-2073-7807</t>
    <phoneticPr fontId="3" type="noConversion"/>
  </si>
  <si>
    <t>hyun.kim@kbfg.com</t>
    <phoneticPr fontId="3" type="noConversion"/>
  </si>
  <si>
    <t>대리   민다빈</t>
    <phoneticPr fontId="3" type="noConversion"/>
  </si>
  <si>
    <t>Dabin Min</t>
    <phoneticPr fontId="3" type="noConversion"/>
  </si>
  <si>
    <t>Assistant Manager</t>
    <phoneticPr fontId="3" type="noConversion"/>
  </si>
  <si>
    <t>82-8-2073-2842</t>
    <phoneticPr fontId="3" type="noConversion"/>
  </si>
  <si>
    <t>dabinmin@kbfg.com</t>
    <phoneticPr fontId="3" type="noConversion"/>
  </si>
  <si>
    <t>Condensed Balance Sheet</t>
    <phoneticPr fontId="3" type="noConversion"/>
  </si>
  <si>
    <t>3Q23</t>
    <phoneticPr fontId="3" type="noConversion"/>
  </si>
  <si>
    <t>Sep. 23</t>
    <phoneticPr fontId="3" type="noConversion"/>
  </si>
  <si>
    <t>3Q23</t>
    <phoneticPr fontId="3" type="noConversion"/>
  </si>
  <si>
    <t>Sep. 23</t>
    <phoneticPr fontId="3" type="noConversion"/>
  </si>
  <si>
    <t>Sep. 23</t>
    <phoneticPr fontId="3" type="noConversion"/>
  </si>
  <si>
    <t>Dec. 2023</t>
    <phoneticPr fontId="3" type="noConversion"/>
  </si>
  <si>
    <t xml:space="preserve"> </t>
    <phoneticPr fontId="3" type="noConversion"/>
  </si>
  <si>
    <t>100147+</t>
    <phoneticPr fontId="3" type="noConversion"/>
  </si>
  <si>
    <t xml:space="preserve">  </t>
    <phoneticPr fontId="3" type="noConversion"/>
  </si>
  <si>
    <t>부장   강근희</t>
    <phoneticPr fontId="3" type="noConversion"/>
  </si>
  <si>
    <t>팀장   윤영단</t>
    <phoneticPr fontId="3" type="noConversion"/>
  </si>
  <si>
    <t>Team Head</t>
    <phoneticPr fontId="3" type="noConversion"/>
  </si>
  <si>
    <t>대리   김민정</t>
    <phoneticPr fontId="3" type="noConversion"/>
  </si>
  <si>
    <t>82-8-2073-2856</t>
    <phoneticPr fontId="3" type="noConversion"/>
  </si>
  <si>
    <t>mjkim@kbfg.com</t>
    <phoneticPr fontId="3" type="noConversion"/>
  </si>
  <si>
    <t>jerry.kang@kbfg.com</t>
    <phoneticPr fontId="3" type="noConversion"/>
  </si>
  <si>
    <t>Jerry Kang</t>
    <phoneticPr fontId="3" type="noConversion"/>
  </si>
  <si>
    <t>General Manager</t>
    <phoneticPr fontId="3" type="noConversion"/>
  </si>
  <si>
    <t>Minjung Kim</t>
    <phoneticPr fontId="3" type="noConversion"/>
  </si>
  <si>
    <t>N.A.</t>
    <phoneticPr fontId="3" type="noConversion"/>
  </si>
  <si>
    <r>
      <rPr>
        <b/>
        <sz val="30"/>
        <color rgb="FFE26B0A"/>
        <rFont val="KB금융 제목체 Bold"/>
        <family val="3"/>
        <charset val="129"/>
      </rPr>
      <t>Fact Book</t>
    </r>
    <r>
      <rPr>
        <b/>
        <sz val="28"/>
        <color theme="9" tint="-0.249977111117893"/>
        <rFont val="KB금융 제목체 Bold"/>
        <family val="3"/>
        <charset val="129"/>
      </rPr>
      <t xml:space="preserve"> 1</t>
    </r>
    <r>
      <rPr>
        <b/>
        <sz val="22"/>
        <color rgb="FF8C9192"/>
        <rFont val="KB금융 제목체 Bold"/>
        <family val="3"/>
        <charset val="129"/>
      </rPr>
      <t>Q 2024</t>
    </r>
    <phoneticPr fontId="3" type="noConversion"/>
  </si>
  <si>
    <t>4Q23</t>
    <phoneticPr fontId="3" type="noConversion"/>
  </si>
  <si>
    <t>1Q24(E)</t>
    <phoneticPr fontId="3" type="noConversion"/>
  </si>
  <si>
    <t>Dec. 23</t>
    <phoneticPr fontId="3" type="noConversion"/>
  </si>
  <si>
    <t>Mar. 24(E)</t>
    <phoneticPr fontId="3" type="noConversion"/>
  </si>
  <si>
    <t>- As of March 31, 2024</t>
    <phoneticPr fontId="3" type="noConversion"/>
  </si>
  <si>
    <t>Jan. 2024</t>
    <phoneticPr fontId="3" type="noConversion"/>
  </si>
  <si>
    <t>Mar. 2024</t>
    <phoneticPr fontId="3" type="noConversion"/>
  </si>
  <si>
    <t>`</t>
    <phoneticPr fontId="3" type="noConversion"/>
  </si>
  <si>
    <t>FY2024</t>
    <phoneticPr fontId="3" type="noConversion"/>
  </si>
  <si>
    <t xml:space="preserve"> </t>
    <phoneticPr fontId="3" type="noConversion"/>
  </si>
  <si>
    <t>-</t>
    <phoneticPr fontId="3" type="noConversion"/>
  </si>
  <si>
    <t>-</t>
    <phoneticPr fontId="3" type="noConversion"/>
  </si>
  <si>
    <t>Year</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</si>
</sst>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1" formatCode="_-* #,##0_-;\-* #,##0_-;_-* &quot;-&quot;_-;_-@_-"/>
    <numFmt numFmtId="43" formatCode="_-* #,##0.00_-;\-* #,##0.00_-;_-* &quot;-&quot;??_-;_-@_-"/>
    <numFmt numFmtId="176" formatCode="_-* #,##0.0_-;\-* #,##0.0_-;_-* &quot;-&quot;_-;_-@_-"/>
    <numFmt numFmtId="177" formatCode="#,##0.0_ "/>
    <numFmt numFmtId="178" formatCode="#,##0_ "/>
    <numFmt numFmtId="179" formatCode="0.0%"/>
    <numFmt numFmtId="180" formatCode="#,##0.0_);[Red]\(#,##0.0\)"/>
    <numFmt numFmtId="181" formatCode="0.0"/>
    <numFmt numFmtId="182" formatCode="#,##0.00_ "/>
    <numFmt numFmtId="183" formatCode="#,##0_);[Red]\(#,##0\)"/>
    <numFmt numFmtId="184" formatCode="0.0_ "/>
    <numFmt numFmtId="185" formatCode="0_);[Red]\(0\)"/>
    <numFmt numFmtId="186" formatCode="0.000%"/>
    <numFmt numFmtId="187" formatCode="0,000.0%"/>
    <numFmt numFmtId="188" formatCode="#,##0.0_);\(#,##0.0\)"/>
    <numFmt numFmtId="189" formatCode="#,##0.0;[Red]\-#,##0.0"/>
    <numFmt numFmtId="190" formatCode="#,##0.0"/>
    <numFmt numFmtId="191" formatCode="#,##0.000_ "/>
    <numFmt numFmtId="192" formatCode="_-* #,##0.0_-;\-* #,##0.0_-;_-* &quot;-&quot;?_-;_-@_-"/>
    <numFmt numFmtId="193" formatCode="0.00_ "/>
    <numFmt numFmtId="194" formatCode="0.0_);[Red]\(0.0\)"/>
  </numFmts>
  <fonts count="89" x14ac:knownFonts="1">
    <font>
      <sz val="11"/>
      <color theme="1"/>
      <name val="맑은 고딕"/>
      <family val="2"/>
      <charset val="129"/>
      <scheme val="minor"/>
    </font>
    <font>
      <sz val="11"/>
      <color theme="1"/>
      <name val="맑은 고딕"/>
      <family val="2"/>
      <charset val="129"/>
      <scheme val="minor"/>
    </font>
    <font>
      <sz val="11"/>
      <name val="KB금융 본문체 Light"/>
      <family val="3"/>
      <charset val="129"/>
    </font>
    <font>
      <sz val="8"/>
      <name val="맑은 고딕"/>
      <family val="2"/>
      <charset val="129"/>
      <scheme val="minor"/>
    </font>
    <font>
      <b/>
      <sz val="32"/>
      <color rgb="FF545045"/>
      <name val="KB금융 제목체 Bold"/>
      <family val="3"/>
      <charset val="129"/>
    </font>
    <font>
      <b/>
      <sz val="32"/>
      <color rgb="FFFFC000"/>
      <name val="KB금융 제목체 Bold"/>
      <family val="3"/>
      <charset val="129"/>
    </font>
    <font>
      <b/>
      <sz val="24"/>
      <color rgb="FF666633"/>
      <name val="KB금융 제목체 Bold"/>
      <family val="3"/>
      <charset val="129"/>
    </font>
    <font>
      <b/>
      <sz val="28"/>
      <color theme="9" tint="-0.249977111117893"/>
      <name val="KB금융 제목체 Bold"/>
      <family val="3"/>
      <charset val="129"/>
    </font>
    <font>
      <b/>
      <sz val="22"/>
      <color rgb="FF8C9192"/>
      <name val="KB금융 제목체 Bold"/>
      <family val="3"/>
      <charset val="129"/>
    </font>
    <font>
      <b/>
      <sz val="11"/>
      <name val="KB금융 본문체 Light"/>
      <family val="3"/>
      <charset val="129"/>
    </font>
    <font>
      <b/>
      <sz val="13"/>
      <color theme="1" tint="0.14999847407452621"/>
      <name val="KB금융 본문체 Medium"/>
      <family val="3"/>
      <charset val="129"/>
    </font>
    <font>
      <u/>
      <sz val="9.35"/>
      <color indexed="12"/>
      <name val="돋움"/>
      <family val="3"/>
      <charset val="129"/>
    </font>
    <font>
      <b/>
      <sz val="12"/>
      <color theme="1" tint="0.249977111117893"/>
      <name val="KB금융 본문체 Light"/>
      <family val="3"/>
      <charset val="129"/>
    </font>
    <font>
      <b/>
      <sz val="11"/>
      <color theme="1" tint="0.249977111117893"/>
      <name val="KB금융 본문체 Light"/>
      <family val="3"/>
      <charset val="129"/>
    </font>
    <font>
      <b/>
      <sz val="13"/>
      <color theme="1" tint="0.14999847407452621"/>
      <name val="KB금융 본문체 Light"/>
      <family val="3"/>
      <charset val="129"/>
    </font>
    <font>
      <b/>
      <sz val="12"/>
      <name val="KB금융 본문체 Light"/>
      <family val="3"/>
      <charset val="129"/>
    </font>
    <font>
      <b/>
      <sz val="13"/>
      <color theme="1" tint="0.249977111117893"/>
      <name val="KB금융 본문체 Light"/>
      <family val="3"/>
      <charset val="129"/>
    </font>
    <font>
      <sz val="10"/>
      <color theme="1" tint="0.14999847407452621"/>
      <name val="KB금융 본문체 Medium"/>
      <family val="3"/>
      <charset val="129"/>
    </font>
    <font>
      <sz val="12"/>
      <name val="KB금융 본문체 Light"/>
      <family val="3"/>
      <charset val="129"/>
    </font>
    <font>
      <sz val="10"/>
      <color theme="1" tint="0.249977111117893"/>
      <name val="KB금융 본문체 Light"/>
      <family val="3"/>
      <charset val="129"/>
    </font>
    <font>
      <b/>
      <sz val="14"/>
      <color theme="1" tint="0.14999847407452621"/>
      <name val="KB금융 본문체 Medium"/>
      <family val="3"/>
      <charset val="129"/>
    </font>
    <font>
      <sz val="11"/>
      <color theme="1" tint="0.249977111117893"/>
      <name val="KB금융 본문체 Light"/>
      <family val="3"/>
      <charset val="129"/>
    </font>
    <font>
      <sz val="13"/>
      <color theme="1"/>
      <name val="KB금융 본문체 Light"/>
      <family val="3"/>
      <charset val="129"/>
    </font>
    <font>
      <sz val="12"/>
      <color theme="1" tint="0.14999847407452621"/>
      <name val="KB금융 본문체 Light"/>
      <family val="3"/>
      <charset val="129"/>
    </font>
    <font>
      <sz val="10"/>
      <color rgb="FF1F1F1F"/>
      <name val="KB금융 본문체 Light"/>
      <family val="3"/>
      <charset val="129"/>
    </font>
    <font>
      <sz val="12"/>
      <color theme="1" tint="0.249977111117893"/>
      <name val="KB금융 본문체 Light"/>
      <family val="3"/>
      <charset val="129"/>
    </font>
    <font>
      <b/>
      <sz val="13"/>
      <color rgb="FF60584C"/>
      <name val="KB금융 본문체 Light"/>
      <family val="3"/>
      <charset val="129"/>
    </font>
    <font>
      <sz val="11"/>
      <color theme="1"/>
      <name val="KB금융 본문체 Light"/>
      <family val="3"/>
      <charset val="129"/>
    </font>
    <font>
      <b/>
      <sz val="14"/>
      <color rgb="FF545045"/>
      <name val="KB금융 제목체 Bold"/>
      <family val="3"/>
      <charset val="129"/>
    </font>
    <font>
      <b/>
      <sz val="16"/>
      <color theme="1"/>
      <name val="KB금융 본문체 Light"/>
      <family val="3"/>
      <charset val="129"/>
    </font>
    <font>
      <b/>
      <sz val="14"/>
      <color theme="0"/>
      <name val="KB금융 제목체 Medium"/>
      <family val="3"/>
      <charset val="129"/>
    </font>
    <font>
      <b/>
      <sz val="11"/>
      <color theme="0"/>
      <name val="KB금융 본문체 Medium"/>
      <family val="3"/>
      <charset val="129"/>
    </font>
    <font>
      <b/>
      <i/>
      <sz val="11"/>
      <color theme="0"/>
      <name val="KB금융 본문체 Medium"/>
      <family val="3"/>
      <charset val="129"/>
    </font>
    <font>
      <b/>
      <sz val="13"/>
      <color theme="1"/>
      <name val="KB금융 본문체 Light"/>
      <family val="3"/>
      <charset val="129"/>
    </font>
    <font>
      <b/>
      <sz val="12"/>
      <color theme="0"/>
      <name val="KB금융 본문체 Light"/>
      <family val="3"/>
      <charset val="129"/>
    </font>
    <font>
      <sz val="12"/>
      <color theme="1"/>
      <name val="KB금융 본문체 Light"/>
      <family val="3"/>
      <charset val="129"/>
    </font>
    <font>
      <b/>
      <sz val="12"/>
      <color theme="1"/>
      <name val="KB금융 본문체 Light"/>
      <family val="3"/>
      <charset val="129"/>
    </font>
    <font>
      <sz val="10"/>
      <color rgb="FFFF0000"/>
      <name val="KB금융 본문체 Medium"/>
      <family val="3"/>
      <charset val="129"/>
    </font>
    <font>
      <b/>
      <sz val="14"/>
      <color theme="0"/>
      <name val="KB금융 본문체 Medium"/>
      <family val="3"/>
      <charset val="129"/>
    </font>
    <font>
      <b/>
      <sz val="12"/>
      <color theme="0"/>
      <name val="KB금융 본문체 Medium"/>
      <family val="3"/>
      <charset val="129"/>
    </font>
    <font>
      <b/>
      <sz val="14"/>
      <color theme="1"/>
      <name val="KB금융 제목체 Bold"/>
      <family val="3"/>
      <charset val="129"/>
    </font>
    <font>
      <b/>
      <sz val="11"/>
      <color theme="1"/>
      <name val="KB금융 본문체 Light"/>
      <family val="3"/>
      <charset val="129"/>
    </font>
    <font>
      <vertAlign val="superscript"/>
      <sz val="11"/>
      <color theme="1"/>
      <name val="KB금융 본문체 Light"/>
      <family val="3"/>
      <charset val="129"/>
    </font>
    <font>
      <sz val="11"/>
      <color rgb="FFFF0000"/>
      <name val="KB금융 본문체 Light"/>
      <family val="3"/>
      <charset val="129"/>
    </font>
    <font>
      <sz val="10"/>
      <name val="KB금융 본문체 Light"/>
      <family val="3"/>
      <charset val="129"/>
    </font>
    <font>
      <sz val="9"/>
      <name val="KB금융 본문체 Light"/>
      <family val="3"/>
      <charset val="129"/>
    </font>
    <font>
      <sz val="10"/>
      <color theme="1"/>
      <name val="KB금융 본문체 Light"/>
      <family val="3"/>
      <charset val="129"/>
    </font>
    <font>
      <b/>
      <sz val="10"/>
      <color theme="0"/>
      <name val="KB금융 본문체 Light"/>
      <family val="3"/>
      <charset val="129"/>
    </font>
    <font>
      <b/>
      <sz val="10"/>
      <name val="KB금융 본문체 Light"/>
      <family val="3"/>
      <charset val="129"/>
    </font>
    <font>
      <sz val="8"/>
      <name val="돋움"/>
      <family val="3"/>
      <charset val="129"/>
    </font>
    <font>
      <b/>
      <sz val="10"/>
      <color theme="1"/>
      <name val="KB금융 본문체 Light"/>
      <family val="3"/>
      <charset val="129"/>
    </font>
    <font>
      <b/>
      <sz val="10"/>
      <color theme="0"/>
      <name val="맑은 고딕"/>
      <family val="3"/>
      <charset val="129"/>
      <scheme val="minor"/>
    </font>
    <font>
      <sz val="10"/>
      <color rgb="FF000000"/>
      <name val="KB금융 본문체 Light"/>
      <family val="3"/>
      <charset val="129"/>
    </font>
    <font>
      <b/>
      <vertAlign val="superscript"/>
      <sz val="12"/>
      <color theme="1"/>
      <name val="KB금융 본문체 Light"/>
      <family val="3"/>
      <charset val="129"/>
    </font>
    <font>
      <vertAlign val="superscript"/>
      <sz val="11"/>
      <name val="KB금융 본문체 Light"/>
      <family val="3"/>
      <charset val="129"/>
    </font>
    <font>
      <sz val="9"/>
      <color rgb="FF000000"/>
      <name val="KB금융 본문체 Light"/>
      <family val="3"/>
      <charset val="129"/>
    </font>
    <font>
      <sz val="10"/>
      <color indexed="8"/>
      <name val="KB금융 본문체 Light"/>
      <family val="3"/>
      <charset val="129"/>
    </font>
    <font>
      <b/>
      <sz val="11"/>
      <color theme="0"/>
      <name val="KB금융 본문체 Light"/>
      <family val="3"/>
      <charset val="129"/>
    </font>
    <font>
      <vertAlign val="superscript"/>
      <sz val="14"/>
      <color theme="1"/>
      <name val="KB금융 제목체 Bold"/>
      <family val="3"/>
      <charset val="129"/>
    </font>
    <font>
      <b/>
      <sz val="11"/>
      <color indexed="8"/>
      <name val="KB금융 본문체 Light"/>
      <family val="3"/>
      <charset val="129"/>
    </font>
    <font>
      <sz val="11"/>
      <color indexed="8"/>
      <name val="KB금융 본문체 Light"/>
      <family val="3"/>
      <charset val="129"/>
    </font>
    <font>
      <vertAlign val="superscript"/>
      <sz val="11"/>
      <color indexed="8"/>
      <name val="KB금융 본문체 Light"/>
      <family val="3"/>
      <charset val="129"/>
    </font>
    <font>
      <b/>
      <vertAlign val="superscript"/>
      <sz val="11"/>
      <color indexed="8"/>
      <name val="KB금융 본문체 Light"/>
      <family val="3"/>
      <charset val="129"/>
    </font>
    <font>
      <sz val="10"/>
      <color rgb="FFFF0000"/>
      <name val="KB금융 본문체 Light"/>
      <family val="3"/>
      <charset val="129"/>
    </font>
    <font>
      <sz val="11"/>
      <color theme="0"/>
      <name val="KB금융 본문체 Light"/>
      <family val="3"/>
      <charset val="129"/>
    </font>
    <font>
      <b/>
      <sz val="10"/>
      <color indexed="9"/>
      <name val="Arial"/>
      <family val="2"/>
    </font>
    <font>
      <b/>
      <vertAlign val="superscript"/>
      <sz val="11"/>
      <name val="KB금융 본문체 Light"/>
      <family val="3"/>
      <charset val="129"/>
    </font>
    <font>
      <b/>
      <sz val="11"/>
      <color theme="1"/>
      <name val="KB금융 제목체 Bold"/>
      <family val="3"/>
      <charset val="129"/>
    </font>
    <font>
      <b/>
      <i/>
      <sz val="12"/>
      <color theme="0"/>
      <name val="KB금융 본문체 Light"/>
      <family val="3"/>
      <charset val="129"/>
    </font>
    <font>
      <sz val="10.5"/>
      <name val="KB금융 본문체 Light"/>
      <family val="3"/>
      <charset val="129"/>
    </font>
    <font>
      <b/>
      <sz val="10.5"/>
      <name val="KB금융 본문체 Light"/>
      <family val="3"/>
      <charset val="129"/>
    </font>
    <font>
      <sz val="11"/>
      <color rgb="FF000000"/>
      <name val="KB금융 본문체 Light"/>
      <family val="3"/>
      <charset val="129"/>
    </font>
    <font>
      <sz val="8"/>
      <color theme="1"/>
      <name val="KB금융 본문체 Light"/>
      <family val="3"/>
      <charset val="129"/>
    </font>
    <font>
      <sz val="9"/>
      <color theme="1"/>
      <name val="KB금융 본문체 Light"/>
      <family val="3"/>
      <charset val="129"/>
    </font>
    <font>
      <b/>
      <sz val="10"/>
      <color indexed="8"/>
      <name val="KB금융 본문체 Light"/>
      <family val="3"/>
      <charset val="129"/>
    </font>
    <font>
      <b/>
      <sz val="12"/>
      <name val="KB금융 본문체 Medium"/>
      <family val="3"/>
      <charset val="129"/>
    </font>
    <font>
      <sz val="8"/>
      <color rgb="FF000000"/>
      <name val="KB금융 본문체 Light"/>
      <family val="3"/>
      <charset val="129"/>
    </font>
    <font>
      <b/>
      <sz val="14"/>
      <name val="KB금융 본문체 Medium"/>
      <family val="3"/>
      <charset val="129"/>
    </font>
    <font>
      <sz val="14"/>
      <name val="KB금융 본문체 Medium"/>
      <family val="3"/>
      <charset val="129"/>
    </font>
    <font>
      <sz val="14"/>
      <color theme="1"/>
      <name val="KB금융 본문체 Light"/>
      <family val="3"/>
      <charset val="129"/>
    </font>
    <font>
      <u/>
      <sz val="14"/>
      <color indexed="12"/>
      <name val="KB금융 본문체 Medium"/>
      <family val="3"/>
      <charset val="129"/>
    </font>
    <font>
      <b/>
      <sz val="14"/>
      <color indexed="8"/>
      <name val="KB금융 본문체 Medium"/>
      <family val="3"/>
      <charset val="129"/>
    </font>
    <font>
      <sz val="14"/>
      <color theme="1"/>
      <name val="KB금융 본문체 Medium"/>
      <family val="3"/>
      <charset val="129"/>
    </font>
    <font>
      <sz val="11"/>
      <color theme="1"/>
      <name val="KB금융 본문체 Medium"/>
      <family val="3"/>
      <charset val="129"/>
    </font>
    <font>
      <b/>
      <sz val="14"/>
      <name val="KB금융 본문체 Light"/>
      <family val="3"/>
      <charset val="129"/>
    </font>
    <font>
      <b/>
      <sz val="30"/>
      <color rgb="FFE26B0A"/>
      <name val="KB금융 제목체 Bold"/>
      <family val="3"/>
      <charset val="129"/>
    </font>
    <font>
      <b/>
      <sz val="9.5"/>
      <color theme="0"/>
      <name val="KB금융 본문체 Light"/>
      <family val="3"/>
      <charset val="129"/>
    </font>
    <font>
      <u/>
      <sz val="11"/>
      <color theme="11"/>
      <name val="맑은 고딕"/>
      <family val="2"/>
      <charset val="129"/>
      <scheme val="minor"/>
    </font>
    <font>
      <sz val="11"/>
      <color theme="1"/>
      <name val="맑은 고딕"/>
      <family val="3"/>
      <charset val="129"/>
      <scheme val="minor"/>
    </font>
  </fonts>
  <fills count="15">
    <fill>
      <patternFill patternType="none"/>
    </fill>
    <fill>
      <patternFill patternType="gray125"/>
    </fill>
    <fill>
      <patternFill patternType="solid">
        <fgColor indexed="9"/>
        <bgColor indexed="64"/>
      </patternFill>
    </fill>
    <fill>
      <patternFill patternType="solid">
        <fgColor rgb="FF60584C"/>
        <bgColor indexed="64"/>
      </patternFill>
    </fill>
    <fill>
      <patternFill patternType="solid">
        <fgColor rgb="FFFFCC00"/>
        <bgColor indexed="64"/>
      </patternFill>
    </fill>
    <fill>
      <patternFill patternType="solid">
        <fgColor rgb="FFFFBC00"/>
        <bgColor indexed="64"/>
      </patternFill>
    </fill>
    <fill>
      <patternFill patternType="solid">
        <fgColor theme="0"/>
        <bgColor indexed="64"/>
      </patternFill>
    </fill>
    <fill>
      <patternFill patternType="solid">
        <fgColor theme="0" tint="-4.9989318521683403E-2"/>
        <bgColor indexed="64"/>
      </patternFill>
    </fill>
    <fill>
      <patternFill patternType="solid">
        <fgColor rgb="FFE0DDDA"/>
        <bgColor indexed="64"/>
      </patternFill>
    </fill>
    <fill>
      <patternFill patternType="solid">
        <fgColor rgb="FFFFC000"/>
        <bgColor indexed="64"/>
      </patternFill>
    </fill>
    <fill>
      <patternFill patternType="lightUp">
        <bgColor theme="0" tint="-0.14996795556505021"/>
      </patternFill>
    </fill>
    <fill>
      <patternFill patternType="solid">
        <fgColor theme="0" tint="-0.14999847407452621"/>
        <bgColor indexed="64"/>
      </patternFill>
    </fill>
    <fill>
      <patternFill patternType="solid">
        <fgColor rgb="FFFFFFFF"/>
        <bgColor rgb="FF000000"/>
      </patternFill>
    </fill>
    <fill>
      <patternFill patternType="solid">
        <fgColor theme="0" tint="-0.249977111117893"/>
        <bgColor indexed="64"/>
      </patternFill>
    </fill>
    <fill>
      <patternFill patternType="solid">
        <fgColor rgb="FFE26B0A"/>
        <bgColor indexed="64"/>
      </patternFill>
    </fill>
  </fills>
  <borders count="87">
    <border>
      <left/>
      <right/>
      <top/>
      <bottom/>
      <diagonal/>
    </border>
    <border>
      <left style="thick">
        <color rgb="FFFFBC00"/>
      </left>
      <right/>
      <top style="thick">
        <color rgb="FFFFBC00"/>
      </top>
      <bottom/>
      <diagonal/>
    </border>
    <border>
      <left/>
      <right/>
      <top style="thick">
        <color rgb="FFFFBC00"/>
      </top>
      <bottom/>
      <diagonal/>
    </border>
    <border>
      <left/>
      <right style="thick">
        <color rgb="FFFFBC00"/>
      </right>
      <top style="thick">
        <color rgb="FFFFBC00"/>
      </top>
      <bottom/>
      <diagonal/>
    </border>
    <border>
      <left style="thick">
        <color rgb="FFFFBC00"/>
      </left>
      <right/>
      <top/>
      <bottom/>
      <diagonal/>
    </border>
    <border>
      <left/>
      <right style="thick">
        <color rgb="FFFFBC00"/>
      </right>
      <top/>
      <bottom/>
      <diagonal/>
    </border>
    <border>
      <left style="thick">
        <color rgb="FFFFBC00"/>
      </left>
      <right/>
      <top/>
      <bottom style="thick">
        <color rgb="FFFFBC00"/>
      </bottom>
      <diagonal/>
    </border>
    <border>
      <left/>
      <right/>
      <top/>
      <bottom style="thick">
        <color rgb="FFFFBC00"/>
      </bottom>
      <diagonal/>
    </border>
    <border>
      <left/>
      <right style="thick">
        <color rgb="FFFFBC00"/>
      </right>
      <top/>
      <bottom style="thick">
        <color rgb="FFFFBC00"/>
      </bottom>
      <diagonal/>
    </border>
    <border>
      <left/>
      <right/>
      <top/>
      <bottom style="thin">
        <color indexed="64"/>
      </bottom>
      <diagonal/>
    </border>
    <border>
      <left/>
      <right/>
      <top style="thin">
        <color indexed="64"/>
      </top>
      <bottom style="medium">
        <color indexed="64"/>
      </bottom>
      <diagonal/>
    </border>
    <border>
      <left/>
      <right/>
      <top/>
      <bottom style="hair">
        <color indexed="64"/>
      </bottom>
      <diagonal/>
    </border>
    <border>
      <left/>
      <right/>
      <top style="hair">
        <color indexed="64"/>
      </top>
      <bottom/>
      <diagonal/>
    </border>
    <border>
      <left/>
      <right/>
      <top style="thin">
        <color auto="1"/>
      </top>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bottom/>
      <diagonal/>
    </border>
    <border>
      <left style="hair">
        <color indexed="64"/>
      </left>
      <right/>
      <top/>
      <bottom/>
      <diagonal/>
    </border>
    <border>
      <left/>
      <right style="hair">
        <color auto="1"/>
      </right>
      <top/>
      <bottom style="thin">
        <color auto="1"/>
      </bottom>
      <diagonal/>
    </border>
    <border>
      <left style="hair">
        <color auto="1"/>
      </left>
      <right/>
      <top/>
      <bottom style="thin">
        <color auto="1"/>
      </bottom>
      <diagonal/>
    </border>
    <border>
      <left style="thick">
        <color rgb="FFFFC000"/>
      </left>
      <right/>
      <top/>
      <bottom/>
      <diagonal/>
    </border>
    <border>
      <left/>
      <right style="thick">
        <color rgb="FFFFC000"/>
      </right>
      <top/>
      <bottom/>
      <diagonal/>
    </border>
    <border>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indexed="64"/>
      </bottom>
      <diagonal/>
    </border>
    <border>
      <left/>
      <right/>
      <top/>
      <bottom style="medium">
        <color indexed="64"/>
      </bottom>
      <diagonal/>
    </border>
    <border>
      <left/>
      <right/>
      <top style="medium">
        <color indexed="64"/>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right/>
      <top style="thin">
        <color theme="0" tint="-0.499984740745262"/>
      </top>
      <bottom style="thin">
        <color auto="1"/>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auto="1"/>
      </left>
      <right style="thin">
        <color auto="1"/>
      </right>
      <top/>
      <bottom style="thin">
        <color auto="1"/>
      </bottom>
      <diagonal/>
    </border>
    <border>
      <left/>
      <right/>
      <top style="medium">
        <color indexed="64"/>
      </top>
      <bottom style="hair">
        <color indexed="64"/>
      </bottom>
      <diagonal/>
    </border>
    <border>
      <left/>
      <right/>
      <top style="hair">
        <color indexed="64"/>
      </top>
      <bottom style="thin">
        <color indexed="64"/>
      </bottom>
      <diagonal/>
    </border>
    <border>
      <left/>
      <right style="hair">
        <color auto="1"/>
      </right>
      <top style="thin">
        <color auto="1"/>
      </top>
      <bottom/>
      <diagonal/>
    </border>
    <border>
      <left style="hair">
        <color indexed="64"/>
      </left>
      <right/>
      <top style="thin">
        <color indexed="64"/>
      </top>
      <bottom/>
      <diagonal/>
    </border>
    <border>
      <left/>
      <right style="hair">
        <color auto="1"/>
      </right>
      <top/>
      <bottom style="medium">
        <color auto="1"/>
      </bottom>
      <diagonal/>
    </border>
    <border>
      <left style="hair">
        <color indexed="64"/>
      </left>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thin">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bottom/>
      <diagonal/>
    </border>
    <border>
      <left style="hair">
        <color indexed="64"/>
      </left>
      <right style="hair">
        <color indexed="64"/>
      </right>
      <top/>
      <bottom style="medium">
        <color indexed="64"/>
      </bottom>
      <diagonal/>
    </border>
    <border>
      <left style="thin">
        <color auto="1"/>
      </left>
      <right/>
      <top/>
      <bottom style="thin">
        <color auto="1"/>
      </bottom>
      <diagonal/>
    </border>
  </borders>
  <cellStyleXfs count="6">
    <xf numFmtId="0" fontId="0"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87" fillId="0" borderId="0" applyNumberFormat="0" applyFill="0" applyBorder="0" applyAlignment="0" applyProtection="0">
      <alignment vertical="center"/>
    </xf>
    <xf numFmtId="41" fontId="88" fillId="0" borderId="0" applyFont="0" applyFill="0" applyBorder="0" applyAlignment="0" applyProtection="0">
      <alignment vertical="center"/>
    </xf>
  </cellStyleXfs>
  <cellXfs count="1811">
    <xf numFmtId="0" fontId="0" fillId="0" borderId="0" xfId="0">
      <alignment vertical="center"/>
    </xf>
    <xf numFmtId="0" fontId="2" fillId="2" borderId="0" xfId="0" applyFont="1" applyFill="1">
      <alignment vertical="center"/>
    </xf>
    <xf numFmtId="0" fontId="5" fillId="2" borderId="0" xfId="0" applyFont="1" applyFill="1" applyAlignment="1">
      <alignment horizontal="left" vertical="center"/>
    </xf>
    <xf numFmtId="0" fontId="2" fillId="0" borderId="0" xfId="0" applyFont="1">
      <alignment vertical="center"/>
    </xf>
    <xf numFmtId="0" fontId="2" fillId="3" borderId="0" xfId="0" applyFont="1" applyFill="1">
      <alignment vertical="center"/>
    </xf>
    <xf numFmtId="0" fontId="2" fillId="4" borderId="0" xfId="0" applyFont="1" applyFill="1">
      <alignment vertical="center"/>
    </xf>
    <xf numFmtId="0" fontId="9" fillId="0" borderId="0" xfId="0" applyFont="1">
      <alignment vertical="center"/>
    </xf>
    <xf numFmtId="0" fontId="9" fillId="3" borderId="0" xfId="0" applyFont="1" applyFill="1">
      <alignment vertical="center"/>
    </xf>
    <xf numFmtId="0" fontId="9" fillId="4" borderId="0" xfId="0" applyFont="1" applyFill="1">
      <alignment vertical="center"/>
    </xf>
    <xf numFmtId="0" fontId="13" fillId="4" borderId="0" xfId="0" applyFont="1" applyFill="1">
      <alignment vertical="center"/>
    </xf>
    <xf numFmtId="0" fontId="9" fillId="2" borderId="0" xfId="0" applyFont="1" applyFill="1">
      <alignment vertical="center"/>
    </xf>
    <xf numFmtId="0" fontId="14" fillId="4" borderId="0" xfId="0" applyFont="1" applyFill="1" applyAlignment="1">
      <alignment horizontal="left" vertical="center"/>
    </xf>
    <xf numFmtId="0" fontId="12" fillId="4" borderId="0" xfId="3" applyFont="1" applyFill="1" applyAlignment="1" applyProtection="1">
      <alignment horizontal="left" vertical="center"/>
    </xf>
    <xf numFmtId="0" fontId="15" fillId="0" borderId="0" xfId="3" applyFont="1" applyFill="1" applyAlignment="1" applyProtection="1">
      <alignment vertical="center"/>
    </xf>
    <xf numFmtId="0" fontId="15" fillId="3" borderId="0" xfId="3" applyFont="1" applyFill="1" applyAlignment="1" applyProtection="1">
      <alignment vertical="center"/>
    </xf>
    <xf numFmtId="0" fontId="15" fillId="4" borderId="0" xfId="3" applyFont="1" applyFill="1" applyAlignment="1" applyProtection="1">
      <alignment vertical="center"/>
    </xf>
    <xf numFmtId="0" fontId="14" fillId="4" borderId="0" xfId="3" applyFont="1" applyFill="1" applyAlignment="1" applyProtection="1">
      <alignment vertical="center"/>
    </xf>
    <xf numFmtId="0" fontId="15" fillId="0" borderId="0" xfId="0" applyFont="1" applyAlignment="1">
      <alignment horizontal="left" vertical="center" indent="1"/>
    </xf>
    <xf numFmtId="0" fontId="15" fillId="3" borderId="0" xfId="0" applyFont="1" applyFill="1" applyAlignment="1">
      <alignment horizontal="left" vertical="center" indent="1"/>
    </xf>
    <xf numFmtId="0" fontId="15" fillId="4" borderId="0" xfId="0" applyFont="1" applyFill="1" applyAlignment="1">
      <alignment horizontal="left" vertical="center" indent="1"/>
    </xf>
    <xf numFmtId="0" fontId="16" fillId="4" borderId="0" xfId="0" applyFont="1" applyFill="1">
      <alignment vertical="center"/>
    </xf>
    <xf numFmtId="0" fontId="17" fillId="4" borderId="0" xfId="0" applyFont="1" applyFill="1" applyAlignment="1"/>
    <xf numFmtId="0" fontId="16" fillId="4" borderId="0" xfId="0" applyFont="1" applyFill="1" applyAlignment="1"/>
    <xf numFmtId="0" fontId="18" fillId="0" borderId="0" xfId="0" applyFont="1" applyAlignment="1">
      <alignment horizontal="left" vertical="center" indent="1"/>
    </xf>
    <xf numFmtId="0" fontId="18" fillId="3" borderId="0" xfId="0" applyFont="1" applyFill="1" applyAlignment="1">
      <alignment horizontal="left" vertical="center" indent="1"/>
    </xf>
    <xf numFmtId="0" fontId="18" fillId="4" borderId="0" xfId="0" applyFont="1" applyFill="1" applyAlignment="1">
      <alignment horizontal="left" vertical="center" indent="1"/>
    </xf>
    <xf numFmtId="0" fontId="12" fillId="4" borderId="0" xfId="0" applyFont="1" applyFill="1" applyAlignment="1">
      <alignment horizontal="left" vertical="center" indent="1"/>
    </xf>
    <xf numFmtId="0" fontId="19" fillId="4" borderId="0" xfId="0" applyFont="1" applyFill="1">
      <alignment vertical="center"/>
    </xf>
    <xf numFmtId="0" fontId="21" fillId="4" borderId="0" xfId="0" applyFont="1" applyFill="1">
      <alignment vertical="center"/>
    </xf>
    <xf numFmtId="0" fontId="22" fillId="4" borderId="0" xfId="0" applyFont="1" applyFill="1">
      <alignment vertical="center"/>
    </xf>
    <xf numFmtId="0" fontId="19" fillId="4" borderId="0" xfId="0" applyFont="1" applyFill="1" applyAlignment="1"/>
    <xf numFmtId="0" fontId="23" fillId="4" borderId="0" xfId="0" applyFont="1" applyFill="1" applyAlignment="1">
      <alignment horizontal="left"/>
    </xf>
    <xf numFmtId="0" fontId="24" fillId="4" borderId="0" xfId="0" applyFont="1" applyFill="1">
      <alignment vertical="center"/>
    </xf>
    <xf numFmtId="0" fontId="25" fillId="4" borderId="0" xfId="0" applyFont="1" applyFill="1" applyAlignment="1">
      <alignment horizontal="left" vertical="center" indent="2"/>
    </xf>
    <xf numFmtId="0" fontId="26" fillId="4" borderId="0" xfId="0" applyFont="1" applyFill="1">
      <alignment vertical="center"/>
    </xf>
    <xf numFmtId="0" fontId="21" fillId="4" borderId="0" xfId="0" applyFont="1" applyFill="1" applyAlignment="1">
      <alignment horizontal="left" vertical="center" indent="1"/>
    </xf>
    <xf numFmtId="0" fontId="16" fillId="0" borderId="0" xfId="0" applyFont="1">
      <alignment vertical="center"/>
    </xf>
    <xf numFmtId="0" fontId="16" fillId="0" borderId="0" xfId="0" applyFont="1" applyAlignment="1"/>
    <xf numFmtId="0" fontId="27" fillId="0" borderId="0" xfId="0" applyFont="1">
      <alignment vertical="center"/>
    </xf>
    <xf numFmtId="0" fontId="28" fillId="0" borderId="0" xfId="0" applyFont="1" applyAlignment="1"/>
    <xf numFmtId="0" fontId="29" fillId="0" borderId="0" xfId="0" applyFont="1">
      <alignment vertical="center"/>
    </xf>
    <xf numFmtId="0" fontId="31" fillId="5" borderId="0" xfId="0" applyFont="1" applyFill="1" applyAlignment="1">
      <alignment horizontal="left" vertical="center"/>
    </xf>
    <xf numFmtId="0" fontId="27" fillId="5" borderId="0" xfId="0" applyFont="1" applyFill="1">
      <alignment vertical="center"/>
    </xf>
    <xf numFmtId="0" fontId="28" fillId="5" borderId="0" xfId="0" applyFont="1" applyFill="1">
      <alignment vertical="center"/>
    </xf>
    <xf numFmtId="0" fontId="32" fillId="0" borderId="0" xfId="0" applyFont="1" applyAlignment="1">
      <alignment horizontal="left" vertical="center"/>
    </xf>
    <xf numFmtId="0" fontId="27" fillId="6" borderId="1" xfId="0" applyFont="1" applyFill="1" applyBorder="1">
      <alignment vertical="center"/>
    </xf>
    <xf numFmtId="0" fontId="27" fillId="6" borderId="2" xfId="0" applyFont="1" applyFill="1" applyBorder="1">
      <alignment vertical="center"/>
    </xf>
    <xf numFmtId="0" fontId="27" fillId="6" borderId="3" xfId="0" applyFont="1" applyFill="1" applyBorder="1">
      <alignment vertical="center"/>
    </xf>
    <xf numFmtId="0" fontId="27" fillId="6" borderId="0" xfId="0" applyFont="1" applyFill="1">
      <alignment vertical="center"/>
    </xf>
    <xf numFmtId="0" fontId="33" fillId="6" borderId="4" xfId="0" applyFont="1" applyFill="1" applyBorder="1">
      <alignment vertical="center"/>
    </xf>
    <xf numFmtId="0" fontId="27" fillId="6" borderId="4" xfId="0" applyFont="1" applyFill="1" applyBorder="1">
      <alignment vertical="center"/>
    </xf>
    <xf numFmtId="0" fontId="35" fillId="6" borderId="0" xfId="0" applyFont="1" applyFill="1">
      <alignment vertical="center"/>
    </xf>
    <xf numFmtId="0" fontId="35" fillId="6" borderId="5" xfId="0" applyFont="1" applyFill="1" applyBorder="1">
      <alignment vertical="center"/>
    </xf>
    <xf numFmtId="0" fontId="36" fillId="6" borderId="0" xfId="0" applyFont="1" applyFill="1" applyAlignment="1">
      <alignment horizontal="left" vertical="center"/>
    </xf>
    <xf numFmtId="0" fontId="36" fillId="6" borderId="0" xfId="0" applyFont="1" applyFill="1">
      <alignment vertical="center"/>
    </xf>
    <xf numFmtId="0" fontId="11" fillId="0" borderId="0" xfId="3" applyAlignment="1" applyProtection="1">
      <alignment horizontal="left" vertical="center"/>
    </xf>
    <xf numFmtId="0" fontId="36" fillId="0" borderId="0" xfId="0" applyFont="1" applyAlignment="1">
      <alignment horizontal="left" vertical="center"/>
    </xf>
    <xf numFmtId="0" fontId="27" fillId="6" borderId="5" xfId="0" applyFont="1" applyFill="1" applyBorder="1">
      <alignment vertical="center"/>
    </xf>
    <xf numFmtId="0" fontId="27" fillId="6" borderId="6" xfId="0" applyFont="1" applyFill="1" applyBorder="1">
      <alignment vertical="center"/>
    </xf>
    <xf numFmtId="0" fontId="27" fillId="6" borderId="7" xfId="0" applyFont="1" applyFill="1" applyBorder="1">
      <alignment vertical="center"/>
    </xf>
    <xf numFmtId="0" fontId="27" fillId="6" borderId="8" xfId="0" applyFont="1" applyFill="1" applyBorder="1">
      <alignment vertical="center"/>
    </xf>
    <xf numFmtId="0" fontId="37" fillId="0" borderId="0" xfId="0" applyFont="1">
      <alignment vertical="center"/>
    </xf>
    <xf numFmtId="176" fontId="2" fillId="0" borderId="0" xfId="1" applyNumberFormat="1" applyFont="1" applyFill="1">
      <alignment vertical="center"/>
    </xf>
    <xf numFmtId="0" fontId="39" fillId="5" borderId="0" xfId="0" applyFont="1" applyFill="1" applyAlignment="1">
      <alignment horizontal="center" vertical="center"/>
    </xf>
    <xf numFmtId="0" fontId="40" fillId="5" borderId="0" xfId="0" applyFont="1" applyFill="1">
      <alignment vertical="center"/>
    </xf>
    <xf numFmtId="0" fontId="32" fillId="5" borderId="0" xfId="0" applyFont="1" applyFill="1" applyAlignment="1">
      <alignment horizontal="centerContinuous" vertical="center"/>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2" fillId="0" borderId="0" xfId="0" applyFont="1" applyAlignment="1">
      <alignment horizontal="centerContinuous" vertical="center"/>
    </xf>
    <xf numFmtId="0" fontId="32" fillId="0" borderId="0" xfId="0" applyFont="1" applyAlignment="1">
      <alignment horizontal="center" vertical="center"/>
    </xf>
    <xf numFmtId="0" fontId="27" fillId="0" borderId="4" xfId="0" applyFont="1" applyBorder="1">
      <alignment vertical="center"/>
    </xf>
    <xf numFmtId="0" fontId="15" fillId="0" borderId="0" xfId="0" applyFont="1" applyAlignment="1">
      <alignment vertical="top"/>
    </xf>
    <xf numFmtId="0" fontId="27" fillId="0" borderId="9" xfId="0" applyFont="1" applyBorder="1">
      <alignment vertical="center"/>
    </xf>
    <xf numFmtId="0" fontId="33" fillId="0" borderId="4" xfId="0" applyFont="1" applyBorder="1">
      <alignment vertical="center"/>
    </xf>
    <xf numFmtId="0" fontId="35" fillId="0" borderId="0" xfId="0" applyFont="1">
      <alignment vertical="center"/>
    </xf>
    <xf numFmtId="0" fontId="35" fillId="0" borderId="5" xfId="0" applyFont="1" applyBorder="1">
      <alignment vertical="center"/>
    </xf>
    <xf numFmtId="0" fontId="41" fillId="7" borderId="10" xfId="0" applyFont="1" applyFill="1" applyBorder="1">
      <alignment vertical="center"/>
    </xf>
    <xf numFmtId="0" fontId="41" fillId="7" borderId="10" xfId="0" applyFont="1" applyFill="1" applyBorder="1" applyAlignment="1">
      <alignment horizontal="right" vertical="center"/>
    </xf>
    <xf numFmtId="0" fontId="41" fillId="7" borderId="10" xfId="0" applyFont="1" applyFill="1" applyBorder="1" applyAlignment="1">
      <alignment horizontal="right" vertical="center" shrinkToFit="1"/>
    </xf>
    <xf numFmtId="0" fontId="41" fillId="7" borderId="10" xfId="0" quotePrefix="1" applyFont="1" applyFill="1" applyBorder="1" applyAlignment="1">
      <alignment horizontal="right" vertical="center" shrinkToFit="1"/>
    </xf>
    <xf numFmtId="0" fontId="41" fillId="7" borderId="10" xfId="0" quotePrefix="1" applyFont="1" applyFill="1" applyBorder="1" applyAlignment="1">
      <alignment horizontal="right" vertical="center"/>
    </xf>
    <xf numFmtId="0" fontId="41" fillId="0" borderId="0" xfId="0" applyFont="1">
      <alignment vertical="center"/>
    </xf>
    <xf numFmtId="177" fontId="27" fillId="0" borderId="0" xfId="0" applyNumberFormat="1" applyFont="1">
      <alignment vertical="center"/>
    </xf>
    <xf numFmtId="177" fontId="27" fillId="6" borderId="0" xfId="0" applyNumberFormat="1" applyFont="1" applyFill="1">
      <alignment vertical="center"/>
    </xf>
    <xf numFmtId="177" fontId="27" fillId="0" borderId="0" xfId="0" applyNumberFormat="1" applyFont="1" applyAlignment="1">
      <alignment vertical="center" shrinkToFit="1"/>
    </xf>
    <xf numFmtId="177" fontId="2" fillId="0" borderId="0" xfId="0" applyNumberFormat="1" applyFont="1" applyAlignment="1">
      <alignment vertical="center" shrinkToFit="1"/>
    </xf>
    <xf numFmtId="177" fontId="2" fillId="6" borderId="0" xfId="0" applyNumberFormat="1" applyFont="1" applyFill="1" applyAlignment="1">
      <alignment vertical="center" shrinkToFit="1"/>
    </xf>
    <xf numFmtId="177" fontId="2" fillId="8" borderId="0" xfId="0" applyNumberFormat="1" applyFont="1" applyFill="1" applyAlignment="1">
      <alignment vertical="center" shrinkToFit="1"/>
    </xf>
    <xf numFmtId="0" fontId="36" fillId="0" borderId="0" xfId="0" applyFont="1">
      <alignment vertical="center"/>
    </xf>
    <xf numFmtId="177" fontId="27" fillId="0" borderId="0" xfId="0" applyNumberFormat="1" applyFont="1" applyAlignment="1">
      <alignment horizontal="right" vertical="center"/>
    </xf>
    <xf numFmtId="177" fontId="27" fillId="6" borderId="0" xfId="0" applyNumberFormat="1" applyFont="1" applyFill="1" applyAlignment="1">
      <alignment horizontal="right" vertical="center"/>
    </xf>
    <xf numFmtId="177" fontId="27" fillId="0" borderId="0" xfId="0" applyNumberFormat="1" applyFont="1" applyAlignment="1">
      <alignment horizontal="right" vertical="center" shrinkToFit="1"/>
    </xf>
    <xf numFmtId="177" fontId="2" fillId="0" borderId="0" xfId="0" applyNumberFormat="1" applyFont="1" applyAlignment="1">
      <alignment horizontal="right" vertical="center" shrinkToFit="1"/>
    </xf>
    <xf numFmtId="177" fontId="2" fillId="6" borderId="0" xfId="0" applyNumberFormat="1" applyFont="1" applyFill="1" applyAlignment="1">
      <alignment horizontal="right" vertical="center" shrinkToFit="1"/>
    </xf>
    <xf numFmtId="177" fontId="2" fillId="8" borderId="0" xfId="0" applyNumberFormat="1" applyFont="1" applyFill="1" applyAlignment="1">
      <alignment horizontal="right" vertical="center" shrinkToFit="1"/>
    </xf>
    <xf numFmtId="0" fontId="27" fillId="0" borderId="0" xfId="0" quotePrefix="1" applyFont="1" applyAlignment="1">
      <alignment horizontal="left" vertical="center"/>
    </xf>
    <xf numFmtId="0" fontId="27" fillId="0" borderId="11" xfId="0" quotePrefix="1" applyFont="1" applyBorder="1" applyAlignment="1">
      <alignment horizontal="left" vertical="center"/>
    </xf>
    <xf numFmtId="177" fontId="27" fillId="0" borderId="11" xfId="0" applyNumberFormat="1" applyFont="1" applyBorder="1">
      <alignment vertical="center"/>
    </xf>
    <xf numFmtId="177" fontId="27" fillId="0" borderId="11" xfId="0" applyNumberFormat="1" applyFont="1" applyBorder="1" applyAlignment="1">
      <alignment horizontal="right" vertical="center"/>
    </xf>
    <xf numFmtId="177" fontId="27" fillId="6" borderId="11" xfId="0" applyNumberFormat="1" applyFont="1" applyFill="1" applyBorder="1" applyAlignment="1">
      <alignment horizontal="right" vertical="center"/>
    </xf>
    <xf numFmtId="177" fontId="27" fillId="0" borderId="11" xfId="0" applyNumberFormat="1" applyFont="1" applyBorder="1" applyAlignment="1">
      <alignment horizontal="right" vertical="center" shrinkToFit="1"/>
    </xf>
    <xf numFmtId="177" fontId="2" fillId="0" borderId="11" xfId="0" applyNumberFormat="1" applyFont="1" applyBorder="1" applyAlignment="1">
      <alignment horizontal="right" vertical="center" shrinkToFit="1"/>
    </xf>
    <xf numFmtId="177" fontId="2" fillId="6" borderId="11" xfId="0" applyNumberFormat="1" applyFont="1" applyFill="1" applyBorder="1" applyAlignment="1">
      <alignment horizontal="right" vertical="center" shrinkToFit="1"/>
    </xf>
    <xf numFmtId="177" fontId="2" fillId="8" borderId="11" xfId="0" applyNumberFormat="1" applyFont="1" applyFill="1" applyBorder="1" applyAlignment="1">
      <alignment horizontal="right" vertical="center" shrinkToFit="1"/>
    </xf>
    <xf numFmtId="177" fontId="43" fillId="6" borderId="0" xfId="0" applyNumberFormat="1" applyFont="1" applyFill="1" applyAlignment="1">
      <alignment vertical="center" shrinkToFit="1"/>
    </xf>
    <xf numFmtId="177" fontId="43" fillId="0" borderId="0" xfId="0" applyNumberFormat="1" applyFont="1" applyAlignment="1">
      <alignment vertical="center" shrinkToFit="1"/>
    </xf>
    <xf numFmtId="177" fontId="43" fillId="8" borderId="0" xfId="0" applyNumberFormat="1" applyFont="1" applyFill="1" applyAlignment="1">
      <alignment vertical="center" shrinkToFit="1"/>
    </xf>
    <xf numFmtId="41" fontId="27" fillId="0" borderId="0" xfId="1" applyFont="1">
      <alignment vertical="center"/>
    </xf>
    <xf numFmtId="177" fontId="27" fillId="7" borderId="0" xfId="0" applyNumberFormat="1" applyFont="1" applyFill="1">
      <alignment vertical="center"/>
    </xf>
    <xf numFmtId="177" fontId="27" fillId="7" borderId="0" xfId="0" applyNumberFormat="1" applyFont="1" applyFill="1" applyAlignment="1">
      <alignment horizontal="right" vertical="center"/>
    </xf>
    <xf numFmtId="0" fontId="27" fillId="6" borderId="0" xfId="0" quotePrefix="1" applyFont="1" applyFill="1" applyAlignment="1">
      <alignment horizontal="left" vertical="center"/>
    </xf>
    <xf numFmtId="177" fontId="27" fillId="7" borderId="0" xfId="0" applyNumberFormat="1" applyFont="1" applyFill="1" applyAlignment="1">
      <alignment vertical="center" shrinkToFit="1"/>
    </xf>
    <xf numFmtId="0" fontId="27" fillId="0" borderId="5" xfId="0" applyFont="1" applyBorder="1">
      <alignment vertical="center"/>
    </xf>
    <xf numFmtId="0" fontId="27" fillId="0" borderId="6" xfId="0" applyFont="1" applyBorder="1">
      <alignment vertical="center"/>
    </xf>
    <xf numFmtId="0" fontId="27" fillId="0" borderId="7" xfId="0" applyFont="1" applyBorder="1">
      <alignment vertical="center"/>
    </xf>
    <xf numFmtId="0" fontId="27" fillId="0" borderId="8" xfId="0" applyFont="1" applyBorder="1">
      <alignment vertical="center"/>
    </xf>
    <xf numFmtId="0" fontId="27" fillId="0" borderId="11" xfId="0" applyFont="1" applyBorder="1">
      <alignment vertical="center"/>
    </xf>
    <xf numFmtId="177" fontId="27" fillId="6" borderId="11" xfId="0" applyNumberFormat="1" applyFont="1" applyFill="1" applyBorder="1">
      <alignment vertical="center"/>
    </xf>
    <xf numFmtId="177" fontId="27" fillId="0" borderId="11" xfId="0" applyNumberFormat="1" applyFont="1" applyBorder="1" applyAlignment="1">
      <alignment vertical="center" shrinkToFit="1"/>
    </xf>
    <xf numFmtId="177" fontId="2" fillId="0" borderId="11" xfId="0" applyNumberFormat="1" applyFont="1" applyBorder="1" applyAlignment="1">
      <alignment vertical="center" shrinkToFit="1"/>
    </xf>
    <xf numFmtId="177" fontId="2" fillId="6" borderId="11" xfId="0" applyNumberFormat="1" applyFont="1" applyFill="1" applyBorder="1" applyAlignment="1">
      <alignment vertical="center" shrinkToFit="1"/>
    </xf>
    <xf numFmtId="41" fontId="2" fillId="0" borderId="11" xfId="0" applyNumberFormat="1" applyFont="1" applyBorder="1" applyAlignment="1">
      <alignment vertical="center" shrinkToFit="1"/>
    </xf>
    <xf numFmtId="41" fontId="2" fillId="8" borderId="11" xfId="0" applyNumberFormat="1" applyFont="1" applyFill="1" applyBorder="1" applyAlignment="1">
      <alignment vertical="center" shrinkToFit="1"/>
    </xf>
    <xf numFmtId="0" fontId="41" fillId="0" borderId="12" xfId="0" applyFont="1" applyBorder="1">
      <alignment vertical="center"/>
    </xf>
    <xf numFmtId="177" fontId="27" fillId="0" borderId="12" xfId="0" applyNumberFormat="1" applyFont="1" applyBorder="1">
      <alignment vertical="center"/>
    </xf>
    <xf numFmtId="177" fontId="27" fillId="6" borderId="12" xfId="0" applyNumberFormat="1" applyFont="1" applyFill="1" applyBorder="1">
      <alignment vertical="center"/>
    </xf>
    <xf numFmtId="177" fontId="27" fillId="0" borderId="12" xfId="0" applyNumberFormat="1" applyFont="1" applyBorder="1" applyAlignment="1">
      <alignment vertical="center" shrinkToFit="1"/>
    </xf>
    <xf numFmtId="177" fontId="2" fillId="0" borderId="12" xfId="0" applyNumberFormat="1" applyFont="1" applyBorder="1" applyAlignment="1">
      <alignment vertical="center" shrinkToFit="1"/>
    </xf>
    <xf numFmtId="177" fontId="2" fillId="6" borderId="12" xfId="0" applyNumberFormat="1" applyFont="1" applyFill="1" applyBorder="1" applyAlignment="1">
      <alignment vertical="center" shrinkToFit="1"/>
    </xf>
    <xf numFmtId="177" fontId="43" fillId="6" borderId="12" xfId="0" applyNumberFormat="1" applyFont="1" applyFill="1" applyBorder="1" applyAlignment="1">
      <alignment vertical="center" shrinkToFit="1"/>
    </xf>
    <xf numFmtId="177" fontId="43" fillId="0" borderId="12" xfId="0" applyNumberFormat="1" applyFont="1" applyBorder="1" applyAlignment="1">
      <alignment vertical="center" shrinkToFit="1"/>
    </xf>
    <xf numFmtId="177" fontId="43" fillId="8" borderId="12" xfId="0" applyNumberFormat="1" applyFont="1" applyFill="1" applyBorder="1" applyAlignment="1">
      <alignment vertical="center" shrinkToFit="1"/>
    </xf>
    <xf numFmtId="177" fontId="27" fillId="0" borderId="9" xfId="0" applyNumberFormat="1" applyFont="1" applyBorder="1">
      <alignment vertical="center"/>
    </xf>
    <xf numFmtId="177" fontId="27" fillId="6" borderId="9" xfId="0" applyNumberFormat="1" applyFont="1" applyFill="1" applyBorder="1">
      <alignment vertical="center"/>
    </xf>
    <xf numFmtId="177" fontId="27" fillId="0" borderId="9" xfId="0" applyNumberFormat="1" applyFont="1" applyBorder="1" applyAlignment="1">
      <alignment vertical="center" shrinkToFit="1"/>
    </xf>
    <xf numFmtId="177" fontId="2" fillId="0" borderId="9" xfId="0" applyNumberFormat="1" applyFont="1" applyBorder="1" applyAlignment="1">
      <alignment vertical="center" shrinkToFit="1"/>
    </xf>
    <xf numFmtId="177" fontId="2" fillId="6" borderId="9" xfId="0" applyNumberFormat="1" applyFont="1" applyFill="1" applyBorder="1" applyAlignment="1">
      <alignment vertical="center" shrinkToFit="1"/>
    </xf>
    <xf numFmtId="177" fontId="2" fillId="8" borderId="9" xfId="0" applyNumberFormat="1" applyFont="1" applyFill="1" applyBorder="1" applyAlignment="1">
      <alignment vertical="center" shrinkToFit="1"/>
    </xf>
    <xf numFmtId="0" fontId="44" fillId="0" borderId="0" xfId="0" quotePrefix="1" applyFont="1" applyAlignment="1">
      <alignment horizontal="left" vertical="center"/>
    </xf>
    <xf numFmtId="0" fontId="45" fillId="0" borderId="0" xfId="0" quotePrefix="1" applyFont="1">
      <alignment vertical="center"/>
    </xf>
    <xf numFmtId="177" fontId="46" fillId="0" borderId="0" xfId="0" applyNumberFormat="1" applyFont="1">
      <alignment vertical="center"/>
    </xf>
    <xf numFmtId="177" fontId="46" fillId="6" borderId="0" xfId="0" applyNumberFormat="1" applyFont="1" applyFill="1">
      <alignment vertical="center"/>
    </xf>
    <xf numFmtId="177" fontId="46" fillId="0" borderId="0" xfId="0" applyNumberFormat="1" applyFont="1" applyAlignment="1">
      <alignment vertical="center" shrinkToFit="1"/>
    </xf>
    <xf numFmtId="177" fontId="46" fillId="6" borderId="0" xfId="0" applyNumberFormat="1" applyFont="1" applyFill="1" applyAlignment="1">
      <alignment vertical="center" shrinkToFit="1"/>
    </xf>
    <xf numFmtId="0" fontId="15" fillId="0" borderId="9" xfId="0" applyFont="1" applyBorder="1" applyAlignment="1">
      <alignment vertical="top"/>
    </xf>
    <xf numFmtId="177" fontId="46" fillId="0" borderId="11" xfId="0" applyNumberFormat="1" applyFont="1" applyBorder="1">
      <alignment vertical="center"/>
    </xf>
    <xf numFmtId="177" fontId="46" fillId="6" borderId="11" xfId="0" applyNumberFormat="1" applyFont="1" applyFill="1" applyBorder="1" applyAlignment="1">
      <alignment horizontal="right" vertical="center"/>
    </xf>
    <xf numFmtId="177" fontId="46" fillId="0" borderId="11" xfId="0" applyNumberFormat="1" applyFont="1" applyBorder="1" applyAlignment="1">
      <alignment horizontal="right" vertical="center" shrinkToFit="1"/>
    </xf>
    <xf numFmtId="177" fontId="46" fillId="6" borderId="11" xfId="0" applyNumberFormat="1" applyFont="1" applyFill="1" applyBorder="1" applyAlignment="1">
      <alignment horizontal="right" vertical="center" shrinkToFit="1"/>
    </xf>
    <xf numFmtId="177" fontId="46" fillId="6" borderId="11" xfId="0" quotePrefix="1" applyNumberFormat="1" applyFont="1" applyFill="1" applyBorder="1" applyAlignment="1">
      <alignment horizontal="right" vertical="center" shrinkToFit="1"/>
    </xf>
    <xf numFmtId="177" fontId="46" fillId="0" borderId="9" xfId="0" applyNumberFormat="1" applyFont="1" applyBorder="1" applyAlignment="1">
      <alignment vertical="center" shrinkToFit="1"/>
    </xf>
    <xf numFmtId="177" fontId="46" fillId="6" borderId="9" xfId="0" applyNumberFormat="1" applyFont="1" applyFill="1" applyBorder="1" applyAlignment="1">
      <alignment vertical="center" shrinkToFit="1"/>
    </xf>
    <xf numFmtId="10" fontId="27" fillId="6" borderId="0" xfId="0" applyNumberFormat="1" applyFont="1" applyFill="1">
      <alignment vertical="center"/>
    </xf>
    <xf numFmtId="10" fontId="27" fillId="0" borderId="0" xfId="0" applyNumberFormat="1" applyFont="1">
      <alignment vertical="center"/>
    </xf>
    <xf numFmtId="10" fontId="27" fillId="0" borderId="0" xfId="0" applyNumberFormat="1" applyFont="1" applyAlignment="1">
      <alignment vertical="center" shrinkToFit="1"/>
    </xf>
    <xf numFmtId="10" fontId="2" fillId="0" borderId="0" xfId="0" applyNumberFormat="1" applyFont="1" applyAlignment="1">
      <alignment vertical="center" shrinkToFit="1"/>
    </xf>
    <xf numFmtId="10" fontId="2" fillId="6" borderId="0" xfId="0" applyNumberFormat="1" applyFont="1" applyFill="1" applyAlignment="1">
      <alignment vertical="center" shrinkToFit="1"/>
    </xf>
    <xf numFmtId="10" fontId="2" fillId="8" borderId="0" xfId="0" applyNumberFormat="1" applyFont="1" applyFill="1" applyAlignment="1">
      <alignment vertical="center" shrinkToFit="1"/>
    </xf>
    <xf numFmtId="10" fontId="27" fillId="7" borderId="0" xfId="0" applyNumberFormat="1" applyFont="1" applyFill="1">
      <alignment vertical="center"/>
    </xf>
    <xf numFmtId="10" fontId="27" fillId="7" borderId="0" xfId="0" applyNumberFormat="1" applyFont="1" applyFill="1" applyAlignment="1">
      <alignment vertical="center" shrinkToFit="1"/>
    </xf>
    <xf numFmtId="10" fontId="27" fillId="6" borderId="0" xfId="0" applyNumberFormat="1" applyFont="1" applyFill="1" applyAlignment="1">
      <alignment vertical="center" shrinkToFit="1"/>
    </xf>
    <xf numFmtId="10" fontId="27" fillId="8" borderId="0" xfId="0" applyNumberFormat="1" applyFont="1" applyFill="1" applyAlignment="1">
      <alignment vertical="center" shrinkToFit="1"/>
    </xf>
    <xf numFmtId="178" fontId="27" fillId="0" borderId="0" xfId="0" applyNumberFormat="1" applyFont="1">
      <alignment vertical="center"/>
    </xf>
    <xf numFmtId="178" fontId="27" fillId="0" borderId="0" xfId="0" applyNumberFormat="1" applyFont="1" applyAlignment="1">
      <alignment vertical="center" shrinkToFit="1"/>
    </xf>
    <xf numFmtId="178" fontId="2" fillId="0" borderId="0" xfId="0" applyNumberFormat="1" applyFont="1" applyAlignment="1">
      <alignment vertical="center" shrinkToFit="1"/>
    </xf>
    <xf numFmtId="178" fontId="2" fillId="8" borderId="0" xfId="0" applyNumberFormat="1" applyFont="1" applyFill="1" applyAlignment="1">
      <alignment vertical="center" shrinkToFit="1"/>
    </xf>
    <xf numFmtId="179" fontId="27" fillId="6" borderId="0" xfId="0" applyNumberFormat="1" applyFont="1" applyFill="1">
      <alignment vertical="center"/>
    </xf>
    <xf numFmtId="179" fontId="27" fillId="0" borderId="0" xfId="0" applyNumberFormat="1" applyFont="1" applyAlignment="1">
      <alignment vertical="center" shrinkToFit="1"/>
    </xf>
    <xf numFmtId="179" fontId="2" fillId="0" borderId="0" xfId="0" applyNumberFormat="1" applyFont="1" applyAlignment="1">
      <alignment vertical="center" shrinkToFit="1"/>
    </xf>
    <xf numFmtId="179" fontId="2" fillId="6" borderId="0" xfId="0" applyNumberFormat="1" applyFont="1" applyFill="1" applyAlignment="1">
      <alignment vertical="center" shrinkToFit="1"/>
    </xf>
    <xf numFmtId="179" fontId="2" fillId="8" borderId="0" xfId="0" applyNumberFormat="1" applyFont="1" applyFill="1" applyAlignment="1">
      <alignment vertical="center" shrinkToFit="1"/>
    </xf>
    <xf numFmtId="179" fontId="27" fillId="0" borderId="0" xfId="0" applyNumberFormat="1" applyFont="1">
      <alignment vertical="center"/>
    </xf>
    <xf numFmtId="10" fontId="27" fillId="0" borderId="9" xfId="0" applyNumberFormat="1" applyFont="1" applyBorder="1">
      <alignment vertical="center"/>
    </xf>
    <xf numFmtId="10" fontId="27" fillId="0" borderId="9" xfId="0" applyNumberFormat="1" applyFont="1" applyBorder="1" applyAlignment="1">
      <alignment vertical="center" shrinkToFit="1"/>
    </xf>
    <xf numFmtId="10" fontId="2" fillId="0" borderId="9" xfId="0" applyNumberFormat="1" applyFont="1" applyBorder="1" applyAlignment="1">
      <alignment vertical="center" shrinkToFit="1"/>
    </xf>
    <xf numFmtId="10" fontId="27" fillId="8" borderId="9" xfId="0" applyNumberFormat="1" applyFont="1" applyFill="1" applyBorder="1" applyAlignment="1">
      <alignment vertical="center" shrinkToFit="1"/>
    </xf>
    <xf numFmtId="177" fontId="9" fillId="7" borderId="10" xfId="0" applyNumberFormat="1" applyFont="1" applyFill="1" applyBorder="1" applyAlignment="1">
      <alignment horizontal="right" vertical="center" shrinkToFit="1"/>
    </xf>
    <xf numFmtId="177" fontId="41" fillId="7" borderId="10" xfId="0" applyNumberFormat="1" applyFont="1" applyFill="1" applyBorder="1" applyAlignment="1">
      <alignment horizontal="right" vertical="center" shrinkToFit="1"/>
    </xf>
    <xf numFmtId="10" fontId="27" fillId="0" borderId="0" xfId="0" applyNumberFormat="1" applyFont="1" applyAlignment="1">
      <alignment horizontal="right" vertical="center"/>
    </xf>
    <xf numFmtId="179" fontId="27" fillId="0" borderId="9" xfId="0" applyNumberFormat="1" applyFont="1" applyBorder="1">
      <alignment vertical="center"/>
    </xf>
    <xf numFmtId="179" fontId="27" fillId="6" borderId="9" xfId="0" applyNumberFormat="1" applyFont="1" applyFill="1" applyBorder="1">
      <alignment vertical="center"/>
    </xf>
    <xf numFmtId="179" fontId="27" fillId="0" borderId="9" xfId="0" applyNumberFormat="1" applyFont="1" applyBorder="1" applyAlignment="1">
      <alignment vertical="center" shrinkToFit="1"/>
    </xf>
    <xf numFmtId="179" fontId="2" fillId="0" borderId="9" xfId="0" applyNumberFormat="1" applyFont="1" applyBorder="1" applyAlignment="1">
      <alignment vertical="center" shrinkToFit="1"/>
    </xf>
    <xf numFmtId="179" fontId="2" fillId="6" borderId="9" xfId="0" applyNumberFormat="1" applyFont="1" applyFill="1" applyBorder="1" applyAlignment="1">
      <alignment vertical="center" shrinkToFit="1"/>
    </xf>
    <xf numFmtId="179" fontId="2" fillId="8" borderId="9" xfId="0" applyNumberFormat="1" applyFont="1" applyFill="1" applyBorder="1" applyAlignment="1">
      <alignment vertical="center" shrinkToFit="1"/>
    </xf>
    <xf numFmtId="0" fontId="44" fillId="0" borderId="0" xfId="0" quotePrefix="1" applyFont="1">
      <alignment vertical="center"/>
    </xf>
    <xf numFmtId="0" fontId="46" fillId="0" borderId="0" xfId="0" applyFont="1">
      <alignment vertical="center"/>
    </xf>
    <xf numFmtId="0" fontId="46" fillId="6" borderId="0" xfId="0" applyFont="1" applyFill="1">
      <alignment vertical="center"/>
    </xf>
    <xf numFmtId="0" fontId="44" fillId="0" borderId="0" xfId="0" applyFont="1">
      <alignment vertical="center"/>
    </xf>
    <xf numFmtId="0" fontId="46" fillId="0" borderId="0" xfId="0" quotePrefix="1" applyFont="1">
      <alignment vertical="center"/>
    </xf>
    <xf numFmtId="0" fontId="32" fillId="5" borderId="0" xfId="0" applyFont="1" applyFill="1" applyAlignment="1">
      <alignment horizontal="left" vertical="center"/>
    </xf>
    <xf numFmtId="0" fontId="32" fillId="5" borderId="0" xfId="0" applyFont="1" applyFill="1" applyAlignment="1">
      <alignment horizontal="center" vertical="center"/>
    </xf>
    <xf numFmtId="0" fontId="27" fillId="0" borderId="1" xfId="0" applyFont="1" applyBorder="1">
      <alignment vertical="center"/>
    </xf>
    <xf numFmtId="0" fontId="41" fillId="7" borderId="10" xfId="0" applyFont="1" applyFill="1" applyBorder="1" applyAlignment="1">
      <alignment horizontal="center" vertical="center"/>
    </xf>
    <xf numFmtId="0" fontId="41" fillId="7" borderId="14" xfId="0" applyFont="1" applyFill="1" applyBorder="1" applyAlignment="1">
      <alignment horizontal="right" vertical="center"/>
    </xf>
    <xf numFmtId="0" fontId="41" fillId="7" borderId="15" xfId="0" applyFont="1" applyFill="1" applyBorder="1" applyAlignment="1">
      <alignment horizontal="right" vertical="center"/>
    </xf>
    <xf numFmtId="0" fontId="41" fillId="7" borderId="14" xfId="0" quotePrefix="1" applyFont="1" applyFill="1" applyBorder="1" applyAlignment="1">
      <alignment horizontal="right" vertical="center"/>
    </xf>
    <xf numFmtId="177" fontId="27" fillId="6" borderId="16" xfId="0" applyNumberFormat="1" applyFont="1" applyFill="1" applyBorder="1">
      <alignment vertical="center"/>
    </xf>
    <xf numFmtId="177" fontId="27" fillId="6" borderId="17" xfId="0" applyNumberFormat="1" applyFont="1" applyFill="1" applyBorder="1">
      <alignment vertical="center"/>
    </xf>
    <xf numFmtId="177" fontId="2" fillId="0" borderId="0" xfId="0" applyNumberFormat="1" applyFont="1">
      <alignment vertical="center"/>
    </xf>
    <xf numFmtId="177" fontId="2" fillId="6" borderId="0" xfId="0" applyNumberFormat="1" applyFont="1" applyFill="1">
      <alignment vertical="center"/>
    </xf>
    <xf numFmtId="177" fontId="2" fillId="0" borderId="16" xfId="0" applyNumberFormat="1" applyFont="1" applyBorder="1">
      <alignment vertical="center"/>
    </xf>
    <xf numFmtId="177" fontId="2" fillId="8" borderId="0" xfId="0" applyNumberFormat="1" applyFont="1" applyFill="1">
      <alignment vertical="center"/>
    </xf>
    <xf numFmtId="0" fontId="2" fillId="0" borderId="0" xfId="0" applyFont="1" applyAlignment="1">
      <alignment horizontal="left" vertical="center"/>
    </xf>
    <xf numFmtId="0" fontId="9" fillId="2" borderId="0" xfId="0" applyFont="1" applyFill="1" applyAlignment="1">
      <alignment horizontal="left" vertical="center"/>
    </xf>
    <xf numFmtId="177" fontId="41" fillId="0" borderId="0" xfId="0" applyNumberFormat="1" applyFont="1">
      <alignment vertical="center"/>
    </xf>
    <xf numFmtId="177" fontId="41" fillId="6" borderId="0" xfId="0" applyNumberFormat="1" applyFont="1" applyFill="1">
      <alignment vertical="center"/>
    </xf>
    <xf numFmtId="177" fontId="41" fillId="6" borderId="16" xfId="0" applyNumberFormat="1" applyFont="1" applyFill="1" applyBorder="1">
      <alignment vertical="center"/>
    </xf>
    <xf numFmtId="177" fontId="41" fillId="6" borderId="17" xfId="0" applyNumberFormat="1" applyFont="1" applyFill="1" applyBorder="1">
      <alignment vertical="center"/>
    </xf>
    <xf numFmtId="177" fontId="9" fillId="0" borderId="0" xfId="0" applyNumberFormat="1" applyFont="1">
      <alignment vertical="center"/>
    </xf>
    <xf numFmtId="177" fontId="9" fillId="6" borderId="0" xfId="0" applyNumberFormat="1" applyFont="1" applyFill="1">
      <alignment vertical="center"/>
    </xf>
    <xf numFmtId="177" fontId="9" fillId="0" borderId="16" xfId="0" applyNumberFormat="1" applyFont="1" applyBorder="1">
      <alignment vertical="center"/>
    </xf>
    <xf numFmtId="177" fontId="9" fillId="8" borderId="0" xfId="0" applyNumberFormat="1" applyFont="1" applyFill="1">
      <alignment vertical="center"/>
    </xf>
    <xf numFmtId="0" fontId="33" fillId="0" borderId="0" xfId="0" applyFont="1">
      <alignment vertical="center"/>
    </xf>
    <xf numFmtId="0" fontId="2" fillId="2" borderId="0" xfId="0" applyFont="1" applyFill="1" applyAlignment="1">
      <alignment horizontal="left" vertical="center"/>
    </xf>
    <xf numFmtId="0" fontId="44" fillId="6" borderId="0" xfId="0" applyFont="1" applyFill="1">
      <alignment vertical="center"/>
    </xf>
    <xf numFmtId="0" fontId="48" fillId="2" borderId="0" xfId="0" applyFont="1" applyFill="1" applyAlignment="1">
      <alignment horizontal="left" vertical="center"/>
    </xf>
    <xf numFmtId="0" fontId="44" fillId="2" borderId="0" xfId="0" applyFont="1" applyFill="1">
      <alignment vertical="center"/>
    </xf>
    <xf numFmtId="0" fontId="44" fillId="2" borderId="9" xfId="0" applyFont="1" applyFill="1" applyBorder="1" applyAlignment="1">
      <alignment vertical="center" wrapText="1" shrinkToFit="1"/>
    </xf>
    <xf numFmtId="177" fontId="41" fillId="0" borderId="9" xfId="0" applyNumberFormat="1" applyFont="1" applyBorder="1">
      <alignment vertical="center"/>
    </xf>
    <xf numFmtId="177" fontId="41" fillId="6" borderId="9" xfId="0" applyNumberFormat="1" applyFont="1" applyFill="1" applyBorder="1">
      <alignment vertical="center"/>
    </xf>
    <xf numFmtId="177" fontId="41" fillId="6" borderId="18" xfId="0" applyNumberFormat="1" applyFont="1" applyFill="1" applyBorder="1">
      <alignment vertical="center"/>
    </xf>
    <xf numFmtId="177" fontId="41" fillId="6" borderId="19" xfId="0" applyNumberFormat="1" applyFont="1" applyFill="1" applyBorder="1">
      <alignment vertical="center"/>
    </xf>
    <xf numFmtId="177" fontId="9" fillId="0" borderId="9" xfId="0" applyNumberFormat="1" applyFont="1" applyBorder="1">
      <alignment vertical="center"/>
    </xf>
    <xf numFmtId="177" fontId="9" fillId="6" borderId="9" xfId="0" applyNumberFormat="1" applyFont="1" applyFill="1" applyBorder="1">
      <alignment vertical="center"/>
    </xf>
    <xf numFmtId="177" fontId="9" fillId="0" borderId="18" xfId="0" applyNumberFormat="1" applyFont="1" applyBorder="1">
      <alignment vertical="center"/>
    </xf>
    <xf numFmtId="177" fontId="9" fillId="8" borderId="9" xfId="0" applyNumberFormat="1" applyFont="1" applyFill="1" applyBorder="1">
      <alignment vertical="center"/>
    </xf>
    <xf numFmtId="0" fontId="44" fillId="6" borderId="5" xfId="0" applyFont="1" applyFill="1" applyBorder="1">
      <alignment vertical="center"/>
    </xf>
    <xf numFmtId="0" fontId="45" fillId="0" borderId="0" xfId="0" quotePrefix="1" applyFont="1" applyAlignment="1">
      <alignment horizontal="left" vertical="center" wrapText="1"/>
    </xf>
    <xf numFmtId="0" fontId="38" fillId="0" borderId="0" xfId="0" applyFont="1" applyAlignment="1">
      <alignment horizontal="center" vertical="center"/>
    </xf>
    <xf numFmtId="0" fontId="39" fillId="0" borderId="0" xfId="0" applyFont="1" applyAlignment="1">
      <alignment horizontal="center" vertical="center"/>
    </xf>
    <xf numFmtId="0" fontId="40" fillId="0" borderId="0" xfId="0" applyFont="1">
      <alignment vertical="center"/>
    </xf>
    <xf numFmtId="0" fontId="32" fillId="6" borderId="0" xfId="0" applyFont="1" applyFill="1" applyAlignment="1">
      <alignment horizontal="centerContinuous" vertical="center"/>
    </xf>
    <xf numFmtId="0" fontId="32" fillId="6" borderId="0" xfId="0" applyFont="1" applyFill="1" applyAlignment="1">
      <alignment horizontal="center" vertical="center"/>
    </xf>
    <xf numFmtId="0" fontId="27" fillId="0" borderId="0" xfId="0" applyFont="1" applyAlignment="1">
      <alignment horizontal="left" vertical="center"/>
    </xf>
    <xf numFmtId="0" fontId="27" fillId="0" borderId="5" xfId="0" applyFont="1" applyBorder="1" applyAlignment="1">
      <alignment horizontal="left" vertical="center"/>
    </xf>
    <xf numFmtId="0" fontId="9" fillId="2" borderId="13" xfId="0" applyFont="1" applyFill="1" applyBorder="1">
      <alignment vertical="center"/>
    </xf>
    <xf numFmtId="0" fontId="33" fillId="0" borderId="0" xfId="0" applyFont="1" applyAlignment="1">
      <alignment horizontal="left" vertical="center"/>
    </xf>
    <xf numFmtId="0" fontId="2" fillId="2" borderId="0" xfId="0" applyFont="1" applyFill="1" applyAlignment="1">
      <alignment horizontal="left" vertical="center" indent="1"/>
    </xf>
    <xf numFmtId="177" fontId="2" fillId="6" borderId="9" xfId="0" applyNumberFormat="1" applyFont="1" applyFill="1" applyBorder="1">
      <alignment vertical="center"/>
    </xf>
    <xf numFmtId="177" fontId="2" fillId="0" borderId="9" xfId="0" applyNumberFormat="1" applyFont="1" applyBorder="1">
      <alignment vertical="center"/>
    </xf>
    <xf numFmtId="177" fontId="2" fillId="8" borderId="9" xfId="0" applyNumberFormat="1" applyFont="1" applyFill="1" applyBorder="1">
      <alignment vertical="center"/>
    </xf>
    <xf numFmtId="0" fontId="35" fillId="0" borderId="0" xfId="0" applyFont="1" applyAlignment="1">
      <alignment horizontal="left" vertical="center"/>
    </xf>
    <xf numFmtId="0" fontId="35" fillId="0" borderId="5" xfId="0" applyFont="1" applyBorder="1" applyAlignment="1">
      <alignment horizontal="left" vertical="center"/>
    </xf>
    <xf numFmtId="0" fontId="2" fillId="2" borderId="9" xfId="0" applyFont="1" applyFill="1" applyBorder="1">
      <alignment vertical="center"/>
    </xf>
    <xf numFmtId="0" fontId="27" fillId="9" borderId="0" xfId="0" applyFont="1" applyFill="1">
      <alignment vertical="center"/>
    </xf>
    <xf numFmtId="0" fontId="32" fillId="9" borderId="0" xfId="0" applyFont="1" applyFill="1" applyAlignment="1">
      <alignment horizontal="centerContinuous" vertical="center"/>
    </xf>
    <xf numFmtId="0" fontId="50" fillId="0" borderId="0" xfId="0" quotePrefix="1" applyFont="1">
      <alignment vertical="center"/>
    </xf>
    <xf numFmtId="0" fontId="36" fillId="0" borderId="0" xfId="0" quotePrefix="1" applyFont="1" applyAlignment="1">
      <alignment vertical="top"/>
    </xf>
    <xf numFmtId="0" fontId="50" fillId="0" borderId="9" xfId="0" applyFont="1" applyBorder="1" applyAlignment="1">
      <alignment horizontal="center" vertical="center"/>
    </xf>
    <xf numFmtId="0" fontId="50" fillId="0" borderId="9" xfId="0" applyFont="1" applyBorder="1" applyAlignment="1">
      <alignment horizontal="centerContinuous" vertical="center"/>
    </xf>
    <xf numFmtId="0" fontId="27" fillId="0" borderId="9" xfId="0" applyFont="1" applyBorder="1" applyAlignment="1">
      <alignment horizontal="centerContinuous" vertical="center"/>
    </xf>
    <xf numFmtId="0" fontId="27" fillId="0" borderId="20" xfId="0" applyFont="1" applyBorder="1">
      <alignment vertical="center"/>
    </xf>
    <xf numFmtId="0" fontId="27" fillId="0" borderId="21" xfId="0" applyFont="1" applyBorder="1">
      <alignment vertical="center"/>
    </xf>
    <xf numFmtId="0" fontId="33" fillId="0" borderId="20" xfId="0" applyFont="1" applyBorder="1">
      <alignment vertical="center"/>
    </xf>
    <xf numFmtId="177" fontId="41" fillId="0" borderId="0" xfId="0" applyNumberFormat="1" applyFont="1" applyAlignment="1">
      <alignment horizontal="right" vertical="center"/>
    </xf>
    <xf numFmtId="0" fontId="2" fillId="6" borderId="0" xfId="0" applyFont="1" applyFill="1" applyAlignment="1">
      <alignment horizontal="left" vertical="center"/>
    </xf>
    <xf numFmtId="0" fontId="9" fillId="0" borderId="0" xfId="0" applyFont="1" applyAlignment="1">
      <alignment horizontal="left" vertical="center"/>
    </xf>
    <xf numFmtId="0" fontId="9" fillId="0" borderId="22" xfId="0" applyFont="1" applyBorder="1" applyAlignment="1">
      <alignment horizontal="left" vertical="center"/>
    </xf>
    <xf numFmtId="177" fontId="41" fillId="0" borderId="22" xfId="0" applyNumberFormat="1" applyFont="1" applyBorder="1" applyAlignment="1">
      <alignment horizontal="right" vertical="center"/>
    </xf>
    <xf numFmtId="177" fontId="41" fillId="0" borderId="22" xfId="0" applyNumberFormat="1" applyFont="1" applyBorder="1">
      <alignment vertical="center"/>
    </xf>
    <xf numFmtId="177" fontId="41" fillId="6" borderId="22" xfId="0" applyNumberFormat="1" applyFont="1" applyFill="1" applyBorder="1">
      <alignment vertical="center"/>
    </xf>
    <xf numFmtId="177" fontId="41" fillId="6" borderId="23" xfId="0" applyNumberFormat="1" applyFont="1" applyFill="1" applyBorder="1">
      <alignment vertical="center"/>
    </xf>
    <xf numFmtId="177" fontId="41" fillId="6" borderId="24" xfId="0" applyNumberFormat="1" applyFont="1" applyFill="1" applyBorder="1">
      <alignment vertical="center"/>
    </xf>
    <xf numFmtId="177" fontId="9" fillId="0" borderId="22" xfId="0" applyNumberFormat="1" applyFont="1" applyBorder="1">
      <alignment vertical="center"/>
    </xf>
    <xf numFmtId="177" fontId="9" fillId="6" borderId="22" xfId="0" applyNumberFormat="1" applyFont="1" applyFill="1" applyBorder="1">
      <alignment vertical="center"/>
    </xf>
    <xf numFmtId="177" fontId="9" fillId="0" borderId="23" xfId="0" applyNumberFormat="1" applyFont="1" applyBorder="1">
      <alignment vertical="center"/>
    </xf>
    <xf numFmtId="177" fontId="9" fillId="8" borderId="22" xfId="0" applyNumberFormat="1" applyFont="1" applyFill="1" applyBorder="1">
      <alignment vertical="center"/>
    </xf>
    <xf numFmtId="0" fontId="44" fillId="6" borderId="0" xfId="0" applyFont="1" applyFill="1" applyAlignment="1">
      <alignment horizontal="left" vertical="center"/>
    </xf>
    <xf numFmtId="0" fontId="44" fillId="2" borderId="0" xfId="0" applyFont="1" applyFill="1" applyAlignment="1">
      <alignment horizontal="left" vertical="center"/>
    </xf>
    <xf numFmtId="0" fontId="2" fillId="6" borderId="0" xfId="0" applyFont="1" applyFill="1">
      <alignment vertical="center"/>
    </xf>
    <xf numFmtId="0" fontId="36" fillId="0" borderId="9" xfId="0" quotePrefix="1" applyFont="1" applyBorder="1" applyAlignment="1">
      <alignment vertical="top"/>
    </xf>
    <xf numFmtId="0" fontId="46" fillId="0" borderId="9" xfId="0" applyFont="1" applyBorder="1" applyAlignment="1">
      <alignment horizontal="center" vertical="center"/>
    </xf>
    <xf numFmtId="0" fontId="46" fillId="6" borderId="9" xfId="0" applyFont="1" applyFill="1" applyBorder="1" applyAlignment="1">
      <alignment horizontal="center" vertical="center"/>
    </xf>
    <xf numFmtId="0" fontId="41" fillId="7" borderId="25" xfId="0" applyFont="1" applyFill="1" applyBorder="1">
      <alignment vertical="center"/>
    </xf>
    <xf numFmtId="0" fontId="41" fillId="7" borderId="25" xfId="0" applyFont="1" applyFill="1" applyBorder="1" applyAlignment="1">
      <alignment horizontal="center" vertical="center"/>
    </xf>
    <xf numFmtId="0" fontId="9" fillId="7" borderId="10" xfId="0" applyFont="1" applyFill="1" applyBorder="1" applyAlignment="1">
      <alignment horizontal="right" vertical="center"/>
    </xf>
    <xf numFmtId="0" fontId="41" fillId="0" borderId="0" xfId="0" quotePrefix="1" applyFont="1" applyAlignment="1">
      <alignment horizontal="right" vertical="center"/>
    </xf>
    <xf numFmtId="0" fontId="9" fillId="0" borderId="0" xfId="0" applyFont="1" applyAlignment="1">
      <alignment horizontal="right" vertical="center"/>
    </xf>
    <xf numFmtId="0" fontId="41" fillId="0" borderId="0" xfId="0" applyFont="1" applyAlignment="1">
      <alignment horizontal="right" vertical="center"/>
    </xf>
    <xf numFmtId="0" fontId="27" fillId="0" borderId="21" xfId="0" applyFont="1" applyBorder="1" applyAlignment="1">
      <alignment horizontal="left" vertical="center"/>
    </xf>
    <xf numFmtId="10" fontId="2" fillId="2" borderId="0" xfId="0" applyNumberFormat="1" applyFont="1" applyFill="1">
      <alignment vertical="center"/>
    </xf>
    <xf numFmtId="10" fontId="2" fillId="0" borderId="0" xfId="0" applyNumberFormat="1" applyFont="1">
      <alignment vertical="center"/>
    </xf>
    <xf numFmtId="10" fontId="2" fillId="6" borderId="0" xfId="0" applyNumberFormat="1" applyFont="1" applyFill="1">
      <alignment vertical="center"/>
    </xf>
    <xf numFmtId="10" fontId="2" fillId="8" borderId="0" xfId="0" applyNumberFormat="1" applyFont="1" applyFill="1">
      <alignment vertical="center"/>
    </xf>
    <xf numFmtId="10" fontId="2" fillId="2" borderId="9" xfId="0" applyNumberFormat="1" applyFont="1" applyFill="1" applyBorder="1" applyAlignment="1">
      <alignment horizontal="left" vertical="center"/>
    </xf>
    <xf numFmtId="10" fontId="27" fillId="6" borderId="9" xfId="0" applyNumberFormat="1" applyFont="1" applyFill="1" applyBorder="1">
      <alignment vertical="center"/>
    </xf>
    <xf numFmtId="10" fontId="2" fillId="0" borderId="9" xfId="0" applyNumberFormat="1" applyFont="1" applyBorder="1">
      <alignment vertical="center"/>
    </xf>
    <xf numFmtId="10" fontId="2" fillId="6" borderId="9" xfId="0" applyNumberFormat="1" applyFont="1" applyFill="1" applyBorder="1">
      <alignment vertical="center"/>
    </xf>
    <xf numFmtId="10" fontId="2" fillId="8" borderId="9" xfId="0" applyNumberFormat="1" applyFont="1" applyFill="1" applyBorder="1">
      <alignment vertical="center"/>
    </xf>
    <xf numFmtId="0" fontId="35" fillId="0" borderId="21" xfId="0" applyFont="1" applyBorder="1" applyAlignment="1">
      <alignment horizontal="left" vertical="center"/>
    </xf>
    <xf numFmtId="0" fontId="44" fillId="2" borderId="0" xfId="0" quotePrefix="1" applyFont="1" applyFill="1" applyAlignment="1">
      <alignment horizontal="left"/>
    </xf>
    <xf numFmtId="0" fontId="46" fillId="0" borderId="0" xfId="0" applyFont="1" applyAlignment="1">
      <alignment horizontal="center" vertical="center"/>
    </xf>
    <xf numFmtId="0" fontId="46" fillId="6" borderId="0" xfId="0" applyFont="1" applyFill="1" applyAlignment="1">
      <alignment horizontal="center" vertical="center"/>
    </xf>
    <xf numFmtId="0" fontId="45" fillId="2" borderId="0" xfId="0" quotePrefix="1" applyFont="1" applyFill="1" applyAlignment="1">
      <alignment horizontal="left" vertical="center"/>
    </xf>
    <xf numFmtId="0" fontId="41" fillId="7" borderId="25" xfId="0" applyFont="1" applyFill="1" applyBorder="1" applyAlignment="1">
      <alignment horizontal="right" vertical="center"/>
    </xf>
    <xf numFmtId="177" fontId="2" fillId="2" borderId="0" xfId="0" applyNumberFormat="1" applyFont="1" applyFill="1">
      <alignment vertical="center"/>
    </xf>
    <xf numFmtId="177" fontId="27" fillId="0" borderId="26" xfId="0" applyNumberFormat="1" applyFont="1" applyBorder="1" applyAlignment="1">
      <alignment horizontal="right" vertical="center"/>
    </xf>
    <xf numFmtId="177" fontId="2" fillId="0" borderId="26" xfId="0" applyNumberFormat="1" applyFont="1" applyBorder="1" applyAlignment="1">
      <alignment horizontal="right" vertical="center"/>
    </xf>
    <xf numFmtId="177" fontId="2" fillId="6" borderId="26" xfId="0" applyNumberFormat="1" applyFont="1" applyFill="1" applyBorder="1" applyAlignment="1">
      <alignment horizontal="right" vertical="center"/>
    </xf>
    <xf numFmtId="177" fontId="2" fillId="0" borderId="0" xfId="0" applyNumberFormat="1" applyFont="1" applyAlignment="1">
      <alignment horizontal="right" vertical="center"/>
    </xf>
    <xf numFmtId="177" fontId="2" fillId="8" borderId="26" xfId="0" applyNumberFormat="1" applyFont="1" applyFill="1" applyBorder="1" applyAlignment="1">
      <alignment horizontal="right" vertical="center"/>
    </xf>
    <xf numFmtId="177" fontId="2" fillId="2" borderId="0" xfId="0" applyNumberFormat="1" applyFont="1" applyFill="1" applyAlignment="1">
      <alignment horizontal="left" vertical="center"/>
    </xf>
    <xf numFmtId="10" fontId="2" fillId="2" borderId="0" xfId="0" applyNumberFormat="1" applyFont="1" applyFill="1" applyAlignment="1">
      <alignment horizontal="left" vertical="center"/>
    </xf>
    <xf numFmtId="0" fontId="27" fillId="0" borderId="27" xfId="0" applyFont="1" applyBorder="1">
      <alignment vertical="center"/>
    </xf>
    <xf numFmtId="0" fontId="27" fillId="0" borderId="28" xfId="0" applyFont="1" applyBorder="1">
      <alignment vertical="center"/>
    </xf>
    <xf numFmtId="0" fontId="27" fillId="0" borderId="29" xfId="0" applyFont="1" applyBorder="1">
      <alignment vertical="center"/>
    </xf>
    <xf numFmtId="10" fontId="9" fillId="2" borderId="22" xfId="0" applyNumberFormat="1" applyFont="1" applyFill="1" applyBorder="1">
      <alignment vertical="center"/>
    </xf>
    <xf numFmtId="10" fontId="41" fillId="0" borderId="22" xfId="0" applyNumberFormat="1" applyFont="1" applyBorder="1" applyAlignment="1">
      <alignment horizontal="right" vertical="center"/>
    </xf>
    <xf numFmtId="10" fontId="41" fillId="0" borderId="22" xfId="0" applyNumberFormat="1" applyFont="1" applyBorder="1">
      <alignment vertical="center"/>
    </xf>
    <xf numFmtId="10" fontId="41" fillId="6" borderId="22" xfId="0" applyNumberFormat="1" applyFont="1" applyFill="1" applyBorder="1">
      <alignment vertical="center"/>
    </xf>
    <xf numFmtId="10" fontId="9" fillId="0" borderId="22" xfId="0" applyNumberFormat="1" applyFont="1" applyBorder="1">
      <alignment vertical="center"/>
    </xf>
    <xf numFmtId="10" fontId="9" fillId="6" borderId="22" xfId="0" applyNumberFormat="1" applyFont="1" applyFill="1" applyBorder="1">
      <alignment vertical="center"/>
    </xf>
    <xf numFmtId="10" fontId="9" fillId="0" borderId="0" xfId="0" applyNumberFormat="1" applyFont="1">
      <alignment vertical="center"/>
    </xf>
    <xf numFmtId="10" fontId="9" fillId="8" borderId="22" xfId="0" applyNumberFormat="1" applyFont="1" applyFill="1" applyBorder="1">
      <alignment vertical="center"/>
    </xf>
    <xf numFmtId="10" fontId="9" fillId="2" borderId="9" xfId="0" applyNumberFormat="1" applyFont="1" applyFill="1" applyBorder="1">
      <alignment vertical="center"/>
    </xf>
    <xf numFmtId="10" fontId="41" fillId="0" borderId="0" xfId="0" applyNumberFormat="1" applyFont="1" applyAlignment="1">
      <alignment horizontal="right" vertical="center"/>
    </xf>
    <xf numFmtId="10" fontId="41" fillId="0" borderId="0" xfId="0" applyNumberFormat="1" applyFont="1">
      <alignment vertical="center"/>
    </xf>
    <xf numFmtId="10" fontId="41" fillId="6" borderId="0" xfId="0" applyNumberFormat="1" applyFont="1" applyFill="1">
      <alignment vertical="center"/>
    </xf>
    <xf numFmtId="10" fontId="9" fillId="0" borderId="9" xfId="0" applyNumberFormat="1" applyFont="1" applyBorder="1">
      <alignment vertical="center"/>
    </xf>
    <xf numFmtId="10" fontId="9" fillId="6" borderId="9" xfId="0" applyNumberFormat="1" applyFont="1" applyFill="1" applyBorder="1">
      <alignment vertical="center"/>
    </xf>
    <xf numFmtId="10" fontId="9" fillId="8" borderId="9" xfId="0" applyNumberFormat="1" applyFont="1" applyFill="1" applyBorder="1">
      <alignment vertical="center"/>
    </xf>
    <xf numFmtId="177" fontId="50" fillId="0" borderId="13" xfId="0" applyNumberFormat="1" applyFont="1" applyBorder="1">
      <alignment vertical="center"/>
    </xf>
    <xf numFmtId="177" fontId="50" fillId="6" borderId="0" xfId="0" applyNumberFormat="1" applyFont="1" applyFill="1">
      <alignment vertical="center"/>
    </xf>
    <xf numFmtId="0" fontId="44" fillId="2" borderId="0" xfId="0" quotePrefix="1" applyFont="1" applyFill="1" applyAlignment="1">
      <alignment horizontal="left" vertical="center"/>
    </xf>
    <xf numFmtId="0" fontId="44" fillId="2" borderId="0" xfId="0" quotePrefix="1" applyFont="1" applyFill="1" applyAlignment="1">
      <alignment horizontal="left" vertical="top"/>
    </xf>
    <xf numFmtId="0" fontId="45" fillId="2" borderId="0" xfId="0" quotePrefix="1" applyFont="1" applyFill="1" applyAlignment="1">
      <alignment horizontal="left" vertical="top"/>
    </xf>
    <xf numFmtId="177" fontId="2" fillId="6" borderId="0" xfId="0" applyNumberFormat="1" applyFont="1" applyFill="1" applyAlignment="1">
      <alignment horizontal="right" vertical="center"/>
    </xf>
    <xf numFmtId="177" fontId="2" fillId="8" borderId="0" xfId="0" applyNumberFormat="1" applyFont="1" applyFill="1" applyAlignment="1">
      <alignment horizontal="right" vertical="center"/>
    </xf>
    <xf numFmtId="10" fontId="41" fillId="0" borderId="9" xfId="0" applyNumberFormat="1" applyFont="1" applyBorder="1">
      <alignment vertical="center"/>
    </xf>
    <xf numFmtId="10" fontId="41" fillId="6" borderId="9" xfId="0" applyNumberFormat="1" applyFont="1" applyFill="1" applyBorder="1">
      <alignment vertical="center"/>
    </xf>
    <xf numFmtId="0" fontId="2" fillId="2" borderId="9" xfId="0" applyFont="1" applyFill="1" applyBorder="1" applyAlignment="1">
      <alignment horizontal="left" vertical="center"/>
    </xf>
    <xf numFmtId="0" fontId="9" fillId="2" borderId="22" xfId="0" applyFont="1" applyFill="1" applyBorder="1">
      <alignment vertical="center"/>
    </xf>
    <xf numFmtId="0" fontId="36" fillId="0" borderId="5" xfId="0" applyFont="1" applyBorder="1" applyAlignment="1">
      <alignment horizontal="left" vertical="center"/>
    </xf>
    <xf numFmtId="10" fontId="9" fillId="2" borderId="0" xfId="0" applyNumberFormat="1" applyFont="1" applyFill="1">
      <alignment vertical="center"/>
    </xf>
    <xf numFmtId="0" fontId="27" fillId="0" borderId="0" xfId="0" applyFont="1" applyAlignment="1">
      <alignment horizontal="center" vertical="center"/>
    </xf>
    <xf numFmtId="0" fontId="41" fillId="5" borderId="0" xfId="0" applyFont="1" applyFill="1">
      <alignment vertical="center"/>
    </xf>
    <xf numFmtId="0" fontId="32" fillId="6" borderId="0" xfId="0" applyFont="1" applyFill="1" applyAlignment="1">
      <alignment horizontal="left" vertical="center"/>
    </xf>
    <xf numFmtId="177" fontId="9" fillId="2" borderId="0" xfId="0" applyNumberFormat="1" applyFont="1" applyFill="1" applyAlignment="1">
      <alignment horizontal="left" vertical="center"/>
    </xf>
    <xf numFmtId="177" fontId="9" fillId="0" borderId="0" xfId="0" applyNumberFormat="1" applyFont="1" applyAlignment="1">
      <alignment vertical="center" shrinkToFit="1"/>
    </xf>
    <xf numFmtId="177" fontId="9" fillId="6" borderId="0" xfId="0" applyNumberFormat="1" applyFont="1" applyFill="1" applyAlignment="1">
      <alignment vertical="center" shrinkToFit="1"/>
    </xf>
    <xf numFmtId="177" fontId="9" fillId="6" borderId="16" xfId="0" applyNumberFormat="1" applyFont="1" applyFill="1" applyBorder="1" applyAlignment="1">
      <alignment vertical="center" shrinkToFit="1"/>
    </xf>
    <xf numFmtId="177" fontId="9" fillId="8" borderId="0" xfId="0" applyNumberFormat="1" applyFont="1" applyFill="1" applyAlignment="1">
      <alignment vertical="center" shrinkToFit="1"/>
    </xf>
    <xf numFmtId="177" fontId="2" fillId="6" borderId="16" xfId="0" applyNumberFormat="1" applyFont="1" applyFill="1" applyBorder="1" applyAlignment="1">
      <alignment vertical="center" shrinkToFit="1"/>
    </xf>
    <xf numFmtId="177" fontId="2" fillId="6" borderId="0" xfId="0" applyNumberFormat="1" applyFont="1" applyFill="1" applyAlignment="1">
      <alignment horizontal="left" vertical="center"/>
    </xf>
    <xf numFmtId="177" fontId="9" fillId="2" borderId="0" xfId="0" applyNumberFormat="1" applyFont="1" applyFill="1" applyAlignment="1">
      <alignment horizontal="left" vertical="center" wrapText="1" shrinkToFit="1"/>
    </xf>
    <xf numFmtId="177" fontId="9" fillId="6" borderId="0" xfId="0" applyNumberFormat="1" applyFont="1" applyFill="1" applyAlignment="1">
      <alignment horizontal="left" vertical="center"/>
    </xf>
    <xf numFmtId="177" fontId="46" fillId="10" borderId="0" xfId="0" applyNumberFormat="1" applyFont="1" applyFill="1">
      <alignment vertical="center"/>
    </xf>
    <xf numFmtId="177" fontId="2" fillId="0" borderId="0" xfId="0" applyNumberFormat="1" applyFont="1" applyAlignment="1">
      <alignment horizontal="left" vertical="center"/>
    </xf>
    <xf numFmtId="177" fontId="2" fillId="2" borderId="0" xfId="0" applyNumberFormat="1" applyFont="1" applyFill="1" applyAlignment="1">
      <alignment horizontal="left" vertical="center" wrapText="1"/>
    </xf>
    <xf numFmtId="177" fontId="2" fillId="0" borderId="9" xfId="0" applyNumberFormat="1" applyFont="1" applyBorder="1" applyAlignment="1">
      <alignment horizontal="left" vertical="center"/>
    </xf>
    <xf numFmtId="177" fontId="9" fillId="2" borderId="22" xfId="0" applyNumberFormat="1" applyFont="1" applyFill="1" applyBorder="1">
      <alignment vertical="center"/>
    </xf>
    <xf numFmtId="177" fontId="9" fillId="0" borderId="22" xfId="0" applyNumberFormat="1" applyFont="1" applyBorder="1" applyAlignment="1">
      <alignment vertical="center" shrinkToFit="1"/>
    </xf>
    <xf numFmtId="177" fontId="9" fillId="6" borderId="22" xfId="0" applyNumberFormat="1" applyFont="1" applyFill="1" applyBorder="1" applyAlignment="1">
      <alignment vertical="center" shrinkToFit="1"/>
    </xf>
    <xf numFmtId="177" fontId="9" fillId="6" borderId="23" xfId="0" applyNumberFormat="1" applyFont="1" applyFill="1" applyBorder="1" applyAlignment="1">
      <alignment vertical="center" shrinkToFit="1"/>
    </xf>
    <xf numFmtId="177" fontId="9" fillId="8" borderId="22" xfId="0" applyNumberFormat="1" applyFont="1" applyFill="1" applyBorder="1" applyAlignment="1">
      <alignment vertical="center" shrinkToFit="1"/>
    </xf>
    <xf numFmtId="0" fontId="44" fillId="6" borderId="0" xfId="0" applyFont="1" applyFill="1" applyAlignment="1">
      <alignment horizontal="left" vertical="top"/>
    </xf>
    <xf numFmtId="0" fontId="52" fillId="0" borderId="0" xfId="0" applyFont="1" applyAlignment="1">
      <alignment vertical="center" wrapText="1" readingOrder="1"/>
    </xf>
    <xf numFmtId="0" fontId="52" fillId="0" borderId="0" xfId="0" applyFont="1" applyAlignment="1">
      <alignment horizontal="left" vertical="center" wrapText="1" readingOrder="1"/>
    </xf>
    <xf numFmtId="0" fontId="55" fillId="0" borderId="0" xfId="0" applyFont="1" applyAlignment="1">
      <alignment vertical="center" wrapText="1" readingOrder="1"/>
    </xf>
    <xf numFmtId="0" fontId="41" fillId="6" borderId="0" xfId="0" applyFont="1" applyFill="1">
      <alignment vertical="center"/>
    </xf>
    <xf numFmtId="0" fontId="36" fillId="0" borderId="9" xfId="0" quotePrefix="1" applyFont="1" applyBorder="1">
      <alignment vertical="center"/>
    </xf>
    <xf numFmtId="177" fontId="46" fillId="0" borderId="9" xfId="0" applyNumberFormat="1" applyFont="1" applyBorder="1" applyAlignment="1">
      <alignment horizontal="center" vertical="center"/>
    </xf>
    <xf numFmtId="0" fontId="44" fillId="0" borderId="0" xfId="0" applyFont="1" applyAlignment="1">
      <alignment horizontal="center" vertical="center"/>
    </xf>
    <xf numFmtId="0" fontId="44" fillId="6" borderId="0" xfId="0" applyFont="1" applyFill="1" applyAlignment="1">
      <alignment horizontal="center" vertical="center"/>
    </xf>
    <xf numFmtId="180" fontId="9" fillId="2" borderId="0" xfId="0" applyNumberFormat="1" applyFont="1" applyFill="1">
      <alignment vertical="center"/>
    </xf>
    <xf numFmtId="177" fontId="41" fillId="6" borderId="0" xfId="0" applyNumberFormat="1" applyFont="1" applyFill="1" applyAlignment="1">
      <alignment horizontal="right" vertical="center"/>
    </xf>
    <xf numFmtId="177" fontId="9" fillId="0" borderId="0" xfId="0" applyNumberFormat="1" applyFont="1" applyAlignment="1">
      <alignment horizontal="right" vertical="center"/>
    </xf>
    <xf numFmtId="177" fontId="9" fillId="6" borderId="0" xfId="0" applyNumberFormat="1" applyFont="1" applyFill="1" applyAlignment="1">
      <alignment horizontal="right" vertical="center"/>
    </xf>
    <xf numFmtId="177" fontId="9" fillId="8" borderId="0" xfId="0" applyNumberFormat="1" applyFont="1" applyFill="1" applyAlignment="1">
      <alignment horizontal="right" vertical="center"/>
    </xf>
    <xf numFmtId="180" fontId="2" fillId="2" borderId="0" xfId="0" applyNumberFormat="1" applyFont="1" applyFill="1" applyAlignment="1">
      <alignment horizontal="left" vertical="center"/>
    </xf>
    <xf numFmtId="177" fontId="27" fillId="0" borderId="9" xfId="0" applyNumberFormat="1" applyFont="1" applyBorder="1" applyAlignment="1">
      <alignment horizontal="right" vertical="center"/>
    </xf>
    <xf numFmtId="177" fontId="27" fillId="6" borderId="9" xfId="0" applyNumberFormat="1" applyFont="1" applyFill="1" applyBorder="1" applyAlignment="1">
      <alignment horizontal="right" vertical="center"/>
    </xf>
    <xf numFmtId="177" fontId="2" fillId="0" borderId="9" xfId="0" applyNumberFormat="1" applyFont="1" applyBorder="1" applyAlignment="1">
      <alignment horizontal="right" vertical="center"/>
    </xf>
    <xf numFmtId="177" fontId="2" fillId="6" borderId="9" xfId="0" applyNumberFormat="1" applyFont="1" applyFill="1" applyBorder="1" applyAlignment="1">
      <alignment horizontal="right" vertical="center"/>
    </xf>
    <xf numFmtId="177" fontId="2" fillId="8" borderId="9" xfId="0" applyNumberFormat="1" applyFont="1" applyFill="1" applyBorder="1" applyAlignment="1">
      <alignment horizontal="right" vertical="center"/>
    </xf>
    <xf numFmtId="10" fontId="41" fillId="6" borderId="0" xfId="0" applyNumberFormat="1" applyFont="1" applyFill="1" applyAlignment="1">
      <alignment horizontal="right" vertical="center"/>
    </xf>
    <xf numFmtId="10" fontId="9" fillId="0" borderId="0" xfId="0" applyNumberFormat="1" applyFont="1" applyAlignment="1">
      <alignment horizontal="right" vertical="center"/>
    </xf>
    <xf numFmtId="10" fontId="9" fillId="6" borderId="0" xfId="0" applyNumberFormat="1" applyFont="1" applyFill="1" applyAlignment="1">
      <alignment horizontal="right" vertical="center"/>
    </xf>
    <xf numFmtId="10" fontId="41" fillId="8" borderId="0" xfId="0" applyNumberFormat="1" applyFont="1" applyFill="1" applyAlignment="1">
      <alignment horizontal="right" vertical="center"/>
    </xf>
    <xf numFmtId="10" fontId="27" fillId="6" borderId="0" xfId="0" applyNumberFormat="1" applyFont="1" applyFill="1" applyAlignment="1">
      <alignment horizontal="right" vertical="center"/>
    </xf>
    <xf numFmtId="10" fontId="2" fillId="0" borderId="0" xfId="0" applyNumberFormat="1" applyFont="1" applyAlignment="1">
      <alignment horizontal="right" vertical="center"/>
    </xf>
    <xf numFmtId="10" fontId="2" fillId="6" borderId="0" xfId="0" applyNumberFormat="1" applyFont="1" applyFill="1" applyAlignment="1">
      <alignment horizontal="right" vertical="center"/>
    </xf>
    <xf numFmtId="10" fontId="2" fillId="8" borderId="0" xfId="0" applyNumberFormat="1" applyFont="1" applyFill="1" applyAlignment="1">
      <alignment horizontal="right" vertical="center"/>
    </xf>
    <xf numFmtId="10" fontId="27" fillId="8" borderId="0" xfId="0" applyNumberFormat="1" applyFont="1" applyFill="1" applyAlignment="1">
      <alignment horizontal="right" vertical="center"/>
    </xf>
    <xf numFmtId="10" fontId="2" fillId="2" borderId="11" xfId="0" applyNumberFormat="1" applyFont="1" applyFill="1" applyBorder="1" applyAlignment="1">
      <alignment horizontal="left" vertical="center"/>
    </xf>
    <xf numFmtId="10" fontId="27" fillId="0" borderId="11" xfId="0" applyNumberFormat="1" applyFont="1" applyBorder="1" applyAlignment="1">
      <alignment horizontal="right" vertical="center"/>
    </xf>
    <xf numFmtId="10" fontId="27" fillId="6" borderId="11" xfId="0" applyNumberFormat="1" applyFont="1" applyFill="1" applyBorder="1" applyAlignment="1">
      <alignment horizontal="right" vertical="center"/>
    </xf>
    <xf numFmtId="10" fontId="2" fillId="0" borderId="11" xfId="0" applyNumberFormat="1" applyFont="1" applyBorder="1" applyAlignment="1">
      <alignment horizontal="right" vertical="center"/>
    </xf>
    <xf numFmtId="10" fontId="2" fillId="6" borderId="11" xfId="0" applyNumberFormat="1" applyFont="1" applyFill="1" applyBorder="1" applyAlignment="1">
      <alignment horizontal="right" vertical="center"/>
    </xf>
    <xf numFmtId="10" fontId="27" fillId="8" borderId="11" xfId="0" applyNumberFormat="1" applyFont="1" applyFill="1" applyBorder="1" applyAlignment="1">
      <alignment horizontal="right" vertical="center"/>
    </xf>
    <xf numFmtId="10" fontId="9" fillId="8" borderId="0" xfId="0" applyNumberFormat="1" applyFont="1" applyFill="1" applyAlignment="1">
      <alignment horizontal="right" vertical="center"/>
    </xf>
    <xf numFmtId="10" fontId="27" fillId="0" borderId="9" xfId="0" applyNumberFormat="1" applyFont="1" applyBorder="1" applyAlignment="1">
      <alignment horizontal="right" vertical="center"/>
    </xf>
    <xf numFmtId="10" fontId="27" fillId="6" borderId="9" xfId="0" applyNumberFormat="1" applyFont="1" applyFill="1" applyBorder="1" applyAlignment="1">
      <alignment horizontal="right" vertical="center"/>
    </xf>
    <xf numFmtId="10" fontId="2" fillId="0" borderId="9" xfId="0" applyNumberFormat="1" applyFont="1" applyBorder="1" applyAlignment="1">
      <alignment horizontal="right" vertical="center"/>
    </xf>
    <xf numFmtId="10" fontId="2" fillId="6" borderId="9" xfId="0" applyNumberFormat="1" applyFont="1" applyFill="1" applyBorder="1" applyAlignment="1">
      <alignment horizontal="right" vertical="center"/>
    </xf>
    <xf numFmtId="10" fontId="27" fillId="8" borderId="9" xfId="0" applyNumberFormat="1" applyFont="1" applyFill="1" applyBorder="1" applyAlignment="1">
      <alignment horizontal="right" vertical="center"/>
    </xf>
    <xf numFmtId="0" fontId="56" fillId="2" borderId="0" xfId="0" quotePrefix="1" applyFont="1" applyFill="1" applyAlignment="1"/>
    <xf numFmtId="10" fontId="50" fillId="0" borderId="0" xfId="0" applyNumberFormat="1" applyFont="1">
      <alignment vertical="center"/>
    </xf>
    <xf numFmtId="10" fontId="50" fillId="6" borderId="0" xfId="0" applyNumberFormat="1" applyFont="1" applyFill="1">
      <alignment vertical="center"/>
    </xf>
    <xf numFmtId="0" fontId="9" fillId="0" borderId="13" xfId="0" applyFont="1" applyBorder="1">
      <alignment vertical="center"/>
    </xf>
    <xf numFmtId="0" fontId="2" fillId="0" borderId="9" xfId="0" applyFont="1" applyBorder="1" applyAlignment="1">
      <alignment horizontal="left" vertical="center"/>
    </xf>
    <xf numFmtId="177" fontId="41" fillId="6" borderId="22" xfId="0" applyNumberFormat="1" applyFont="1" applyFill="1" applyBorder="1" applyAlignment="1">
      <alignment horizontal="right" vertical="center"/>
    </xf>
    <xf numFmtId="177" fontId="9" fillId="0" borderId="22" xfId="0" applyNumberFormat="1" applyFont="1" applyBorder="1" applyAlignment="1">
      <alignment horizontal="right" vertical="center"/>
    </xf>
    <xf numFmtId="177" fontId="9" fillId="6" borderId="22" xfId="0" applyNumberFormat="1" applyFont="1" applyFill="1" applyBorder="1" applyAlignment="1">
      <alignment horizontal="right" vertical="center"/>
    </xf>
    <xf numFmtId="177" fontId="9" fillId="8" borderId="22" xfId="0" applyNumberFormat="1" applyFont="1" applyFill="1" applyBorder="1" applyAlignment="1">
      <alignment horizontal="right" vertical="center"/>
    </xf>
    <xf numFmtId="10" fontId="48" fillId="2" borderId="0" xfId="0" applyNumberFormat="1" applyFont="1" applyFill="1">
      <alignment vertical="center"/>
    </xf>
    <xf numFmtId="10" fontId="48" fillId="0" borderId="0" xfId="0" applyNumberFormat="1" applyFont="1">
      <alignment vertical="center"/>
    </xf>
    <xf numFmtId="10" fontId="48" fillId="6" borderId="0" xfId="0" applyNumberFormat="1" applyFont="1" applyFill="1">
      <alignment vertical="center"/>
    </xf>
    <xf numFmtId="0" fontId="44" fillId="0" borderId="9" xfId="0" applyFont="1" applyBorder="1" applyAlignment="1">
      <alignment horizontal="center" vertical="center"/>
    </xf>
    <xf numFmtId="0" fontId="44" fillId="6" borderId="9" xfId="0" applyFont="1" applyFill="1" applyBorder="1" applyAlignment="1">
      <alignment horizontal="center" vertical="center"/>
    </xf>
    <xf numFmtId="179" fontId="27" fillId="0" borderId="0" xfId="2" applyNumberFormat="1" applyFont="1">
      <alignment vertical="center"/>
    </xf>
    <xf numFmtId="179" fontId="9" fillId="0" borderId="13" xfId="0" applyNumberFormat="1" applyFont="1" applyBorder="1">
      <alignment vertical="center"/>
    </xf>
    <xf numFmtId="179" fontId="41" fillId="0" borderId="13" xfId="0" applyNumberFormat="1" applyFont="1" applyBorder="1" applyAlignment="1">
      <alignment horizontal="right" vertical="center"/>
    </xf>
    <xf numFmtId="179" fontId="41" fillId="6" borderId="13" xfId="0" applyNumberFormat="1" applyFont="1" applyFill="1" applyBorder="1" applyAlignment="1">
      <alignment horizontal="right" vertical="center"/>
    </xf>
    <xf numFmtId="179" fontId="9" fillId="0" borderId="13" xfId="0" applyNumberFormat="1" applyFont="1" applyBorder="1" applyAlignment="1">
      <alignment horizontal="right" vertical="center"/>
    </xf>
    <xf numFmtId="179" fontId="9" fillId="6" borderId="13" xfId="0" applyNumberFormat="1" applyFont="1" applyFill="1" applyBorder="1" applyAlignment="1">
      <alignment horizontal="right" vertical="center"/>
    </xf>
    <xf numFmtId="179" fontId="9" fillId="8" borderId="13" xfId="0" applyNumberFormat="1" applyFont="1" applyFill="1" applyBorder="1" applyAlignment="1">
      <alignment horizontal="right" vertical="center"/>
    </xf>
    <xf numFmtId="179" fontId="9" fillId="0" borderId="9" xfId="0" applyNumberFormat="1" applyFont="1" applyBorder="1">
      <alignment vertical="center"/>
    </xf>
    <xf numFmtId="179" fontId="41" fillId="0" borderId="9" xfId="0" applyNumberFormat="1" applyFont="1" applyBorder="1" applyAlignment="1">
      <alignment horizontal="right" vertical="center"/>
    </xf>
    <xf numFmtId="179" fontId="41" fillId="6" borderId="9" xfId="0" applyNumberFormat="1" applyFont="1" applyFill="1" applyBorder="1" applyAlignment="1">
      <alignment horizontal="right" vertical="center"/>
    </xf>
    <xf numFmtId="179" fontId="9" fillId="0" borderId="9" xfId="0" applyNumberFormat="1" applyFont="1" applyBorder="1" applyAlignment="1">
      <alignment horizontal="right" vertical="center"/>
    </xf>
    <xf numFmtId="179" fontId="9" fillId="6" borderId="9" xfId="0" applyNumberFormat="1" applyFont="1" applyFill="1" applyBorder="1" applyAlignment="1">
      <alignment horizontal="right" vertical="center"/>
    </xf>
    <xf numFmtId="179" fontId="9" fillId="8" borderId="9" xfId="0" applyNumberFormat="1" applyFont="1" applyFill="1" applyBorder="1" applyAlignment="1">
      <alignment horizontal="right" vertical="center"/>
    </xf>
    <xf numFmtId="0" fontId="46" fillId="0" borderId="0" xfId="0" quotePrefix="1" applyFont="1" applyAlignment="1"/>
    <xf numFmtId="0" fontId="28" fillId="0" borderId="0" xfId="0" applyFont="1">
      <alignment vertical="center"/>
    </xf>
    <xf numFmtId="177" fontId="59" fillId="2" borderId="13" xfId="0" applyNumberFormat="1" applyFont="1" applyFill="1" applyBorder="1">
      <alignment vertical="center"/>
    </xf>
    <xf numFmtId="177" fontId="60" fillId="2" borderId="0" xfId="0" applyNumberFormat="1" applyFont="1" applyFill="1" applyAlignment="1">
      <alignment horizontal="left" vertical="center" indent="1"/>
    </xf>
    <xf numFmtId="177" fontId="60" fillId="2" borderId="0" xfId="0" applyNumberFormat="1" applyFont="1" applyFill="1">
      <alignment vertical="center"/>
    </xf>
    <xf numFmtId="10" fontId="59" fillId="2" borderId="0" xfId="0" applyNumberFormat="1" applyFont="1" applyFill="1">
      <alignment vertical="center"/>
    </xf>
    <xf numFmtId="177" fontId="60" fillId="0" borderId="0" xfId="0" applyNumberFormat="1" applyFont="1">
      <alignment vertical="center"/>
    </xf>
    <xf numFmtId="177" fontId="59" fillId="0" borderId="0" xfId="0" quotePrefix="1" applyNumberFormat="1" applyFont="1" applyAlignment="1">
      <alignment horizontal="left" vertical="center"/>
    </xf>
    <xf numFmtId="179" fontId="9" fillId="6" borderId="0" xfId="0" applyNumberFormat="1" applyFont="1" applyFill="1" applyAlignment="1">
      <alignment horizontal="right" vertical="center"/>
    </xf>
    <xf numFmtId="179" fontId="41" fillId="0" borderId="0" xfId="0" applyNumberFormat="1" applyFont="1" applyAlignment="1">
      <alignment horizontal="right" vertical="center"/>
    </xf>
    <xf numFmtId="179" fontId="9" fillId="0" borderId="0" xfId="0" applyNumberFormat="1" applyFont="1" applyAlignment="1">
      <alignment horizontal="right" vertical="center"/>
    </xf>
    <xf numFmtId="179" fontId="9" fillId="8" borderId="0" xfId="0" applyNumberFormat="1" applyFont="1" applyFill="1" applyAlignment="1">
      <alignment horizontal="right" vertical="center"/>
    </xf>
    <xf numFmtId="177" fontId="59" fillId="0" borderId="9" xfId="0" quotePrefix="1" applyNumberFormat="1" applyFont="1" applyBorder="1" applyAlignment="1">
      <alignment horizontal="left" vertical="center"/>
    </xf>
    <xf numFmtId="10" fontId="41" fillId="0" borderId="9" xfId="0" applyNumberFormat="1" applyFont="1" applyBorder="1" applyAlignment="1">
      <alignment horizontal="right" vertical="center"/>
    </xf>
    <xf numFmtId="10" fontId="41" fillId="6" borderId="9" xfId="0" applyNumberFormat="1" applyFont="1" applyFill="1" applyBorder="1" applyAlignment="1">
      <alignment horizontal="right" vertical="center"/>
    </xf>
    <xf numFmtId="10" fontId="9" fillId="0" borderId="9" xfId="0" applyNumberFormat="1" applyFont="1" applyBorder="1" applyAlignment="1">
      <alignment horizontal="right" vertical="center"/>
    </xf>
    <xf numFmtId="10" fontId="9" fillId="6" borderId="9" xfId="0" applyNumberFormat="1" applyFont="1" applyFill="1" applyBorder="1" applyAlignment="1">
      <alignment horizontal="right" vertical="center"/>
    </xf>
    <xf numFmtId="179" fontId="41" fillId="6" borderId="9" xfId="2" applyNumberFormat="1" applyFont="1" applyFill="1" applyBorder="1" applyAlignment="1">
      <alignment horizontal="right" vertical="center"/>
    </xf>
    <xf numFmtId="179" fontId="41" fillId="0" borderId="9" xfId="2" applyNumberFormat="1" applyFont="1" applyFill="1" applyBorder="1" applyAlignment="1">
      <alignment horizontal="right" vertical="center"/>
    </xf>
    <xf numFmtId="179" fontId="9" fillId="0" borderId="9" xfId="2" applyNumberFormat="1" applyFont="1" applyFill="1" applyBorder="1" applyAlignment="1">
      <alignment horizontal="right" vertical="center"/>
    </xf>
    <xf numFmtId="179" fontId="9" fillId="6" borderId="9" xfId="2" applyNumberFormat="1" applyFont="1" applyFill="1" applyBorder="1" applyAlignment="1">
      <alignment horizontal="right" vertical="center"/>
    </xf>
    <xf numFmtId="179" fontId="9" fillId="8" borderId="9" xfId="2" applyNumberFormat="1" applyFont="1" applyFill="1" applyBorder="1" applyAlignment="1">
      <alignment horizontal="right" vertical="center"/>
    </xf>
    <xf numFmtId="0" fontId="44" fillId="2" borderId="0" xfId="0" applyFont="1" applyFill="1" applyAlignment="1">
      <alignment horizontal="left"/>
    </xf>
    <xf numFmtId="10" fontId="50" fillId="0" borderId="13" xfId="0" applyNumberFormat="1" applyFont="1" applyBorder="1" applyAlignment="1">
      <alignment horizontal="right" vertical="center"/>
    </xf>
    <xf numFmtId="177" fontId="46" fillId="0" borderId="0" xfId="0" applyNumberFormat="1" applyFont="1" applyAlignment="1">
      <alignment horizontal="right" vertical="center"/>
    </xf>
    <xf numFmtId="177" fontId="46" fillId="6" borderId="0" xfId="0" applyNumberFormat="1" applyFont="1" applyFill="1" applyAlignment="1">
      <alignment horizontal="right" vertical="center"/>
    </xf>
    <xf numFmtId="177" fontId="50" fillId="0" borderId="0" xfId="0" applyNumberFormat="1" applyFont="1" applyAlignment="1">
      <alignment horizontal="right" vertical="center"/>
    </xf>
    <xf numFmtId="10" fontId="63" fillId="0" borderId="0" xfId="2" applyNumberFormat="1" applyFont="1" applyFill="1" applyBorder="1">
      <alignment vertical="center"/>
    </xf>
    <xf numFmtId="0" fontId="45" fillId="2" borderId="0" xfId="0" applyFont="1" applyFill="1" applyAlignment="1">
      <alignment horizontal="left" vertical="center"/>
    </xf>
    <xf numFmtId="10" fontId="46" fillId="0" borderId="0" xfId="2" applyNumberFormat="1" applyFont="1" applyBorder="1">
      <alignment vertical="center"/>
    </xf>
    <xf numFmtId="10" fontId="27" fillId="6" borderId="0" xfId="2" applyNumberFormat="1" applyFont="1" applyFill="1">
      <alignment vertical="center"/>
    </xf>
    <xf numFmtId="181" fontId="27" fillId="0" borderId="0" xfId="0" applyNumberFormat="1" applyFont="1">
      <alignment vertical="center"/>
    </xf>
    <xf numFmtId="177" fontId="41" fillId="8" borderId="0" xfId="0" applyNumberFormat="1" applyFont="1" applyFill="1" applyAlignment="1">
      <alignment horizontal="right" vertical="center"/>
    </xf>
    <xf numFmtId="177" fontId="27" fillId="8" borderId="0" xfId="0" applyNumberFormat="1" applyFont="1" applyFill="1" applyAlignment="1">
      <alignment horizontal="right" vertical="center"/>
    </xf>
    <xf numFmtId="177" fontId="2" fillId="0" borderId="11" xfId="0" applyNumberFormat="1" applyFont="1" applyBorder="1">
      <alignment vertical="center"/>
    </xf>
    <xf numFmtId="177" fontId="2" fillId="0" borderId="11" xfId="0" applyNumberFormat="1" applyFont="1" applyBorder="1" applyAlignment="1">
      <alignment horizontal="right" vertical="center"/>
    </xf>
    <xf numFmtId="177" fontId="27" fillId="8" borderId="11" xfId="0" applyNumberFormat="1" applyFont="1" applyFill="1" applyBorder="1" applyAlignment="1">
      <alignment horizontal="right" vertical="center"/>
    </xf>
    <xf numFmtId="177" fontId="9" fillId="0" borderId="11" xfId="0" applyNumberFormat="1" applyFont="1" applyBorder="1">
      <alignment vertical="center"/>
    </xf>
    <xf numFmtId="177" fontId="41" fillId="0" borderId="11" xfId="0" applyNumberFormat="1" applyFont="1" applyBorder="1" applyAlignment="1">
      <alignment horizontal="right" vertical="center"/>
    </xf>
    <xf numFmtId="177" fontId="41" fillId="6" borderId="11" xfId="0" applyNumberFormat="1" applyFont="1" applyFill="1" applyBorder="1" applyAlignment="1">
      <alignment horizontal="right" vertical="center"/>
    </xf>
    <xf numFmtId="177" fontId="9" fillId="0" borderId="11" xfId="0" applyNumberFormat="1" applyFont="1" applyBorder="1" applyAlignment="1">
      <alignment horizontal="right" vertical="center"/>
    </xf>
    <xf numFmtId="177" fontId="41" fillId="8" borderId="11" xfId="0" applyNumberFormat="1" applyFont="1" applyFill="1" applyBorder="1" applyAlignment="1">
      <alignment horizontal="right" vertical="center"/>
    </xf>
    <xf numFmtId="177" fontId="41" fillId="0" borderId="9" xfId="0" applyNumberFormat="1" applyFont="1" applyBorder="1" applyAlignment="1">
      <alignment horizontal="right" vertical="center"/>
    </xf>
    <xf numFmtId="177" fontId="41" fillId="6" borderId="9" xfId="0" applyNumberFormat="1" applyFont="1" applyFill="1" applyBorder="1" applyAlignment="1">
      <alignment horizontal="right" vertical="center"/>
    </xf>
    <xf numFmtId="177" fontId="9" fillId="0" borderId="9" xfId="0" applyNumberFormat="1" applyFont="1" applyBorder="1" applyAlignment="1">
      <alignment horizontal="right" vertical="center"/>
    </xf>
    <xf numFmtId="177" fontId="41" fillId="8" borderId="9" xfId="0" applyNumberFormat="1" applyFont="1" applyFill="1" applyBorder="1" applyAlignment="1">
      <alignment horizontal="right" vertical="center"/>
    </xf>
    <xf numFmtId="10" fontId="9" fillId="0" borderId="13" xfId="0" applyNumberFormat="1" applyFont="1" applyBorder="1">
      <alignment vertical="center"/>
    </xf>
    <xf numFmtId="10" fontId="9" fillId="0" borderId="0" xfId="0" applyNumberFormat="1" applyFont="1" applyAlignment="1">
      <alignment horizontal="left" vertical="center"/>
    </xf>
    <xf numFmtId="0" fontId="44" fillId="0" borderId="0" xfId="0" quotePrefix="1" applyFont="1" applyAlignment="1"/>
    <xf numFmtId="182" fontId="27" fillId="0" borderId="0" xfId="0" applyNumberFormat="1" applyFont="1">
      <alignment vertical="center"/>
    </xf>
    <xf numFmtId="10" fontId="27" fillId="0" borderId="0" xfId="2" applyNumberFormat="1" applyFont="1" applyFill="1" applyBorder="1">
      <alignment vertical="center"/>
    </xf>
    <xf numFmtId="182" fontId="27" fillId="6" borderId="0" xfId="0" applyNumberFormat="1" applyFont="1" applyFill="1">
      <alignment vertical="center"/>
    </xf>
    <xf numFmtId="10" fontId="27" fillId="0" borderId="0" xfId="2" applyNumberFormat="1" applyFont="1">
      <alignment vertical="center"/>
    </xf>
    <xf numFmtId="2" fontId="27" fillId="0" borderId="0" xfId="0" applyNumberFormat="1" applyFont="1" applyAlignment="1">
      <alignment horizontal="center" vertical="center"/>
    </xf>
    <xf numFmtId="10" fontId="27" fillId="6" borderId="0" xfId="2" applyNumberFormat="1" applyFont="1" applyFill="1" applyBorder="1" applyAlignment="1">
      <alignment horizontal="center" vertical="center"/>
    </xf>
    <xf numFmtId="10" fontId="45" fillId="2" borderId="0" xfId="0" applyNumberFormat="1" applyFont="1" applyFill="1" applyAlignment="1">
      <alignment horizontal="left" vertical="center"/>
    </xf>
    <xf numFmtId="177" fontId="44" fillId="0" borderId="0" xfId="0" applyNumberFormat="1" applyFont="1">
      <alignment vertical="center"/>
    </xf>
    <xf numFmtId="177" fontId="44" fillId="0" borderId="0" xfId="0" applyNumberFormat="1" applyFont="1" applyAlignment="1">
      <alignment horizontal="right" vertical="center"/>
    </xf>
    <xf numFmtId="177" fontId="43" fillId="0" borderId="0" xfId="0" applyNumberFormat="1" applyFont="1" applyAlignment="1">
      <alignment horizontal="right" vertical="center"/>
    </xf>
    <xf numFmtId="10" fontId="44" fillId="0" borderId="0" xfId="0" applyNumberFormat="1" applyFont="1">
      <alignment vertical="center"/>
    </xf>
    <xf numFmtId="10" fontId="44" fillId="0" borderId="0" xfId="0" applyNumberFormat="1" applyFont="1" applyAlignment="1">
      <alignment horizontal="left" vertical="center"/>
    </xf>
    <xf numFmtId="10" fontId="9" fillId="2" borderId="0" xfId="0" applyNumberFormat="1" applyFont="1" applyFill="1" applyAlignment="1">
      <alignment horizontal="left" vertical="center"/>
    </xf>
    <xf numFmtId="183" fontId="46" fillId="0" borderId="9" xfId="0" applyNumberFormat="1" applyFont="1" applyBorder="1" applyAlignment="1">
      <alignment horizontal="center" vertical="center"/>
    </xf>
    <xf numFmtId="183" fontId="46" fillId="6" borderId="0" xfId="0" applyNumberFormat="1" applyFont="1" applyFill="1" applyAlignment="1">
      <alignment horizontal="center" vertical="center"/>
    </xf>
    <xf numFmtId="183" fontId="46" fillId="0" borderId="0" xfId="0" applyNumberFormat="1" applyFont="1" applyAlignment="1">
      <alignment horizontal="center" vertical="center"/>
    </xf>
    <xf numFmtId="184" fontId="2" fillId="0" borderId="0" xfId="0" applyNumberFormat="1" applyFont="1">
      <alignment vertical="center"/>
    </xf>
    <xf numFmtId="183" fontId="2" fillId="0" borderId="0" xfId="0" applyNumberFormat="1" applyFont="1" applyAlignment="1">
      <alignment horizontal="right" vertical="center"/>
    </xf>
    <xf numFmtId="183" fontId="27" fillId="0" borderId="0" xfId="0" applyNumberFormat="1" applyFont="1" applyAlignment="1">
      <alignment horizontal="right" vertical="center"/>
    </xf>
    <xf numFmtId="183" fontId="27" fillId="6" borderId="0" xfId="0" applyNumberFormat="1" applyFont="1" applyFill="1" applyAlignment="1">
      <alignment horizontal="right" vertical="center"/>
    </xf>
    <xf numFmtId="183" fontId="27" fillId="8" borderId="0" xfId="0" applyNumberFormat="1" applyFont="1" applyFill="1" applyAlignment="1">
      <alignment horizontal="right" vertical="center"/>
    </xf>
    <xf numFmtId="183" fontId="2" fillId="11" borderId="0" xfId="0" applyNumberFormat="1" applyFont="1" applyFill="1" applyAlignment="1">
      <alignment horizontal="right" vertical="center"/>
    </xf>
    <xf numFmtId="183" fontId="27" fillId="11" borderId="0" xfId="0" applyNumberFormat="1" applyFont="1" applyFill="1" applyAlignment="1">
      <alignment horizontal="right" vertical="center"/>
    </xf>
    <xf numFmtId="184" fontId="2" fillId="6" borderId="0" xfId="0" applyNumberFormat="1" applyFont="1" applyFill="1">
      <alignment vertical="center"/>
    </xf>
    <xf numFmtId="0" fontId="27" fillId="7" borderId="0" xfId="0" applyFont="1" applyFill="1">
      <alignment vertical="center"/>
    </xf>
    <xf numFmtId="183" fontId="27" fillId="7" borderId="0" xfId="0" applyNumberFormat="1" applyFont="1" applyFill="1" applyAlignment="1">
      <alignment horizontal="right" vertical="center"/>
    </xf>
    <xf numFmtId="184" fontId="2" fillId="0" borderId="9" xfId="0" applyNumberFormat="1" applyFont="1" applyBorder="1">
      <alignment vertical="center"/>
    </xf>
    <xf numFmtId="183" fontId="2" fillId="0" borderId="9" xfId="0" applyNumberFormat="1" applyFont="1" applyBorder="1" applyAlignment="1">
      <alignment horizontal="right" vertical="center"/>
    </xf>
    <xf numFmtId="183" fontId="27" fillId="0" borderId="9" xfId="0" applyNumberFormat="1" applyFont="1" applyBorder="1" applyAlignment="1">
      <alignment horizontal="right" vertical="center"/>
    </xf>
    <xf numFmtId="183" fontId="27" fillId="6" borderId="9" xfId="0" applyNumberFormat="1" applyFont="1" applyFill="1" applyBorder="1" applyAlignment="1">
      <alignment horizontal="right" vertical="center"/>
    </xf>
    <xf numFmtId="183" fontId="27" fillId="8" borderId="9" xfId="0" applyNumberFormat="1" applyFont="1" applyFill="1" applyBorder="1" applyAlignment="1">
      <alignment horizontal="right" vertical="center"/>
    </xf>
    <xf numFmtId="183" fontId="41" fillId="0" borderId="22" xfId="0" applyNumberFormat="1" applyFont="1" applyBorder="1" applyAlignment="1">
      <alignment horizontal="right" vertical="center"/>
    </xf>
    <xf numFmtId="183" fontId="41" fillId="6" borderId="22" xfId="0" applyNumberFormat="1" applyFont="1" applyFill="1" applyBorder="1" applyAlignment="1">
      <alignment horizontal="right" vertical="center"/>
    </xf>
    <xf numFmtId="183" fontId="41" fillId="8" borderId="22" xfId="0" applyNumberFormat="1" applyFont="1" applyFill="1" applyBorder="1" applyAlignment="1">
      <alignment horizontal="right" vertical="center"/>
    </xf>
    <xf numFmtId="0" fontId="36" fillId="0" borderId="9" xfId="0" quotePrefix="1" applyFont="1" applyBorder="1" applyAlignment="1">
      <alignment horizontal="left" vertical="top"/>
    </xf>
    <xf numFmtId="38" fontId="2" fillId="2" borderId="0" xfId="0" applyNumberFormat="1" applyFont="1" applyFill="1">
      <alignment vertical="center"/>
    </xf>
    <xf numFmtId="183" fontId="2" fillId="6" borderId="0" xfId="0" applyNumberFormat="1" applyFont="1" applyFill="1" applyAlignment="1">
      <alignment horizontal="right" vertical="center"/>
    </xf>
    <xf numFmtId="38" fontId="2" fillId="2" borderId="0" xfId="0" applyNumberFormat="1" applyFont="1" applyFill="1" applyAlignment="1">
      <alignment horizontal="left" vertical="center" indent="1"/>
    </xf>
    <xf numFmtId="178" fontId="27" fillId="0" borderId="0" xfId="0" applyNumberFormat="1" applyFont="1" applyAlignment="1">
      <alignment horizontal="right" vertical="center"/>
    </xf>
    <xf numFmtId="178" fontId="27" fillId="6" borderId="0" xfId="0" applyNumberFormat="1" applyFont="1" applyFill="1" applyAlignment="1">
      <alignment horizontal="right" vertical="center"/>
    </xf>
    <xf numFmtId="178" fontId="27" fillId="8" borderId="0" xfId="0" applyNumberFormat="1" applyFont="1" applyFill="1" applyAlignment="1">
      <alignment horizontal="right" vertical="center"/>
    </xf>
    <xf numFmtId="184" fontId="9" fillId="0" borderId="22" xfId="0" quotePrefix="1" applyNumberFormat="1" applyFont="1" applyBorder="1" applyAlignment="1">
      <alignment horizontal="left" vertical="center"/>
    </xf>
    <xf numFmtId="178" fontId="41" fillId="0" borderId="22" xfId="0" applyNumberFormat="1" applyFont="1" applyBorder="1" applyAlignment="1">
      <alignment horizontal="right" vertical="center"/>
    </xf>
    <xf numFmtId="178" fontId="41" fillId="6" borderId="22" xfId="0" applyNumberFormat="1" applyFont="1" applyFill="1" applyBorder="1" applyAlignment="1">
      <alignment horizontal="right" vertical="center"/>
    </xf>
    <xf numFmtId="178" fontId="41" fillId="8" borderId="22" xfId="0" applyNumberFormat="1" applyFont="1" applyFill="1" applyBorder="1" applyAlignment="1">
      <alignment horizontal="right" vertical="center"/>
    </xf>
    <xf numFmtId="184" fontId="44" fillId="0" borderId="0" xfId="0" applyNumberFormat="1" applyFont="1" applyAlignment="1"/>
    <xf numFmtId="183" fontId="50" fillId="0" borderId="0" xfId="0" applyNumberFormat="1" applyFont="1" applyAlignment="1">
      <alignment horizontal="right" vertical="center"/>
    </xf>
    <xf numFmtId="178" fontId="50" fillId="0" borderId="0" xfId="0" applyNumberFormat="1" applyFont="1" applyAlignment="1">
      <alignment horizontal="right" vertical="center"/>
    </xf>
    <xf numFmtId="178" fontId="50" fillId="6" borderId="0" xfId="0" applyNumberFormat="1" applyFont="1" applyFill="1" applyAlignment="1">
      <alignment horizontal="right" vertical="center"/>
    </xf>
    <xf numFmtId="178" fontId="2" fillId="0" borderId="0" xfId="0" applyNumberFormat="1" applyFont="1" applyAlignment="1">
      <alignment horizontal="right" vertical="center"/>
    </xf>
    <xf numFmtId="178" fontId="9" fillId="0" borderId="22" xfId="0" applyNumberFormat="1" applyFont="1" applyBorder="1" applyAlignment="1">
      <alignment horizontal="right" vertical="center"/>
    </xf>
    <xf numFmtId="184" fontId="44" fillId="0" borderId="0" xfId="0" applyNumberFormat="1" applyFont="1">
      <alignment vertical="center"/>
    </xf>
    <xf numFmtId="178" fontId="2" fillId="11" borderId="0" xfId="0" applyNumberFormat="1" applyFont="1" applyFill="1" applyAlignment="1">
      <alignment horizontal="right" vertical="center"/>
    </xf>
    <xf numFmtId="178" fontId="27" fillId="11" borderId="0" xfId="0" applyNumberFormat="1" applyFont="1" applyFill="1" applyAlignment="1">
      <alignment horizontal="right" vertical="center"/>
    </xf>
    <xf numFmtId="178" fontId="2" fillId="6" borderId="0" xfId="0" applyNumberFormat="1" applyFont="1" applyFill="1" applyAlignment="1">
      <alignment horizontal="right" vertical="center"/>
    </xf>
    <xf numFmtId="184" fontId="9" fillId="0" borderId="22" xfId="0" applyNumberFormat="1" applyFont="1" applyBorder="1">
      <alignment vertical="center"/>
    </xf>
    <xf numFmtId="178" fontId="9" fillId="11" borderId="22" xfId="0" applyNumberFormat="1" applyFont="1" applyFill="1" applyBorder="1" applyAlignment="1">
      <alignment horizontal="right" vertical="center"/>
    </xf>
    <xf numFmtId="178" fontId="41" fillId="11" borderId="22" xfId="0" applyNumberFormat="1" applyFont="1" applyFill="1" applyBorder="1" applyAlignment="1">
      <alignment horizontal="right" vertical="center"/>
    </xf>
    <xf numFmtId="183" fontId="44" fillId="0" borderId="0" xfId="0" applyNumberFormat="1" applyFont="1" applyAlignment="1">
      <alignment horizontal="right" vertical="center"/>
    </xf>
    <xf numFmtId="183" fontId="46" fillId="0" borderId="0" xfId="0" applyNumberFormat="1" applyFont="1" applyAlignment="1">
      <alignment horizontal="right" vertical="center"/>
    </xf>
    <xf numFmtId="183" fontId="46" fillId="6" borderId="0" xfId="0" applyNumberFormat="1" applyFont="1" applyFill="1" applyAlignment="1">
      <alignment horizontal="right" vertical="center"/>
    </xf>
    <xf numFmtId="178" fontId="27" fillId="7" borderId="0" xfId="0" applyNumberFormat="1" applyFont="1" applyFill="1" applyAlignment="1">
      <alignment horizontal="right" vertical="center"/>
    </xf>
    <xf numFmtId="178" fontId="2" fillId="7" borderId="0" xfId="0" applyNumberFormat="1" applyFont="1" applyFill="1" applyAlignment="1">
      <alignment horizontal="right" vertical="center"/>
    </xf>
    <xf numFmtId="0" fontId="43" fillId="0" borderId="0" xfId="0" applyFont="1">
      <alignment vertical="center"/>
    </xf>
    <xf numFmtId="178" fontId="41" fillId="7" borderId="22" xfId="0" applyNumberFormat="1" applyFont="1" applyFill="1" applyBorder="1" applyAlignment="1">
      <alignment horizontal="right" vertical="center"/>
    </xf>
    <xf numFmtId="0" fontId="46" fillId="0" borderId="0" xfId="0" applyFont="1" applyAlignment="1">
      <alignment horizontal="left" vertical="center" wrapText="1"/>
    </xf>
    <xf numFmtId="38" fontId="2" fillId="2" borderId="13" xfId="0" applyNumberFormat="1" applyFont="1" applyFill="1" applyBorder="1">
      <alignment vertical="center"/>
    </xf>
    <xf numFmtId="38" fontId="2" fillId="2" borderId="9" xfId="0" applyNumberFormat="1" applyFont="1" applyFill="1" applyBorder="1">
      <alignment vertical="center"/>
    </xf>
    <xf numFmtId="178" fontId="27" fillId="0" borderId="9" xfId="0" applyNumberFormat="1" applyFont="1" applyBorder="1" applyAlignment="1">
      <alignment horizontal="right" vertical="center"/>
    </xf>
    <xf numFmtId="178" fontId="27" fillId="6" borderId="9" xfId="0" applyNumberFormat="1" applyFont="1" applyFill="1" applyBorder="1" applyAlignment="1">
      <alignment horizontal="right" vertical="center"/>
    </xf>
    <xf numFmtId="178" fontId="27" fillId="8" borderId="9" xfId="0" applyNumberFormat="1" applyFont="1" applyFill="1" applyBorder="1" applyAlignment="1">
      <alignment horizontal="right" vertical="center"/>
    </xf>
    <xf numFmtId="0" fontId="64" fillId="0" borderId="0" xfId="0" applyFont="1">
      <alignment vertical="center"/>
    </xf>
    <xf numFmtId="184" fontId="2" fillId="0" borderId="22" xfId="0" applyNumberFormat="1" applyFont="1" applyBorder="1">
      <alignment vertical="center"/>
    </xf>
    <xf numFmtId="178" fontId="2" fillId="0" borderId="22" xfId="0" applyNumberFormat="1" applyFont="1" applyBorder="1" applyAlignment="1">
      <alignment horizontal="right" vertical="center"/>
    </xf>
    <xf numFmtId="178" fontId="27" fillId="0" borderId="22" xfId="0" applyNumberFormat="1" applyFont="1" applyBorder="1" applyAlignment="1">
      <alignment horizontal="right" vertical="center"/>
    </xf>
    <xf numFmtId="178" fontId="27" fillId="6" borderId="22" xfId="0" applyNumberFormat="1" applyFont="1" applyFill="1" applyBorder="1" applyAlignment="1">
      <alignment horizontal="right" vertical="center"/>
    </xf>
    <xf numFmtId="178" fontId="27" fillId="8" borderId="22" xfId="0" applyNumberFormat="1" applyFont="1" applyFill="1" applyBorder="1" applyAlignment="1">
      <alignment horizontal="right" vertical="center"/>
    </xf>
    <xf numFmtId="0" fontId="2" fillId="6" borderId="0" xfId="0" quotePrefix="1" applyFont="1" applyFill="1" applyAlignment="1">
      <alignment horizontal="left" vertical="top"/>
    </xf>
    <xf numFmtId="0" fontId="9" fillId="7"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4" fillId="6" borderId="0" xfId="0" applyFont="1" applyFill="1" applyAlignment="1"/>
    <xf numFmtId="177" fontId="48" fillId="0" borderId="0" xfId="0" applyNumberFormat="1" applyFont="1" applyAlignment="1">
      <alignment horizontal="right" vertical="center"/>
    </xf>
    <xf numFmtId="10" fontId="2" fillId="0" borderId="0" xfId="0" applyNumberFormat="1" applyFont="1" applyAlignment="1">
      <alignment horizontal="left" vertical="center"/>
    </xf>
    <xf numFmtId="0" fontId="15" fillId="0" borderId="0" xfId="3" applyFont="1" applyAlignment="1" applyProtection="1">
      <alignment horizontal="left" vertical="center"/>
    </xf>
    <xf numFmtId="0" fontId="31" fillId="0" borderId="0" xfId="0" applyFont="1" applyAlignment="1">
      <alignment horizontal="center" vertical="center"/>
    </xf>
    <xf numFmtId="0" fontId="67" fillId="0" borderId="0" xfId="0" applyFont="1">
      <alignment vertical="center"/>
    </xf>
    <xf numFmtId="0" fontId="50" fillId="0" borderId="0" xfId="0" applyFont="1">
      <alignment vertical="center"/>
    </xf>
    <xf numFmtId="0" fontId="50" fillId="0" borderId="0" xfId="0" applyFont="1" applyAlignment="1">
      <alignment horizontal="center" vertical="center"/>
    </xf>
    <xf numFmtId="0" fontId="44" fillId="2" borderId="9" xfId="0" applyFont="1" applyFill="1" applyBorder="1" applyAlignment="1">
      <alignment vertical="center" wrapText="1"/>
    </xf>
    <xf numFmtId="177" fontId="9" fillId="6" borderId="9" xfId="0" applyNumberFormat="1" applyFont="1" applyFill="1" applyBorder="1" applyAlignment="1">
      <alignment horizontal="right" vertical="center"/>
    </xf>
    <xf numFmtId="177" fontId="9" fillId="8" borderId="9" xfId="0" applyNumberFormat="1" applyFont="1" applyFill="1" applyBorder="1" applyAlignment="1">
      <alignment horizontal="right" vertical="center"/>
    </xf>
    <xf numFmtId="0" fontId="68" fillId="5" borderId="0" xfId="0" applyFont="1" applyFill="1" applyAlignment="1">
      <alignment horizontal="left" vertical="center"/>
    </xf>
    <xf numFmtId="0" fontId="9" fillId="2" borderId="22" xfId="0" applyFont="1" applyFill="1" applyBorder="1" applyAlignment="1">
      <alignment horizontal="left" vertical="center"/>
    </xf>
    <xf numFmtId="0" fontId="2" fillId="2" borderId="13" xfId="0" applyFont="1" applyFill="1" applyBorder="1" applyAlignment="1">
      <alignment horizontal="left" vertical="center"/>
    </xf>
    <xf numFmtId="177" fontId="27" fillId="0" borderId="13" xfId="0" applyNumberFormat="1" applyFont="1" applyBorder="1">
      <alignment vertical="center"/>
    </xf>
    <xf numFmtId="177" fontId="27" fillId="6" borderId="13" xfId="0" applyNumberFormat="1" applyFont="1" applyFill="1" applyBorder="1">
      <alignment vertical="center"/>
    </xf>
    <xf numFmtId="0" fontId="41" fillId="0" borderId="9" xfId="0" quotePrefix="1" applyFont="1" applyBorder="1" applyAlignment="1">
      <alignment vertical="top"/>
    </xf>
    <xf numFmtId="0" fontId="27" fillId="0" borderId="9" xfId="0" applyFont="1" applyBorder="1" applyAlignment="1">
      <alignment horizontal="center" vertical="center"/>
    </xf>
    <xf numFmtId="0" fontId="27" fillId="6" borderId="9" xfId="0" applyFont="1" applyFill="1" applyBorder="1" applyAlignment="1">
      <alignment horizontal="center" vertical="center"/>
    </xf>
    <xf numFmtId="0" fontId="27" fillId="6" borderId="0" xfId="0" applyFont="1" applyFill="1" applyAlignment="1">
      <alignment horizontal="center" vertical="center"/>
    </xf>
    <xf numFmtId="177" fontId="50" fillId="0" borderId="0" xfId="0" applyNumberFormat="1" applyFont="1">
      <alignment vertical="center"/>
    </xf>
    <xf numFmtId="177" fontId="44" fillId="2" borderId="0" xfId="0" applyNumberFormat="1" applyFont="1" applyFill="1" applyAlignment="1">
      <alignment horizontal="left" vertical="center"/>
    </xf>
    <xf numFmtId="10" fontId="44" fillId="2" borderId="0" xfId="0" applyNumberFormat="1" applyFont="1" applyFill="1" applyAlignment="1">
      <alignment horizontal="left" vertical="top"/>
    </xf>
    <xf numFmtId="0" fontId="69" fillId="0" borderId="0" xfId="0" applyFont="1">
      <alignment vertical="center"/>
    </xf>
    <xf numFmtId="0" fontId="70" fillId="0" borderId="0" xfId="0" applyFont="1">
      <alignment vertical="center"/>
    </xf>
    <xf numFmtId="177" fontId="9" fillId="2" borderId="0" xfId="0" applyNumberFormat="1" applyFont="1" applyFill="1" applyAlignment="1">
      <alignment horizontal="left" vertical="center" wrapText="1"/>
    </xf>
    <xf numFmtId="177" fontId="2" fillId="2" borderId="9" xfId="0" applyNumberFormat="1" applyFont="1" applyFill="1" applyBorder="1" applyAlignment="1">
      <alignment horizontal="left" vertical="center"/>
    </xf>
    <xf numFmtId="0" fontId="44" fillId="6" borderId="0" xfId="0" applyFont="1" applyFill="1" applyAlignment="1">
      <alignment horizontal="left"/>
    </xf>
    <xf numFmtId="10" fontId="2" fillId="8" borderId="11" xfId="0" applyNumberFormat="1" applyFont="1" applyFill="1" applyBorder="1" applyAlignment="1">
      <alignment horizontal="right" vertical="center"/>
    </xf>
    <xf numFmtId="10" fontId="2" fillId="8" borderId="9" xfId="0" applyNumberFormat="1" applyFont="1" applyFill="1" applyBorder="1" applyAlignment="1">
      <alignment horizontal="right" vertical="center"/>
    </xf>
    <xf numFmtId="0" fontId="44" fillId="0" borderId="0" xfId="0" applyFont="1" applyAlignment="1">
      <alignment horizontal="left" vertical="center"/>
    </xf>
    <xf numFmtId="10" fontId="50" fillId="0" borderId="0" xfId="0" applyNumberFormat="1" applyFont="1" applyAlignment="1">
      <alignment horizontal="right" vertical="center"/>
    </xf>
    <xf numFmtId="179" fontId="9" fillId="0" borderId="26" xfId="0" applyNumberFormat="1" applyFont="1" applyBorder="1">
      <alignment vertical="center"/>
    </xf>
    <xf numFmtId="179" fontId="41" fillId="0" borderId="26" xfId="0" applyNumberFormat="1" applyFont="1" applyBorder="1" applyAlignment="1">
      <alignment horizontal="right" vertical="center"/>
    </xf>
    <xf numFmtId="179" fontId="41" fillId="6" borderId="26" xfId="0" applyNumberFormat="1" applyFont="1" applyFill="1" applyBorder="1" applyAlignment="1">
      <alignment horizontal="right" vertical="center"/>
    </xf>
    <xf numFmtId="179" fontId="9" fillId="0" borderId="26" xfId="0" applyNumberFormat="1" applyFont="1" applyBorder="1" applyAlignment="1">
      <alignment horizontal="right" vertical="center"/>
    </xf>
    <xf numFmtId="179" fontId="9" fillId="6" borderId="26" xfId="0" applyNumberFormat="1" applyFont="1" applyFill="1" applyBorder="1" applyAlignment="1">
      <alignment horizontal="right" vertical="center"/>
    </xf>
    <xf numFmtId="179" fontId="9" fillId="8" borderId="26" xfId="0" applyNumberFormat="1" applyFont="1" applyFill="1" applyBorder="1" applyAlignment="1">
      <alignment horizontal="right" vertical="center"/>
    </xf>
    <xf numFmtId="179" fontId="9" fillId="0" borderId="0" xfId="0" applyNumberFormat="1" applyFont="1">
      <alignment vertical="center"/>
    </xf>
    <xf numFmtId="179" fontId="41" fillId="6" borderId="0" xfId="0" applyNumberFormat="1" applyFont="1" applyFill="1" applyAlignment="1">
      <alignment horizontal="right" vertical="center"/>
    </xf>
    <xf numFmtId="179" fontId="2" fillId="0" borderId="0" xfId="2" applyNumberFormat="1" applyFont="1">
      <alignment vertical="center"/>
    </xf>
    <xf numFmtId="179" fontId="2" fillId="6" borderId="0" xfId="2" applyNumberFormat="1" applyFont="1" applyFill="1">
      <alignment vertical="center"/>
    </xf>
    <xf numFmtId="179" fontId="2" fillId="0" borderId="0" xfId="2" applyNumberFormat="1" applyFont="1" applyFill="1">
      <alignment vertical="center"/>
    </xf>
    <xf numFmtId="177" fontId="9" fillId="0" borderId="13" xfId="0" applyNumberFormat="1" applyFont="1" applyBorder="1">
      <alignment vertical="center"/>
    </xf>
    <xf numFmtId="177" fontId="9" fillId="2" borderId="13" xfId="0" applyNumberFormat="1" applyFont="1" applyFill="1" applyBorder="1" applyAlignment="1">
      <alignment horizontal="right" vertical="center"/>
    </xf>
    <xf numFmtId="177" fontId="2" fillId="2" borderId="0" xfId="0" applyNumberFormat="1" applyFont="1" applyFill="1" applyAlignment="1">
      <alignment horizontal="right" vertical="center"/>
    </xf>
    <xf numFmtId="177" fontId="9" fillId="0" borderId="0" xfId="0" applyNumberFormat="1" applyFont="1" applyAlignment="1">
      <alignment horizontal="left" vertical="center"/>
    </xf>
    <xf numFmtId="177" fontId="2" fillId="2" borderId="9" xfId="0" applyNumberFormat="1" applyFont="1" applyFill="1" applyBorder="1" applyAlignment="1">
      <alignment horizontal="right" vertical="center"/>
    </xf>
    <xf numFmtId="177" fontId="27" fillId="8" borderId="9" xfId="0" applyNumberFormat="1" applyFont="1" applyFill="1" applyBorder="1" applyAlignment="1">
      <alignment horizontal="right" vertical="center"/>
    </xf>
    <xf numFmtId="177" fontId="9" fillId="0" borderId="9" xfId="0" applyNumberFormat="1" applyFont="1" applyBorder="1" applyAlignment="1">
      <alignment horizontal="left" vertical="center"/>
    </xf>
    <xf numFmtId="177" fontId="9" fillId="2" borderId="9" xfId="0" applyNumberFormat="1" applyFont="1" applyFill="1" applyBorder="1" applyAlignment="1">
      <alignment horizontal="right" vertical="center"/>
    </xf>
    <xf numFmtId="0" fontId="45" fillId="0" borderId="0" xfId="0" applyFont="1" applyAlignment="1">
      <alignment horizontal="left" vertical="center"/>
    </xf>
    <xf numFmtId="179" fontId="9" fillId="2" borderId="13" xfId="0" applyNumberFormat="1" applyFont="1" applyFill="1" applyBorder="1" applyAlignment="1">
      <alignment horizontal="right" vertical="center"/>
    </xf>
    <xf numFmtId="179" fontId="2" fillId="2" borderId="0" xfId="0" applyNumberFormat="1" applyFont="1" applyFill="1" applyAlignment="1">
      <alignment horizontal="right" vertical="center"/>
    </xf>
    <xf numFmtId="179" fontId="2" fillId="6" borderId="0" xfId="0" applyNumberFormat="1" applyFont="1" applyFill="1" applyAlignment="1">
      <alignment horizontal="right" vertical="center"/>
    </xf>
    <xf numFmtId="179" fontId="2" fillId="0" borderId="0" xfId="0" applyNumberFormat="1" applyFont="1" applyAlignment="1">
      <alignment horizontal="right" vertical="center"/>
    </xf>
    <xf numFmtId="179" fontId="27" fillId="0" borderId="0" xfId="0" applyNumberFormat="1" applyFont="1" applyAlignment="1">
      <alignment horizontal="right" vertical="center"/>
    </xf>
    <xf numFmtId="179" fontId="27" fillId="6" borderId="0" xfId="0" applyNumberFormat="1" applyFont="1" applyFill="1" applyAlignment="1">
      <alignment horizontal="right" vertical="center"/>
    </xf>
    <xf numFmtId="179" fontId="41" fillId="8" borderId="0" xfId="0" applyNumberFormat="1" applyFont="1" applyFill="1" applyAlignment="1">
      <alignment horizontal="right" vertical="center"/>
    </xf>
    <xf numFmtId="179" fontId="2" fillId="2" borderId="9" xfId="0" applyNumberFormat="1" applyFont="1" applyFill="1" applyBorder="1" applyAlignment="1">
      <alignment horizontal="right" vertical="center"/>
    </xf>
    <xf numFmtId="179" fontId="2" fillId="6" borderId="9" xfId="0" applyNumberFormat="1" applyFont="1" applyFill="1" applyBorder="1" applyAlignment="1">
      <alignment horizontal="right" vertical="center"/>
    </xf>
    <xf numFmtId="179" fontId="2" fillId="0" borderId="9" xfId="0" applyNumberFormat="1" applyFont="1" applyBorder="1" applyAlignment="1">
      <alignment horizontal="right" vertical="center"/>
    </xf>
    <xf numFmtId="179" fontId="27" fillId="0" borderId="9" xfId="0" applyNumberFormat="1" applyFont="1" applyBorder="1" applyAlignment="1">
      <alignment horizontal="right" vertical="center"/>
    </xf>
    <xf numFmtId="179" fontId="27" fillId="6" borderId="9" xfId="0" applyNumberFormat="1" applyFont="1" applyFill="1" applyBorder="1" applyAlignment="1">
      <alignment horizontal="right" vertical="center"/>
    </xf>
    <xf numFmtId="179" fontId="9" fillId="2" borderId="9" xfId="0" applyNumberFormat="1" applyFont="1" applyFill="1" applyBorder="1" applyAlignment="1">
      <alignment horizontal="right" vertical="center"/>
    </xf>
    <xf numFmtId="179" fontId="41" fillId="8" borderId="9" xfId="0" applyNumberFormat="1" applyFont="1" applyFill="1" applyBorder="1" applyAlignment="1">
      <alignment horizontal="right" vertical="center"/>
    </xf>
    <xf numFmtId="177" fontId="2" fillId="0" borderId="13" xfId="0" applyNumberFormat="1" applyFont="1" applyBorder="1">
      <alignment vertical="center"/>
    </xf>
    <xf numFmtId="177" fontId="2" fillId="2" borderId="13" xfId="0" applyNumberFormat="1" applyFont="1" applyFill="1" applyBorder="1" applyAlignment="1">
      <alignment horizontal="right" vertical="center"/>
    </xf>
    <xf numFmtId="177" fontId="9" fillId="0" borderId="22" xfId="0" applyNumberFormat="1" applyFont="1" applyBorder="1" applyAlignment="1">
      <alignment horizontal="left" vertical="center"/>
    </xf>
    <xf numFmtId="179" fontId="41" fillId="0" borderId="30" xfId="0" applyNumberFormat="1" applyFont="1" applyBorder="1" applyAlignment="1">
      <alignment horizontal="right" vertical="center"/>
    </xf>
    <xf numFmtId="179" fontId="41" fillId="0" borderId="22" xfId="0" applyNumberFormat="1" applyFont="1" applyBorder="1" applyAlignment="1">
      <alignment horizontal="right" vertical="center"/>
    </xf>
    <xf numFmtId="179" fontId="41" fillId="6" borderId="22" xfId="0" applyNumberFormat="1" applyFont="1" applyFill="1" applyBorder="1" applyAlignment="1">
      <alignment horizontal="right" vertical="center"/>
    </xf>
    <xf numFmtId="179" fontId="41" fillId="8" borderId="22" xfId="0" applyNumberFormat="1" applyFont="1" applyFill="1" applyBorder="1" applyAlignment="1">
      <alignment horizontal="right" vertical="center"/>
    </xf>
    <xf numFmtId="177" fontId="44" fillId="0" borderId="0" xfId="0" applyNumberFormat="1" applyFont="1" applyAlignment="1">
      <alignment horizontal="left" vertical="center"/>
    </xf>
    <xf numFmtId="177" fontId="2" fillId="0" borderId="31" xfId="0" applyNumberFormat="1" applyFont="1" applyBorder="1">
      <alignment vertical="center"/>
    </xf>
    <xf numFmtId="179" fontId="2" fillId="2" borderId="31" xfId="0" applyNumberFormat="1" applyFont="1" applyFill="1" applyBorder="1" applyAlignment="1">
      <alignment horizontal="right" vertical="center"/>
    </xf>
    <xf numFmtId="179" fontId="27" fillId="0" borderId="31" xfId="0" applyNumberFormat="1" applyFont="1" applyBorder="1" applyAlignment="1">
      <alignment horizontal="right" vertical="center"/>
    </xf>
    <xf numFmtId="179" fontId="27" fillId="6" borderId="31" xfId="0" applyNumberFormat="1" applyFont="1" applyFill="1" applyBorder="1" applyAlignment="1">
      <alignment horizontal="right" vertical="center"/>
    </xf>
    <xf numFmtId="0" fontId="44" fillId="0" borderId="0" xfId="0" applyFont="1" applyAlignment="1"/>
    <xf numFmtId="10" fontId="50" fillId="0" borderId="0" xfId="2" applyNumberFormat="1" applyFont="1" applyBorder="1" applyAlignment="1">
      <alignment horizontal="right" vertical="center"/>
    </xf>
    <xf numFmtId="10" fontId="50" fillId="6" borderId="0" xfId="2" applyNumberFormat="1" applyFont="1" applyFill="1" applyBorder="1" applyAlignment="1">
      <alignment horizontal="right" vertical="center"/>
    </xf>
    <xf numFmtId="0" fontId="44" fillId="2" borderId="0" xfId="0" quotePrefix="1" applyFont="1" applyFill="1">
      <alignment vertical="center"/>
    </xf>
    <xf numFmtId="0" fontId="68" fillId="0" borderId="0" xfId="0" applyFont="1" applyAlignment="1">
      <alignment horizontal="left" vertical="center"/>
    </xf>
    <xf numFmtId="0" fontId="50" fillId="0" borderId="9" xfId="0" quotePrefix="1" applyFont="1" applyBorder="1">
      <alignment vertical="center"/>
    </xf>
    <xf numFmtId="10" fontId="50" fillId="6" borderId="13" xfId="0" applyNumberFormat="1" applyFont="1" applyFill="1" applyBorder="1" applyAlignment="1">
      <alignment horizontal="right" vertical="center"/>
    </xf>
    <xf numFmtId="10" fontId="46" fillId="0" borderId="0" xfId="2" applyNumberFormat="1" applyFont="1" applyFill="1" applyBorder="1" applyAlignment="1">
      <alignment horizontal="right" vertical="center"/>
    </xf>
    <xf numFmtId="10" fontId="46" fillId="6" borderId="0" xfId="2" applyNumberFormat="1" applyFont="1" applyFill="1" applyBorder="1" applyAlignment="1">
      <alignment horizontal="right" vertical="center"/>
    </xf>
    <xf numFmtId="10" fontId="50" fillId="0" borderId="0" xfId="2" applyNumberFormat="1" applyFont="1" applyFill="1" applyBorder="1" applyAlignment="1">
      <alignment horizontal="right" vertical="center"/>
    </xf>
    <xf numFmtId="177" fontId="27" fillId="6" borderId="0" xfId="0" quotePrefix="1" applyNumberFormat="1" applyFont="1" applyFill="1" applyAlignment="1">
      <alignment horizontal="right" vertical="center"/>
    </xf>
    <xf numFmtId="0" fontId="50" fillId="6" borderId="0" xfId="0" applyFont="1" applyFill="1">
      <alignment vertical="center"/>
    </xf>
    <xf numFmtId="177" fontId="41" fillId="8" borderId="0" xfId="0" applyNumberFormat="1" applyFont="1" applyFill="1">
      <alignment vertical="center"/>
    </xf>
    <xf numFmtId="177" fontId="27" fillId="8" borderId="0" xfId="0" applyNumberFormat="1" applyFont="1" applyFill="1">
      <alignment vertical="center"/>
    </xf>
    <xf numFmtId="177" fontId="27" fillId="8" borderId="9" xfId="0" applyNumberFormat="1" applyFont="1" applyFill="1" applyBorder="1">
      <alignment vertical="center"/>
    </xf>
    <xf numFmtId="0" fontId="48" fillId="0" borderId="0" xfId="0" applyFont="1">
      <alignment vertical="center"/>
    </xf>
    <xf numFmtId="177" fontId="9" fillId="2" borderId="22" xfId="0" applyNumberFormat="1" applyFont="1" applyFill="1" applyBorder="1" applyAlignment="1">
      <alignment horizontal="left" vertical="center"/>
    </xf>
    <xf numFmtId="177" fontId="41" fillId="11" borderId="22" xfId="0" applyNumberFormat="1" applyFont="1" applyFill="1" applyBorder="1">
      <alignment vertical="center"/>
    </xf>
    <xf numFmtId="10" fontId="59" fillId="2" borderId="13" xfId="0" applyNumberFormat="1" applyFont="1" applyFill="1" applyBorder="1" applyAlignment="1">
      <alignment horizontal="left" vertical="center"/>
    </xf>
    <xf numFmtId="10" fontId="9" fillId="2" borderId="13" xfId="0" applyNumberFormat="1" applyFont="1" applyFill="1" applyBorder="1" applyAlignment="1">
      <alignment horizontal="right" vertical="center"/>
    </xf>
    <xf numFmtId="10" fontId="2" fillId="0" borderId="0" xfId="0" applyNumberFormat="1" applyFont="1" applyAlignment="1">
      <alignment horizontal="left" vertical="center" indent="1"/>
    </xf>
    <xf numFmtId="10" fontId="9" fillId="0" borderId="22" xfId="0" applyNumberFormat="1" applyFont="1" applyBorder="1" applyAlignment="1">
      <alignment horizontal="left" vertical="center"/>
    </xf>
    <xf numFmtId="10" fontId="9" fillId="0" borderId="22" xfId="0" applyNumberFormat="1" applyFont="1" applyBorder="1" applyAlignment="1">
      <alignment horizontal="right" vertical="center"/>
    </xf>
    <xf numFmtId="10" fontId="9" fillId="6" borderId="22" xfId="0" applyNumberFormat="1" applyFont="1" applyFill="1" applyBorder="1" applyAlignment="1">
      <alignment horizontal="right" vertical="center"/>
    </xf>
    <xf numFmtId="10" fontId="41" fillId="6" borderId="22" xfId="0" applyNumberFormat="1" applyFont="1" applyFill="1" applyBorder="1" applyAlignment="1">
      <alignment horizontal="right" vertical="center"/>
    </xf>
    <xf numFmtId="10" fontId="41" fillId="8" borderId="22" xfId="0" applyNumberFormat="1" applyFont="1" applyFill="1" applyBorder="1" applyAlignment="1">
      <alignment horizontal="right" vertical="center"/>
    </xf>
    <xf numFmtId="10" fontId="44" fillId="0" borderId="0" xfId="0" applyNumberFormat="1" applyFont="1" applyAlignment="1">
      <alignment horizontal="right" vertical="center"/>
    </xf>
    <xf numFmtId="10" fontId="44" fillId="6" borderId="0" xfId="0" applyNumberFormat="1" applyFont="1" applyFill="1" applyAlignment="1">
      <alignment horizontal="right" vertical="center"/>
    </xf>
    <xf numFmtId="177" fontId="44" fillId="6" borderId="0" xfId="0" applyNumberFormat="1" applyFont="1" applyFill="1" applyAlignment="1">
      <alignment horizontal="right" vertical="center"/>
    </xf>
    <xf numFmtId="177" fontId="41" fillId="8" borderId="22" xfId="0" applyNumberFormat="1" applyFont="1" applyFill="1" applyBorder="1" applyAlignment="1">
      <alignment horizontal="right" vertical="center"/>
    </xf>
    <xf numFmtId="177" fontId="44" fillId="0" borderId="0" xfId="0" applyNumberFormat="1" applyFont="1" applyAlignment="1">
      <alignment horizontal="left" vertical="center" indent="1"/>
    </xf>
    <xf numFmtId="180" fontId="2" fillId="2" borderId="13" xfId="0" applyNumberFormat="1" applyFont="1" applyFill="1" applyBorder="1" applyAlignment="1">
      <alignment horizontal="right" vertical="center"/>
    </xf>
    <xf numFmtId="180" fontId="27" fillId="0" borderId="0" xfId="0" applyNumberFormat="1" applyFont="1" applyAlignment="1">
      <alignment horizontal="right" vertical="center"/>
    </xf>
    <xf numFmtId="180" fontId="27" fillId="6" borderId="0" xfId="0" applyNumberFormat="1" applyFont="1" applyFill="1" applyAlignment="1">
      <alignment horizontal="right" vertical="center"/>
    </xf>
    <xf numFmtId="180" fontId="27" fillId="8" borderId="0" xfId="0" applyNumberFormat="1" applyFont="1" applyFill="1" applyAlignment="1">
      <alignment horizontal="right" vertical="center"/>
    </xf>
    <xf numFmtId="180" fontId="2" fillId="0" borderId="0" xfId="0" applyNumberFormat="1" applyFont="1" applyAlignment="1">
      <alignment horizontal="right" vertical="center"/>
    </xf>
    <xf numFmtId="180" fontId="2" fillId="6" borderId="0" xfId="0" applyNumberFormat="1" applyFont="1" applyFill="1" applyAlignment="1">
      <alignment horizontal="right" vertical="center"/>
    </xf>
    <xf numFmtId="180" fontId="2" fillId="0" borderId="0" xfId="0" applyNumberFormat="1" applyFont="1">
      <alignment vertical="center"/>
    </xf>
    <xf numFmtId="180" fontId="9" fillId="0" borderId="22" xfId="0" applyNumberFormat="1" applyFont="1" applyBorder="1" applyAlignment="1">
      <alignment horizontal="right" vertical="center"/>
    </xf>
    <xf numFmtId="180" fontId="9" fillId="6" borderId="22" xfId="0" applyNumberFormat="1" applyFont="1" applyFill="1" applyBorder="1" applyAlignment="1">
      <alignment horizontal="right" vertical="center"/>
    </xf>
    <xf numFmtId="180" fontId="41" fillId="0" borderId="22" xfId="0" applyNumberFormat="1" applyFont="1" applyBorder="1" applyAlignment="1">
      <alignment horizontal="right" vertical="center"/>
    </xf>
    <xf numFmtId="180" fontId="41" fillId="6" borderId="22" xfId="0" applyNumberFormat="1" applyFont="1" applyFill="1" applyBorder="1" applyAlignment="1">
      <alignment horizontal="right" vertical="center"/>
    </xf>
    <xf numFmtId="180" fontId="41" fillId="8" borderId="22" xfId="0" applyNumberFormat="1" applyFont="1" applyFill="1" applyBorder="1" applyAlignment="1">
      <alignment horizontal="right" vertical="center"/>
    </xf>
    <xf numFmtId="0" fontId="15" fillId="2" borderId="0" xfId="0" applyFont="1" applyFill="1" applyAlignment="1">
      <alignment horizontal="left" vertical="top"/>
    </xf>
    <xf numFmtId="10" fontId="44" fillId="0" borderId="9" xfId="0" applyNumberFormat="1" applyFont="1" applyBorder="1" applyAlignment="1">
      <alignment horizontal="right" vertical="center"/>
    </xf>
    <xf numFmtId="10" fontId="44" fillId="6" borderId="9" xfId="0" applyNumberFormat="1" applyFont="1" applyFill="1" applyBorder="1" applyAlignment="1">
      <alignment horizontal="right" vertical="center"/>
    </xf>
    <xf numFmtId="0" fontId="2" fillId="2" borderId="13" xfId="0" applyFont="1" applyFill="1" applyBorder="1">
      <alignment vertical="center"/>
    </xf>
    <xf numFmtId="10" fontId="2" fillId="0" borderId="0" xfId="2" applyNumberFormat="1" applyFont="1" applyFill="1" applyBorder="1" applyAlignment="1">
      <alignment vertical="center"/>
    </xf>
    <xf numFmtId="10" fontId="27" fillId="0" borderId="0" xfId="2" applyNumberFormat="1" applyFont="1" applyFill="1" applyBorder="1" applyAlignment="1">
      <alignment vertical="center"/>
    </xf>
    <xf numFmtId="0" fontId="2" fillId="2" borderId="0" xfId="0" applyFont="1" applyFill="1" applyAlignment="1">
      <alignment vertical="center" wrapText="1"/>
    </xf>
    <xf numFmtId="10" fontId="27" fillId="0" borderId="0" xfId="2" applyNumberFormat="1" applyFont="1" applyFill="1" applyAlignment="1">
      <alignment vertical="center"/>
    </xf>
    <xf numFmtId="10" fontId="27" fillId="0" borderId="9" xfId="2" applyNumberFormat="1" applyFont="1" applyFill="1" applyBorder="1" applyAlignment="1">
      <alignment vertical="center"/>
    </xf>
    <xf numFmtId="10" fontId="27" fillId="0" borderId="22" xfId="2" applyNumberFormat="1" applyFont="1" applyFill="1" applyBorder="1" applyAlignment="1">
      <alignment vertical="center"/>
    </xf>
    <xf numFmtId="10" fontId="27" fillId="0" borderId="22" xfId="0" applyNumberFormat="1" applyFont="1" applyBorder="1" applyAlignment="1">
      <alignment horizontal="right" vertical="center"/>
    </xf>
    <xf numFmtId="49" fontId="44" fillId="6" borderId="13" xfId="0" applyNumberFormat="1" applyFont="1" applyFill="1" applyBorder="1" applyAlignment="1">
      <alignment horizontal="left"/>
    </xf>
    <xf numFmtId="49" fontId="44" fillId="0" borderId="0" xfId="0" applyNumberFormat="1" applyFont="1" applyAlignment="1">
      <alignment horizontal="left" vertical="center"/>
    </xf>
    <xf numFmtId="49" fontId="44" fillId="6" borderId="0" xfId="0" applyNumberFormat="1" applyFont="1" applyFill="1" applyAlignment="1">
      <alignment horizontal="left" vertical="center"/>
    </xf>
    <xf numFmtId="177" fontId="2" fillId="6" borderId="11" xfId="0" applyNumberFormat="1" applyFont="1" applyFill="1" applyBorder="1" applyAlignment="1">
      <alignment horizontal="right" vertical="center"/>
    </xf>
    <xf numFmtId="177" fontId="9" fillId="6" borderId="11" xfId="0" applyNumberFormat="1" applyFont="1" applyFill="1" applyBorder="1" applyAlignment="1">
      <alignment horizontal="right" vertical="center"/>
    </xf>
    <xf numFmtId="10" fontId="9" fillId="0" borderId="9" xfId="0" applyNumberFormat="1" applyFont="1" applyBorder="1" applyAlignment="1">
      <alignment horizontal="left" vertical="center"/>
    </xf>
    <xf numFmtId="10" fontId="46" fillId="0" borderId="0" xfId="0" applyNumberFormat="1" applyFont="1" applyAlignment="1">
      <alignment horizontal="center" vertical="center"/>
    </xf>
    <xf numFmtId="10" fontId="46" fillId="6" borderId="0" xfId="0" applyNumberFormat="1" applyFont="1" applyFill="1" applyAlignment="1">
      <alignment horizontal="center" vertical="center"/>
    </xf>
    <xf numFmtId="10" fontId="27" fillId="0" borderId="0" xfId="0" applyNumberFormat="1" applyFont="1" applyAlignment="1">
      <alignment horizontal="center" vertical="center"/>
    </xf>
    <xf numFmtId="10" fontId="27" fillId="6" borderId="0" xfId="0" applyNumberFormat="1" applyFont="1" applyFill="1" applyAlignment="1">
      <alignment horizontal="center" vertical="center"/>
    </xf>
    <xf numFmtId="0" fontId="2" fillId="6" borderId="0" xfId="0" quotePrefix="1" applyFont="1" applyFill="1" applyAlignment="1">
      <alignment horizontal="left" vertical="center"/>
    </xf>
    <xf numFmtId="0" fontId="48" fillId="7" borderId="10" xfId="0" applyFont="1" applyFill="1" applyBorder="1" applyAlignment="1">
      <alignment horizontal="center" vertical="center" wrapText="1"/>
    </xf>
    <xf numFmtId="0" fontId="44" fillId="2" borderId="9" xfId="0" applyFont="1" applyFill="1" applyBorder="1" applyAlignment="1">
      <alignment horizontal="center" vertical="center" wrapText="1"/>
    </xf>
    <xf numFmtId="0" fontId="44" fillId="2" borderId="22" xfId="0" applyFont="1" applyFill="1" applyBorder="1" applyAlignment="1">
      <alignment horizontal="center" vertical="center" wrapText="1"/>
    </xf>
    <xf numFmtId="0" fontId="15" fillId="2" borderId="9" xfId="0" applyFont="1" applyFill="1" applyBorder="1" applyAlignment="1">
      <alignment vertical="top"/>
    </xf>
    <xf numFmtId="0" fontId="44" fillId="2" borderId="9" xfId="0" applyFont="1" applyFill="1" applyBorder="1">
      <alignment vertical="center"/>
    </xf>
    <xf numFmtId="38" fontId="9" fillId="7" borderId="32" xfId="0" applyNumberFormat="1" applyFont="1" applyFill="1" applyBorder="1" applyAlignment="1">
      <alignment horizontal="center" vertical="center"/>
    </xf>
    <xf numFmtId="38" fontId="9" fillId="7" borderId="33" xfId="0" applyNumberFormat="1" applyFont="1" applyFill="1" applyBorder="1" applyAlignment="1">
      <alignment horizontal="center" vertical="center"/>
    </xf>
    <xf numFmtId="38" fontId="9" fillId="7" borderId="10" xfId="0" applyNumberFormat="1" applyFont="1" applyFill="1" applyBorder="1" applyAlignment="1">
      <alignment horizontal="center" vertical="center"/>
    </xf>
    <xf numFmtId="185" fontId="2" fillId="2" borderId="34" xfId="0" applyNumberFormat="1" applyFont="1" applyFill="1" applyBorder="1" applyAlignment="1">
      <alignment horizontal="center" vertical="center"/>
    </xf>
    <xf numFmtId="180" fontId="2" fillId="0" borderId="35" xfId="0" applyNumberFormat="1" applyFont="1" applyBorder="1">
      <alignment vertical="center"/>
    </xf>
    <xf numFmtId="180" fontId="2" fillId="2" borderId="35" xfId="0" applyNumberFormat="1" applyFont="1" applyFill="1" applyBorder="1">
      <alignment vertical="center"/>
    </xf>
    <xf numFmtId="180" fontId="2" fillId="2" borderId="0" xfId="0" applyNumberFormat="1" applyFont="1" applyFill="1">
      <alignment vertical="center"/>
    </xf>
    <xf numFmtId="180" fontId="2" fillId="2" borderId="35" xfId="0" applyNumberFormat="1" applyFont="1" applyFill="1" applyBorder="1" applyAlignment="1">
      <alignment horizontal="right" vertical="center"/>
    </xf>
    <xf numFmtId="180" fontId="2" fillId="2" borderId="0" xfId="0" applyNumberFormat="1" applyFont="1" applyFill="1" applyAlignment="1">
      <alignment horizontal="right" vertical="center"/>
    </xf>
    <xf numFmtId="0" fontId="27" fillId="0" borderId="34" xfId="0" applyFont="1" applyBorder="1" applyAlignment="1">
      <alignment horizontal="center" vertical="center"/>
    </xf>
    <xf numFmtId="180" fontId="2" fillId="0" borderId="35" xfId="0" applyNumberFormat="1" applyFont="1" applyBorder="1" applyAlignment="1">
      <alignment horizontal="right" vertical="center"/>
    </xf>
    <xf numFmtId="180" fontId="2" fillId="0" borderId="36" xfId="0" applyNumberFormat="1" applyFont="1" applyBorder="1" applyAlignment="1">
      <alignment horizontal="right" vertical="center"/>
    </xf>
    <xf numFmtId="0" fontId="71" fillId="0" borderId="34" xfId="0" applyFont="1" applyBorder="1" applyAlignment="1">
      <alignment horizontal="center" vertical="center"/>
    </xf>
    <xf numFmtId="180" fontId="2" fillId="12" borderId="35" xfId="0" applyNumberFormat="1" applyFont="1" applyFill="1" applyBorder="1" applyAlignment="1">
      <alignment horizontal="right" vertical="center"/>
    </xf>
    <xf numFmtId="180" fontId="2" fillId="12" borderId="0" xfId="0" applyNumberFormat="1" applyFont="1" applyFill="1" applyAlignment="1">
      <alignment horizontal="right" vertical="center"/>
    </xf>
    <xf numFmtId="0" fontId="27" fillId="0" borderId="34" xfId="0" quotePrefix="1" applyFont="1" applyBorder="1" applyAlignment="1">
      <alignment horizontal="center" vertical="center"/>
    </xf>
    <xf numFmtId="180" fontId="27" fillId="6" borderId="35" xfId="0" applyNumberFormat="1" applyFont="1" applyFill="1" applyBorder="1" applyAlignment="1">
      <alignment horizontal="right" vertical="center"/>
    </xf>
    <xf numFmtId="180" fontId="27" fillId="6" borderId="36" xfId="0" applyNumberFormat="1" applyFont="1" applyFill="1" applyBorder="1" applyAlignment="1">
      <alignment horizontal="right" vertical="center"/>
    </xf>
    <xf numFmtId="0" fontId="46" fillId="0" borderId="0" xfId="0" quotePrefix="1" applyFont="1" applyAlignment="1">
      <alignment horizontal="center" vertical="center"/>
    </xf>
    <xf numFmtId="180" fontId="44" fillId="6" borderId="0" xfId="0" applyNumberFormat="1" applyFont="1" applyFill="1" applyAlignment="1">
      <alignment horizontal="right" vertical="center"/>
    </xf>
    <xf numFmtId="177" fontId="27" fillId="6" borderId="0" xfId="0" applyNumberFormat="1" applyFont="1" applyFill="1" applyAlignment="1">
      <alignment vertical="center" shrinkToFit="1"/>
    </xf>
    <xf numFmtId="177" fontId="41" fillId="0" borderId="17" xfId="0" applyNumberFormat="1" applyFont="1" applyBorder="1">
      <alignment vertical="center"/>
    </xf>
    <xf numFmtId="177" fontId="41" fillId="6" borderId="0" xfId="0" applyNumberFormat="1" applyFont="1" applyFill="1" applyAlignment="1">
      <alignment vertical="center" shrinkToFit="1"/>
    </xf>
    <xf numFmtId="177" fontId="41" fillId="0" borderId="0" xfId="0" applyNumberFormat="1" applyFont="1" applyAlignment="1">
      <alignment vertical="center" shrinkToFit="1"/>
    </xf>
    <xf numFmtId="177" fontId="27" fillId="0" borderId="17" xfId="0" applyNumberFormat="1" applyFont="1" applyBorder="1">
      <alignment vertical="center"/>
    </xf>
    <xf numFmtId="0" fontId="41" fillId="6" borderId="9" xfId="0" applyFont="1" applyFill="1" applyBorder="1">
      <alignment vertical="center"/>
    </xf>
    <xf numFmtId="0" fontId="41" fillId="0" borderId="9" xfId="0" applyFont="1" applyBorder="1">
      <alignment vertical="center"/>
    </xf>
    <xf numFmtId="0" fontId="41" fillId="0" borderId="19" xfId="0" applyFont="1" applyBorder="1">
      <alignment vertical="center"/>
    </xf>
    <xf numFmtId="177" fontId="41" fillId="6" borderId="9" xfId="0" applyNumberFormat="1" applyFont="1" applyFill="1" applyBorder="1" applyAlignment="1">
      <alignment vertical="center" shrinkToFit="1"/>
    </xf>
    <xf numFmtId="177" fontId="41" fillId="0" borderId="9" xfId="0" applyNumberFormat="1" applyFont="1" applyBorder="1" applyAlignment="1">
      <alignment vertical="center" shrinkToFit="1"/>
    </xf>
    <xf numFmtId="177" fontId="9" fillId="0" borderId="9" xfId="0" applyNumberFormat="1" applyFont="1" applyBorder="1" applyAlignment="1">
      <alignment vertical="center" shrinkToFit="1"/>
    </xf>
    <xf numFmtId="177" fontId="9" fillId="6" borderId="9" xfId="0" applyNumberFormat="1" applyFont="1" applyFill="1" applyBorder="1" applyAlignment="1">
      <alignment vertical="center" shrinkToFit="1"/>
    </xf>
    <xf numFmtId="177" fontId="9" fillId="8" borderId="9" xfId="0" applyNumberFormat="1" applyFont="1" applyFill="1" applyBorder="1" applyAlignment="1">
      <alignment vertical="center" shrinkToFit="1"/>
    </xf>
    <xf numFmtId="0" fontId="45" fillId="2" borderId="0" xfId="0" quotePrefix="1" applyFont="1" applyFill="1">
      <alignment vertical="center"/>
    </xf>
    <xf numFmtId="0" fontId="72" fillId="0" borderId="0" xfId="0" applyFont="1">
      <alignment vertical="center"/>
    </xf>
    <xf numFmtId="0" fontId="36" fillId="0" borderId="9" xfId="0" applyFont="1" applyBorder="1" applyAlignment="1">
      <alignment vertical="top"/>
    </xf>
    <xf numFmtId="0" fontId="72" fillId="0" borderId="9" xfId="0" applyFont="1" applyBorder="1">
      <alignment vertical="center"/>
    </xf>
    <xf numFmtId="10" fontId="27" fillId="8" borderId="0" xfId="0" applyNumberFormat="1" applyFont="1" applyFill="1">
      <alignment vertical="center"/>
    </xf>
    <xf numFmtId="186" fontId="27" fillId="0" borderId="0" xfId="0" applyNumberFormat="1" applyFont="1">
      <alignment vertical="center"/>
    </xf>
    <xf numFmtId="186" fontId="2" fillId="6" borderId="0" xfId="0" applyNumberFormat="1" applyFont="1" applyFill="1">
      <alignment vertical="center"/>
    </xf>
    <xf numFmtId="186" fontId="27" fillId="6" borderId="0" xfId="0" applyNumberFormat="1" applyFont="1" applyFill="1">
      <alignment vertical="center"/>
    </xf>
    <xf numFmtId="186" fontId="27" fillId="8" borderId="0" xfId="0" applyNumberFormat="1" applyFont="1" applyFill="1">
      <alignment vertical="center"/>
    </xf>
    <xf numFmtId="186" fontId="27" fillId="0" borderId="11" xfId="0" applyNumberFormat="1" applyFont="1" applyBorder="1">
      <alignment vertical="center"/>
    </xf>
    <xf numFmtId="186" fontId="2" fillId="6" borderId="11" xfId="0" applyNumberFormat="1" applyFont="1" applyFill="1" applyBorder="1">
      <alignment vertical="center"/>
    </xf>
    <xf numFmtId="186" fontId="27" fillId="6" borderId="11" xfId="0" applyNumberFormat="1" applyFont="1" applyFill="1" applyBorder="1">
      <alignment vertical="center"/>
    </xf>
    <xf numFmtId="186" fontId="27" fillId="8" borderId="11" xfId="0" applyNumberFormat="1" applyFont="1" applyFill="1" applyBorder="1">
      <alignment vertical="center"/>
    </xf>
    <xf numFmtId="186" fontId="27" fillId="0" borderId="9" xfId="0" applyNumberFormat="1" applyFont="1" applyBorder="1">
      <alignment vertical="center"/>
    </xf>
    <xf numFmtId="186" fontId="2" fillId="6" borderId="9" xfId="0" applyNumberFormat="1" applyFont="1" applyFill="1" applyBorder="1">
      <alignment vertical="center"/>
    </xf>
    <xf numFmtId="186" fontId="27" fillId="6" borderId="9" xfId="0" applyNumberFormat="1" applyFont="1" applyFill="1" applyBorder="1">
      <alignment vertical="center"/>
    </xf>
    <xf numFmtId="186" fontId="27" fillId="8" borderId="9" xfId="0" applyNumberFormat="1" applyFont="1" applyFill="1" applyBorder="1">
      <alignment vertical="center"/>
    </xf>
    <xf numFmtId="180" fontId="9" fillId="0" borderId="0" xfId="0" applyNumberFormat="1" applyFont="1">
      <alignment vertical="center"/>
    </xf>
    <xf numFmtId="180" fontId="41" fillId="0" borderId="0" xfId="0" applyNumberFormat="1" applyFont="1">
      <alignment vertical="center"/>
    </xf>
    <xf numFmtId="180" fontId="9" fillId="6" borderId="0" xfId="0" applyNumberFormat="1" applyFont="1" applyFill="1">
      <alignment vertical="center"/>
    </xf>
    <xf numFmtId="180" fontId="41" fillId="6" borderId="0" xfId="0" applyNumberFormat="1" applyFont="1" applyFill="1">
      <alignment vertical="center"/>
    </xf>
    <xf numFmtId="180" fontId="41" fillId="0" borderId="0" xfId="0" applyNumberFormat="1" applyFont="1" applyAlignment="1">
      <alignment horizontal="right" vertical="center"/>
    </xf>
    <xf numFmtId="180" fontId="41" fillId="6" borderId="0" xfId="0" applyNumberFormat="1" applyFont="1" applyFill="1" applyAlignment="1">
      <alignment horizontal="right" vertical="center"/>
    </xf>
    <xf numFmtId="180" fontId="41" fillId="8" borderId="0" xfId="0" applyNumberFormat="1" applyFont="1" applyFill="1" applyAlignment="1">
      <alignment horizontal="right" vertical="center"/>
    </xf>
    <xf numFmtId="180" fontId="27" fillId="0" borderId="0" xfId="0" applyNumberFormat="1" applyFont="1">
      <alignment vertical="center"/>
    </xf>
    <xf numFmtId="180" fontId="27" fillId="6" borderId="0" xfId="0" applyNumberFormat="1" applyFont="1" applyFill="1">
      <alignment vertical="center"/>
    </xf>
    <xf numFmtId="180" fontId="27" fillId="8" borderId="0" xfId="0" applyNumberFormat="1" applyFont="1" applyFill="1">
      <alignment vertical="center"/>
    </xf>
    <xf numFmtId="180" fontId="27" fillId="0" borderId="11" xfId="0" applyNumberFormat="1" applyFont="1" applyBorder="1">
      <alignment vertical="center"/>
    </xf>
    <xf numFmtId="180" fontId="2" fillId="0" borderId="11" xfId="0" applyNumberFormat="1" applyFont="1" applyBorder="1">
      <alignment vertical="center"/>
    </xf>
    <xf numFmtId="180" fontId="27" fillId="6" borderId="11" xfId="0" applyNumberFormat="1" applyFont="1" applyFill="1" applyBorder="1">
      <alignment vertical="center"/>
    </xf>
    <xf numFmtId="180" fontId="27" fillId="8" borderId="11" xfId="0" applyNumberFormat="1" applyFont="1" applyFill="1" applyBorder="1">
      <alignment vertical="center"/>
    </xf>
    <xf numFmtId="180" fontId="27" fillId="0" borderId="9" xfId="0" applyNumberFormat="1" applyFont="1" applyBorder="1">
      <alignment vertical="center"/>
    </xf>
    <xf numFmtId="180" fontId="2" fillId="0" borderId="9" xfId="0" applyNumberFormat="1" applyFont="1" applyBorder="1">
      <alignment vertical="center"/>
    </xf>
    <xf numFmtId="180" fontId="27" fillId="6" borderId="9" xfId="0" applyNumberFormat="1" applyFont="1" applyFill="1" applyBorder="1">
      <alignment vertical="center"/>
    </xf>
    <xf numFmtId="180" fontId="27" fillId="8" borderId="9" xfId="0" applyNumberFormat="1" applyFont="1" applyFill="1" applyBorder="1">
      <alignment vertical="center"/>
    </xf>
    <xf numFmtId="0" fontId="73" fillId="0" borderId="0" xfId="0" quotePrefix="1" applyFont="1">
      <alignment vertical="center"/>
    </xf>
    <xf numFmtId="0" fontId="46" fillId="0" borderId="9" xfId="0" applyFont="1" applyBorder="1">
      <alignment vertical="center"/>
    </xf>
    <xf numFmtId="0" fontId="46" fillId="6" borderId="9" xfId="0" applyFont="1" applyFill="1" applyBorder="1">
      <alignment vertical="center"/>
    </xf>
    <xf numFmtId="187" fontId="41" fillId="0" borderId="26" xfId="2" applyNumberFormat="1" applyFont="1" applyBorder="1" applyAlignment="1">
      <alignment horizontal="right" vertical="center"/>
    </xf>
    <xf numFmtId="187" fontId="41" fillId="0" borderId="26" xfId="2" applyNumberFormat="1" applyFont="1" applyFill="1" applyBorder="1" applyAlignment="1">
      <alignment horizontal="right" vertical="center"/>
    </xf>
    <xf numFmtId="187" fontId="41" fillId="6" borderId="26" xfId="2" applyNumberFormat="1" applyFont="1" applyFill="1" applyBorder="1" applyAlignment="1">
      <alignment horizontal="right" vertical="center"/>
    </xf>
    <xf numFmtId="179" fontId="41" fillId="0" borderId="26" xfId="2" applyNumberFormat="1" applyFont="1" applyFill="1" applyBorder="1" applyAlignment="1">
      <alignment horizontal="right" vertical="center"/>
    </xf>
    <xf numFmtId="187" fontId="41" fillId="8" borderId="26" xfId="2" applyNumberFormat="1" applyFont="1" applyFill="1" applyBorder="1" applyAlignment="1">
      <alignment horizontal="right" vertical="center"/>
    </xf>
    <xf numFmtId="177" fontId="2" fillId="2" borderId="0" xfId="0" quotePrefix="1" applyNumberFormat="1" applyFont="1" applyFill="1">
      <alignment vertical="center"/>
    </xf>
    <xf numFmtId="176" fontId="27" fillId="0" borderId="0" xfId="0" applyNumberFormat="1" applyFont="1" applyAlignment="1">
      <alignment horizontal="right" vertical="center"/>
    </xf>
    <xf numFmtId="188" fontId="27" fillId="0" borderId="0" xfId="0" applyNumberFormat="1" applyFont="1">
      <alignment vertical="center"/>
    </xf>
    <xf numFmtId="188" fontId="27" fillId="0" borderId="9" xfId="0" applyNumberFormat="1" applyFont="1" applyBorder="1">
      <alignment vertical="center"/>
    </xf>
    <xf numFmtId="177" fontId="41" fillId="7" borderId="0" xfId="0" applyNumberFormat="1" applyFont="1" applyFill="1">
      <alignment vertical="center"/>
    </xf>
    <xf numFmtId="0" fontId="36" fillId="0" borderId="0" xfId="3" applyFont="1" applyAlignment="1" applyProtection="1">
      <alignment horizontal="left" vertical="center"/>
    </xf>
    <xf numFmtId="0" fontId="41" fillId="7" borderId="9" xfId="0" applyFont="1" applyFill="1" applyBorder="1">
      <alignment vertical="center"/>
    </xf>
    <xf numFmtId="177" fontId="27" fillId="7" borderId="9" xfId="0" applyNumberFormat="1" applyFont="1" applyFill="1" applyBorder="1">
      <alignment vertical="center"/>
    </xf>
    <xf numFmtId="0" fontId="15" fillId="2" borderId="0" xfId="0" applyFont="1" applyFill="1" applyAlignment="1">
      <alignment vertical="top"/>
    </xf>
    <xf numFmtId="0" fontId="50" fillId="7" borderId="10" xfId="0" applyFont="1" applyFill="1" applyBorder="1">
      <alignment vertical="center"/>
    </xf>
    <xf numFmtId="0" fontId="50" fillId="7" borderId="10" xfId="0" applyFont="1" applyFill="1" applyBorder="1" applyAlignment="1">
      <alignment horizontal="center" vertical="center"/>
    </xf>
    <xf numFmtId="0" fontId="50" fillId="7" borderId="10" xfId="0" applyFont="1" applyFill="1" applyBorder="1" applyAlignment="1">
      <alignment horizontal="right" vertical="center"/>
    </xf>
    <xf numFmtId="0" fontId="50" fillId="7" borderId="25" xfId="0" applyFont="1" applyFill="1" applyBorder="1" applyAlignment="1">
      <alignment horizontal="right" vertical="center"/>
    </xf>
    <xf numFmtId="0" fontId="50" fillId="7" borderId="10" xfId="0" quotePrefix="1" applyFont="1" applyFill="1" applyBorder="1" applyAlignment="1">
      <alignment horizontal="right" vertical="center"/>
    </xf>
    <xf numFmtId="0" fontId="44" fillId="2" borderId="38" xfId="0" applyFont="1" applyFill="1" applyBorder="1">
      <alignment vertical="center"/>
    </xf>
    <xf numFmtId="176" fontId="46" fillId="0" borderId="38" xfId="1" applyNumberFormat="1" applyFont="1" applyBorder="1">
      <alignment vertical="center"/>
    </xf>
    <xf numFmtId="176" fontId="46" fillId="0" borderId="38" xfId="1" applyNumberFormat="1" applyFont="1" applyFill="1" applyBorder="1">
      <alignment vertical="center"/>
    </xf>
    <xf numFmtId="2" fontId="46" fillId="6" borderId="38" xfId="1" applyNumberFormat="1" applyFont="1" applyFill="1" applyBorder="1">
      <alignment vertical="center"/>
    </xf>
    <xf numFmtId="176" fontId="46" fillId="6" borderId="38" xfId="1" applyNumberFormat="1" applyFont="1" applyFill="1" applyBorder="1">
      <alignment vertical="center"/>
    </xf>
    <xf numFmtId="176" fontId="44" fillId="0" borderId="38" xfId="1" applyNumberFormat="1" applyFont="1" applyFill="1" applyBorder="1">
      <alignment vertical="center"/>
    </xf>
    <xf numFmtId="176" fontId="44" fillId="6" borderId="38" xfId="1" applyNumberFormat="1" applyFont="1" applyFill="1" applyBorder="1">
      <alignment vertical="center"/>
    </xf>
    <xf numFmtId="176" fontId="44" fillId="8" borderId="38" xfId="1" applyNumberFormat="1" applyFont="1" applyFill="1" applyBorder="1">
      <alignment vertical="center"/>
    </xf>
    <xf numFmtId="176" fontId="46" fillId="0" borderId="0" xfId="1" applyNumberFormat="1" applyFont="1" applyBorder="1">
      <alignment vertical="center"/>
    </xf>
    <xf numFmtId="176" fontId="46" fillId="0" borderId="0" xfId="1" applyNumberFormat="1" applyFont="1" applyFill="1" applyBorder="1">
      <alignment vertical="center"/>
    </xf>
    <xf numFmtId="176" fontId="46" fillId="6" borderId="0" xfId="1" applyNumberFormat="1" applyFont="1" applyFill="1" applyBorder="1">
      <alignment vertical="center"/>
    </xf>
    <xf numFmtId="176" fontId="44" fillId="0" borderId="0" xfId="1" applyNumberFormat="1" applyFont="1" applyFill="1" applyBorder="1">
      <alignment vertical="center"/>
    </xf>
    <xf numFmtId="176" fontId="44" fillId="6" borderId="0" xfId="1" applyNumberFormat="1" applyFont="1" applyFill="1" applyBorder="1">
      <alignment vertical="center"/>
    </xf>
    <xf numFmtId="176" fontId="44" fillId="8" borderId="0" xfId="1" applyNumberFormat="1" applyFont="1" applyFill="1" applyBorder="1">
      <alignment vertical="center"/>
    </xf>
    <xf numFmtId="0" fontId="48" fillId="2" borderId="39" xfId="0" applyFont="1" applyFill="1" applyBorder="1">
      <alignment vertical="center"/>
    </xf>
    <xf numFmtId="176" fontId="46" fillId="0" borderId="39" xfId="1" applyNumberFormat="1" applyFont="1" applyBorder="1">
      <alignment vertical="center"/>
    </xf>
    <xf numFmtId="176" fontId="46" fillId="0" borderId="39" xfId="1" applyNumberFormat="1" applyFont="1" applyFill="1" applyBorder="1">
      <alignment vertical="center"/>
    </xf>
    <xf numFmtId="176" fontId="46" fillId="6" borderId="39" xfId="1" applyNumberFormat="1" applyFont="1" applyFill="1" applyBorder="1">
      <alignment vertical="center"/>
    </xf>
    <xf numFmtId="176" fontId="44" fillId="0" borderId="39" xfId="1" applyNumberFormat="1" applyFont="1" applyFill="1" applyBorder="1">
      <alignment vertical="center"/>
    </xf>
    <xf numFmtId="176" fontId="44" fillId="6" borderId="39" xfId="1" applyNumberFormat="1" applyFont="1" applyFill="1" applyBorder="1">
      <alignment vertical="center"/>
    </xf>
    <xf numFmtId="176" fontId="44" fillId="8" borderId="39" xfId="1" applyNumberFormat="1" applyFont="1" applyFill="1" applyBorder="1">
      <alignment vertical="center"/>
    </xf>
    <xf numFmtId="176" fontId="46" fillId="0" borderId="0" xfId="1" applyNumberFormat="1" applyFont="1">
      <alignment vertical="center"/>
    </xf>
    <xf numFmtId="176" fontId="46" fillId="0" borderId="0" xfId="1" applyNumberFormat="1" applyFont="1" applyFill="1">
      <alignment vertical="center"/>
    </xf>
    <xf numFmtId="176" fontId="46" fillId="6" borderId="0" xfId="1" applyNumberFormat="1" applyFont="1" applyFill="1">
      <alignment vertical="center"/>
    </xf>
    <xf numFmtId="176" fontId="44" fillId="0" borderId="0" xfId="1" applyNumberFormat="1" applyFont="1" applyFill="1">
      <alignment vertical="center"/>
    </xf>
    <xf numFmtId="176" fontId="44" fillId="6" borderId="0" xfId="1" applyNumberFormat="1" applyFont="1" applyFill="1">
      <alignment vertical="center"/>
    </xf>
    <xf numFmtId="176" fontId="44" fillId="8" borderId="0" xfId="1" applyNumberFormat="1" applyFont="1" applyFill="1">
      <alignment vertical="center"/>
    </xf>
    <xf numFmtId="0" fontId="44" fillId="2" borderId="11" xfId="0" applyFont="1" applyFill="1" applyBorder="1">
      <alignment vertical="center"/>
    </xf>
    <xf numFmtId="176" fontId="46" fillId="0" borderId="11" xfId="1" applyNumberFormat="1" applyFont="1" applyBorder="1">
      <alignment vertical="center"/>
    </xf>
    <xf numFmtId="176" fontId="46" fillId="0" borderId="11" xfId="1" applyNumberFormat="1" applyFont="1" applyFill="1" applyBorder="1">
      <alignment vertical="center"/>
    </xf>
    <xf numFmtId="176" fontId="46" fillId="6" borderId="11" xfId="1" applyNumberFormat="1" applyFont="1" applyFill="1" applyBorder="1">
      <alignment vertical="center"/>
    </xf>
    <xf numFmtId="176" fontId="44" fillId="0" borderId="11" xfId="1" applyNumberFormat="1" applyFont="1" applyFill="1" applyBorder="1">
      <alignment vertical="center"/>
    </xf>
    <xf numFmtId="176" fontId="44" fillId="6" borderId="11" xfId="1" applyNumberFormat="1" applyFont="1" applyFill="1" applyBorder="1">
      <alignment vertical="center"/>
    </xf>
    <xf numFmtId="176" fontId="44" fillId="8" borderId="11" xfId="1" applyNumberFormat="1" applyFont="1" applyFill="1" applyBorder="1">
      <alignment vertical="center"/>
    </xf>
    <xf numFmtId="0" fontId="48" fillId="2" borderId="22" xfId="0" applyFont="1" applyFill="1" applyBorder="1">
      <alignment vertical="center"/>
    </xf>
    <xf numFmtId="176" fontId="46" fillId="0" borderId="22" xfId="1" applyNumberFormat="1" applyFont="1" applyBorder="1">
      <alignment vertical="center"/>
    </xf>
    <xf numFmtId="176" fontId="46" fillId="0" borderId="22" xfId="1" applyNumberFormat="1" applyFont="1" applyFill="1" applyBorder="1">
      <alignment vertical="center"/>
    </xf>
    <xf numFmtId="176" fontId="46" fillId="6" borderId="22" xfId="1" applyNumberFormat="1" applyFont="1" applyFill="1" applyBorder="1">
      <alignment vertical="center"/>
    </xf>
    <xf numFmtId="176" fontId="44" fillId="0" borderId="22" xfId="1" applyNumberFormat="1" applyFont="1" applyFill="1" applyBorder="1">
      <alignment vertical="center"/>
    </xf>
    <xf numFmtId="176" fontId="44" fillId="6" borderId="22" xfId="1" applyNumberFormat="1" applyFont="1" applyFill="1" applyBorder="1">
      <alignment vertical="center"/>
    </xf>
    <xf numFmtId="176" fontId="44" fillId="8" borderId="22" xfId="1" applyNumberFormat="1" applyFont="1" applyFill="1" applyBorder="1">
      <alignment vertical="center"/>
    </xf>
    <xf numFmtId="0" fontId="44" fillId="2" borderId="13" xfId="0" applyFont="1" applyFill="1" applyBorder="1" applyAlignment="1"/>
    <xf numFmtId="10" fontId="46" fillId="0" borderId="0" xfId="0" applyNumberFormat="1" applyFont="1">
      <alignment vertical="center"/>
    </xf>
    <xf numFmtId="10" fontId="46" fillId="6" borderId="0" xfId="0" applyNumberFormat="1" applyFont="1" applyFill="1">
      <alignment vertical="center"/>
    </xf>
    <xf numFmtId="0" fontId="50" fillId="7" borderId="25" xfId="0" applyFont="1" applyFill="1" applyBorder="1" applyAlignment="1">
      <alignment horizontal="center" vertical="center"/>
    </xf>
    <xf numFmtId="0" fontId="44" fillId="2" borderId="13" xfId="0" applyFont="1" applyFill="1" applyBorder="1">
      <alignment vertical="center"/>
    </xf>
    <xf numFmtId="177" fontId="46" fillId="0" borderId="26" xfId="0" applyNumberFormat="1" applyFont="1" applyBorder="1">
      <alignment vertical="center"/>
    </xf>
    <xf numFmtId="177" fontId="44" fillId="6" borderId="13" xfId="0" applyNumberFormat="1" applyFont="1" applyFill="1" applyBorder="1">
      <alignment vertical="center"/>
    </xf>
    <xf numFmtId="177" fontId="44" fillId="6" borderId="0" xfId="0" applyNumberFormat="1" applyFont="1" applyFill="1">
      <alignment vertical="center"/>
    </xf>
    <xf numFmtId="177" fontId="46" fillId="6" borderId="26" xfId="0" applyNumberFormat="1" applyFont="1" applyFill="1" applyBorder="1">
      <alignment vertical="center"/>
    </xf>
    <xf numFmtId="177" fontId="46" fillId="10" borderId="26" xfId="0" applyNumberFormat="1" applyFont="1" applyFill="1" applyBorder="1">
      <alignment vertical="center"/>
    </xf>
    <xf numFmtId="177" fontId="46" fillId="8" borderId="0" xfId="0" applyNumberFormat="1" applyFont="1" applyFill="1">
      <alignment vertical="center"/>
    </xf>
    <xf numFmtId="177" fontId="46" fillId="0" borderId="9" xfId="0" applyNumberFormat="1" applyFont="1" applyBorder="1">
      <alignment vertical="center"/>
    </xf>
    <xf numFmtId="177" fontId="46" fillId="6" borderId="9" xfId="0" applyNumberFormat="1" applyFont="1" applyFill="1" applyBorder="1">
      <alignment vertical="center"/>
    </xf>
    <xf numFmtId="177" fontId="46" fillId="8" borderId="9" xfId="0" applyNumberFormat="1" applyFont="1" applyFill="1" applyBorder="1">
      <alignment vertical="center"/>
    </xf>
    <xf numFmtId="177" fontId="50" fillId="0" borderId="22" xfId="0" applyNumberFormat="1" applyFont="1" applyBorder="1">
      <alignment vertical="center"/>
    </xf>
    <xf numFmtId="177" fontId="48" fillId="6" borderId="22" xfId="0" applyNumberFormat="1" applyFont="1" applyFill="1" applyBorder="1">
      <alignment vertical="center"/>
    </xf>
    <xf numFmtId="177" fontId="50" fillId="6" borderId="22" xfId="0" applyNumberFormat="1" applyFont="1" applyFill="1" applyBorder="1">
      <alignment vertical="center"/>
    </xf>
    <xf numFmtId="177" fontId="48" fillId="0" borderId="22" xfId="0" applyNumberFormat="1" applyFont="1" applyBorder="1">
      <alignment vertical="center"/>
    </xf>
    <xf numFmtId="177" fontId="48" fillId="8" borderId="22" xfId="0" applyNumberFormat="1" applyFont="1" applyFill="1" applyBorder="1">
      <alignment vertical="center"/>
    </xf>
    <xf numFmtId="177" fontId="48" fillId="6" borderId="0" xfId="0" applyNumberFormat="1" applyFont="1" applyFill="1">
      <alignment vertical="center"/>
    </xf>
    <xf numFmtId="177" fontId="48" fillId="0" borderId="0" xfId="0" applyNumberFormat="1" applyFont="1">
      <alignment vertical="center"/>
    </xf>
    <xf numFmtId="0" fontId="36" fillId="6" borderId="9" xfId="0" quotePrefix="1" applyFont="1" applyFill="1" applyBorder="1" applyAlignment="1">
      <alignment vertical="top"/>
    </xf>
    <xf numFmtId="0" fontId="74" fillId="6" borderId="13" xfId="0" applyFont="1" applyFill="1" applyBorder="1">
      <alignment vertical="center"/>
    </xf>
    <xf numFmtId="179" fontId="48" fillId="6" borderId="13" xfId="0" applyNumberFormat="1" applyFont="1" applyFill="1" applyBorder="1">
      <alignment vertical="center"/>
    </xf>
    <xf numFmtId="179" fontId="48" fillId="0" borderId="13" xfId="0" applyNumberFormat="1" applyFont="1" applyBorder="1">
      <alignment vertical="center"/>
    </xf>
    <xf numFmtId="179" fontId="50" fillId="0" borderId="26" xfId="0" applyNumberFormat="1" applyFont="1" applyBorder="1" applyAlignment="1">
      <alignment horizontal="right" vertical="center"/>
    </xf>
    <xf numFmtId="179" fontId="48" fillId="6" borderId="0" xfId="0" applyNumberFormat="1" applyFont="1" applyFill="1">
      <alignment vertical="center"/>
    </xf>
    <xf numFmtId="179" fontId="50" fillId="6" borderId="26" xfId="0" applyNumberFormat="1" applyFont="1" applyFill="1" applyBorder="1" applyAlignment="1">
      <alignment horizontal="right" vertical="center"/>
    </xf>
    <xf numFmtId="179" fontId="48" fillId="0" borderId="26" xfId="0" applyNumberFormat="1" applyFont="1" applyBorder="1" applyAlignment="1">
      <alignment horizontal="right" vertical="center"/>
    </xf>
    <xf numFmtId="179" fontId="50" fillId="8" borderId="26" xfId="0" applyNumberFormat="1" applyFont="1" applyFill="1" applyBorder="1" applyAlignment="1">
      <alignment horizontal="right" vertical="center"/>
    </xf>
    <xf numFmtId="189" fontId="44" fillId="6" borderId="0" xfId="0" applyNumberFormat="1" applyFont="1" applyFill="1">
      <alignment vertical="center"/>
    </xf>
    <xf numFmtId="189" fontId="44" fillId="0" borderId="0" xfId="0" applyNumberFormat="1" applyFont="1">
      <alignment vertical="center"/>
    </xf>
    <xf numFmtId="177" fontId="46" fillId="8" borderId="0" xfId="0" applyNumberFormat="1" applyFont="1" applyFill="1" applyAlignment="1">
      <alignment horizontal="right" vertical="center"/>
    </xf>
    <xf numFmtId="189" fontId="44" fillId="6" borderId="9" xfId="0" applyNumberFormat="1" applyFont="1" applyFill="1" applyBorder="1">
      <alignment vertical="center"/>
    </xf>
    <xf numFmtId="189" fontId="44" fillId="0" borderId="9" xfId="0" applyNumberFormat="1" applyFont="1" applyBorder="1">
      <alignment vertical="center"/>
    </xf>
    <xf numFmtId="177" fontId="44" fillId="0" borderId="9" xfId="0" applyNumberFormat="1" applyFont="1" applyBorder="1">
      <alignment vertical="center"/>
    </xf>
    <xf numFmtId="177" fontId="46" fillId="10" borderId="9" xfId="0" applyNumberFormat="1" applyFont="1" applyFill="1" applyBorder="1">
      <alignment vertical="center"/>
    </xf>
    <xf numFmtId="180" fontId="46" fillId="0" borderId="13" xfId="0" applyNumberFormat="1" applyFont="1" applyBorder="1">
      <alignment vertical="center"/>
    </xf>
    <xf numFmtId="180" fontId="46" fillId="0" borderId="0" xfId="0" applyNumberFormat="1" applyFont="1">
      <alignment vertical="center"/>
    </xf>
    <xf numFmtId="180" fontId="46" fillId="6" borderId="0" xfId="0" applyNumberFormat="1" applyFont="1" applyFill="1">
      <alignment vertical="center"/>
    </xf>
    <xf numFmtId="0" fontId="32" fillId="5" borderId="0" xfId="0" applyFont="1" applyFill="1">
      <alignment vertical="center"/>
    </xf>
    <xf numFmtId="0" fontId="9" fillId="7" borderId="40" xfId="0" applyFont="1" applyFill="1" applyBorder="1">
      <alignment vertical="center"/>
    </xf>
    <xf numFmtId="0" fontId="9" fillId="7" borderId="42" xfId="0" applyFont="1" applyFill="1" applyBorder="1">
      <alignment vertical="center"/>
    </xf>
    <xf numFmtId="0" fontId="41" fillId="7" borderId="43" xfId="0" applyFont="1" applyFill="1" applyBorder="1" applyAlignment="1">
      <alignment horizontal="center" vertical="center"/>
    </xf>
    <xf numFmtId="0" fontId="41" fillId="7" borderId="44" xfId="0" applyFont="1" applyFill="1" applyBorder="1" applyAlignment="1">
      <alignment horizontal="center" vertical="center"/>
    </xf>
    <xf numFmtId="2" fontId="41" fillId="7" borderId="25" xfId="0" applyNumberFormat="1" applyFont="1" applyFill="1" applyBorder="1" applyAlignment="1">
      <alignment horizontal="center" vertical="center"/>
    </xf>
    <xf numFmtId="0" fontId="41" fillId="7" borderId="45" xfId="0" applyFont="1" applyFill="1" applyBorder="1" applyAlignment="1">
      <alignment horizontal="center" vertical="center"/>
    </xf>
    <xf numFmtId="0" fontId="41" fillId="7" borderId="43" xfId="0" applyFont="1" applyFill="1" applyBorder="1" applyAlignment="1">
      <alignment horizontal="center" vertical="center" shrinkToFit="1"/>
    </xf>
    <xf numFmtId="0" fontId="41" fillId="7" borderId="45" xfId="0" applyFont="1" applyFill="1" applyBorder="1" applyAlignment="1">
      <alignment horizontal="center" vertical="center" shrinkToFit="1"/>
    </xf>
    <xf numFmtId="0" fontId="9" fillId="2" borderId="46" xfId="0" applyFont="1" applyFill="1" applyBorder="1">
      <alignment vertical="center"/>
    </xf>
    <xf numFmtId="176" fontId="27" fillId="0" borderId="47" xfId="1" applyNumberFormat="1" applyFont="1" applyBorder="1">
      <alignment vertical="center"/>
    </xf>
    <xf numFmtId="176" fontId="27" fillId="0" borderId="48" xfId="1" applyNumberFormat="1" applyFont="1" applyBorder="1">
      <alignment vertical="center"/>
    </xf>
    <xf numFmtId="176" fontId="27" fillId="0" borderId="26" xfId="1" applyNumberFormat="1" applyFont="1" applyBorder="1">
      <alignment vertical="center"/>
    </xf>
    <xf numFmtId="176" fontId="27" fillId="0" borderId="48" xfId="1" applyNumberFormat="1" applyFont="1" applyFill="1" applyBorder="1">
      <alignment vertical="center"/>
    </xf>
    <xf numFmtId="176" fontId="27" fillId="0" borderId="47" xfId="1" applyNumberFormat="1" applyFont="1" applyFill="1" applyBorder="1">
      <alignment vertical="center"/>
    </xf>
    <xf numFmtId="176" fontId="27" fillId="6" borderId="47" xfId="1" applyNumberFormat="1" applyFont="1" applyFill="1" applyBorder="1">
      <alignment vertical="center"/>
    </xf>
    <xf numFmtId="176" fontId="27" fillId="6" borderId="48" xfId="1" applyNumberFormat="1" applyFont="1" applyFill="1" applyBorder="1">
      <alignment vertical="center"/>
    </xf>
    <xf numFmtId="176" fontId="27" fillId="0" borderId="47" xfId="1" applyNumberFormat="1" applyFont="1" applyFill="1" applyBorder="1" applyAlignment="1">
      <alignment vertical="center" shrinkToFit="1"/>
    </xf>
    <xf numFmtId="176" fontId="27" fillId="6" borderId="47" xfId="1" applyNumberFormat="1" applyFont="1" applyFill="1" applyBorder="1" applyAlignment="1">
      <alignment vertical="center" shrinkToFit="1"/>
    </xf>
    <xf numFmtId="176" fontId="27" fillId="8" borderId="47" xfId="1" applyNumberFormat="1" applyFont="1" applyFill="1" applyBorder="1" applyAlignment="1">
      <alignment vertical="center" shrinkToFit="1"/>
    </xf>
    <xf numFmtId="0" fontId="9" fillId="2" borderId="49" xfId="0" applyFont="1" applyFill="1" applyBorder="1">
      <alignment vertical="center"/>
    </xf>
    <xf numFmtId="176" fontId="27" fillId="0" borderId="50" xfId="1" applyNumberFormat="1" applyFont="1" applyBorder="1">
      <alignment vertical="center"/>
    </xf>
    <xf numFmtId="176" fontId="27" fillId="0" borderId="51" xfId="1" applyNumberFormat="1" applyFont="1" applyBorder="1">
      <alignment vertical="center"/>
    </xf>
    <xf numFmtId="176" fontId="27" fillId="0" borderId="12" xfId="1" applyNumberFormat="1" applyFont="1" applyBorder="1">
      <alignment vertical="center"/>
    </xf>
    <xf numFmtId="176" fontId="27" fillId="0" borderId="51" xfId="1" applyNumberFormat="1" applyFont="1" applyFill="1" applyBorder="1">
      <alignment vertical="center"/>
    </xf>
    <xf numFmtId="176" fontId="27" fillId="0" borderId="50" xfId="1" applyNumberFormat="1" applyFont="1" applyFill="1" applyBorder="1">
      <alignment vertical="center"/>
    </xf>
    <xf numFmtId="176" fontId="27" fillId="6" borderId="50" xfId="1" applyNumberFormat="1" applyFont="1" applyFill="1" applyBorder="1">
      <alignment vertical="center"/>
    </xf>
    <xf numFmtId="176" fontId="27" fillId="6" borderId="51" xfId="1" applyNumberFormat="1" applyFont="1" applyFill="1" applyBorder="1">
      <alignment vertical="center"/>
    </xf>
    <xf numFmtId="176" fontId="27" fillId="0" borderId="50" xfId="1" applyNumberFormat="1" applyFont="1" applyFill="1" applyBorder="1" applyAlignment="1">
      <alignment vertical="center" shrinkToFit="1"/>
    </xf>
    <xf numFmtId="176" fontId="27" fillId="6" borderId="50" xfId="1" applyNumberFormat="1" applyFont="1" applyFill="1" applyBorder="1" applyAlignment="1">
      <alignment vertical="center" shrinkToFit="1"/>
    </xf>
    <xf numFmtId="176" fontId="27" fillId="8" borderId="50" xfId="1" applyNumberFormat="1" applyFont="1" applyFill="1" applyBorder="1" applyAlignment="1">
      <alignment vertical="center" shrinkToFit="1"/>
    </xf>
    <xf numFmtId="0" fontId="2" fillId="2" borderId="16" xfId="0" applyFont="1" applyFill="1" applyBorder="1">
      <alignment vertical="center"/>
    </xf>
    <xf numFmtId="176" fontId="27" fillId="0" borderId="17" xfId="1" applyNumberFormat="1" applyFont="1" applyBorder="1">
      <alignment vertical="center"/>
    </xf>
    <xf numFmtId="176" fontId="27" fillId="0" borderId="52" xfId="1" applyNumberFormat="1" applyFont="1" applyBorder="1">
      <alignment vertical="center"/>
    </xf>
    <xf numFmtId="176" fontId="27" fillId="0" borderId="0" xfId="1" applyNumberFormat="1" applyFont="1" applyBorder="1">
      <alignment vertical="center"/>
    </xf>
    <xf numFmtId="176" fontId="27" fillId="0" borderId="52" xfId="1" applyNumberFormat="1" applyFont="1" applyFill="1" applyBorder="1">
      <alignment vertical="center"/>
    </xf>
    <xf numFmtId="176" fontId="27" fillId="0" borderId="17" xfId="1" applyNumberFormat="1" applyFont="1" applyFill="1" applyBorder="1">
      <alignment vertical="center"/>
    </xf>
    <xf numFmtId="176" fontId="27" fillId="6" borderId="17" xfId="1" applyNumberFormat="1" applyFont="1" applyFill="1" applyBorder="1">
      <alignment vertical="center"/>
    </xf>
    <xf numFmtId="176" fontId="27" fillId="6" borderId="52" xfId="1" applyNumberFormat="1" applyFont="1" applyFill="1" applyBorder="1">
      <alignment vertical="center"/>
    </xf>
    <xf numFmtId="176" fontId="27" fillId="0" borderId="17" xfId="1" applyNumberFormat="1" applyFont="1" applyFill="1" applyBorder="1" applyAlignment="1">
      <alignment vertical="center" shrinkToFit="1"/>
    </xf>
    <xf numFmtId="176" fontId="27" fillId="6" borderId="17" xfId="1" applyNumberFormat="1" applyFont="1" applyFill="1" applyBorder="1" applyAlignment="1">
      <alignment vertical="center" shrinkToFit="1"/>
    </xf>
    <xf numFmtId="176" fontId="27" fillId="8" borderId="17" xfId="1" applyNumberFormat="1" applyFont="1" applyFill="1" applyBorder="1" applyAlignment="1">
      <alignment vertical="center" shrinkToFit="1"/>
    </xf>
    <xf numFmtId="0" fontId="9" fillId="2" borderId="14" xfId="0" applyFont="1" applyFill="1" applyBorder="1">
      <alignment vertical="center"/>
    </xf>
    <xf numFmtId="176" fontId="27" fillId="0" borderId="15" xfId="1" applyNumberFormat="1" applyFont="1" applyBorder="1">
      <alignment vertical="center"/>
    </xf>
    <xf numFmtId="176" fontId="27" fillId="0" borderId="53" xfId="1" applyNumberFormat="1" applyFont="1" applyBorder="1">
      <alignment vertical="center"/>
    </xf>
    <xf numFmtId="176" fontId="27" fillId="0" borderId="10" xfId="1" applyNumberFormat="1" applyFont="1" applyBorder="1">
      <alignment vertical="center"/>
    </xf>
    <xf numFmtId="176" fontId="27" fillId="0" borderId="53" xfId="1" applyNumberFormat="1" applyFont="1" applyFill="1" applyBorder="1">
      <alignment vertical="center"/>
    </xf>
    <xf numFmtId="176" fontId="27" fillId="0" borderId="15" xfId="1" applyNumberFormat="1" applyFont="1" applyFill="1" applyBorder="1">
      <alignment vertical="center"/>
    </xf>
    <xf numFmtId="176" fontId="27" fillId="6" borderId="15" xfId="1" applyNumberFormat="1" applyFont="1" applyFill="1" applyBorder="1">
      <alignment vertical="center"/>
    </xf>
    <xf numFmtId="176" fontId="27" fillId="6" borderId="53" xfId="1" applyNumberFormat="1" applyFont="1" applyFill="1" applyBorder="1">
      <alignment vertical="center"/>
    </xf>
    <xf numFmtId="176" fontId="27" fillId="0" borderId="15" xfId="1" applyNumberFormat="1" applyFont="1" applyFill="1" applyBorder="1" applyAlignment="1">
      <alignment vertical="center" shrinkToFit="1"/>
    </xf>
    <xf numFmtId="176" fontId="27" fillId="6" borderId="15" xfId="1" applyNumberFormat="1" applyFont="1" applyFill="1" applyBorder="1" applyAlignment="1">
      <alignment vertical="center" shrinkToFit="1"/>
    </xf>
    <xf numFmtId="176" fontId="27" fillId="8" borderId="15" xfId="1" applyNumberFormat="1" applyFont="1" applyFill="1" applyBorder="1" applyAlignment="1">
      <alignment vertical="center" shrinkToFit="1"/>
    </xf>
    <xf numFmtId="0" fontId="44" fillId="2" borderId="0" xfId="0" applyFont="1" applyFill="1" applyAlignment="1"/>
    <xf numFmtId="176" fontId="46" fillId="0" borderId="0" xfId="1" applyNumberFormat="1" applyFont="1" applyBorder="1" applyAlignment="1">
      <alignment vertical="center" shrinkToFit="1"/>
    </xf>
    <xf numFmtId="176" fontId="46" fillId="0" borderId="0" xfId="1" applyNumberFormat="1" applyFont="1" applyFill="1" applyBorder="1" applyAlignment="1">
      <alignment vertical="center" shrinkToFit="1"/>
    </xf>
    <xf numFmtId="176" fontId="46" fillId="6" borderId="0" xfId="1" applyNumberFormat="1" applyFont="1" applyFill="1" applyBorder="1" applyAlignment="1">
      <alignment vertical="center" shrinkToFit="1"/>
    </xf>
    <xf numFmtId="10" fontId="46" fillId="0" borderId="0" xfId="0" applyNumberFormat="1" applyFont="1" applyAlignment="1">
      <alignment vertical="center" shrinkToFit="1"/>
    </xf>
    <xf numFmtId="10" fontId="46" fillId="6" borderId="0" xfId="0" applyNumberFormat="1" applyFont="1" applyFill="1" applyAlignment="1">
      <alignment vertical="center" shrinkToFit="1"/>
    </xf>
    <xf numFmtId="0" fontId="46" fillId="0" borderId="9" xfId="0" applyFont="1" applyBorder="1" applyAlignment="1">
      <alignment horizontal="center" vertical="center" shrinkToFit="1"/>
    </xf>
    <xf numFmtId="0" fontId="46" fillId="6" borderId="9" xfId="0" applyFont="1" applyFill="1" applyBorder="1" applyAlignment="1">
      <alignment horizontal="center" vertical="center" shrinkToFit="1"/>
    </xf>
    <xf numFmtId="0" fontId="41" fillId="7" borderId="40" xfId="0" applyFont="1" applyFill="1" applyBorder="1">
      <alignment vertical="center"/>
    </xf>
    <xf numFmtId="0" fontId="41" fillId="7" borderId="42" xfId="0" applyFont="1" applyFill="1" applyBorder="1">
      <alignment vertical="center"/>
    </xf>
    <xf numFmtId="0" fontId="9" fillId="2" borderId="16" xfId="0" applyFont="1" applyFill="1" applyBorder="1">
      <alignment vertical="center"/>
    </xf>
    <xf numFmtId="177" fontId="27" fillId="0" borderId="52" xfId="0" applyNumberFormat="1" applyFont="1" applyBorder="1">
      <alignment vertical="center"/>
    </xf>
    <xf numFmtId="177" fontId="2" fillId="6" borderId="17" xfId="0" applyNumberFormat="1" applyFont="1" applyFill="1" applyBorder="1">
      <alignment vertical="center"/>
    </xf>
    <xf numFmtId="177" fontId="2" fillId="6" borderId="52" xfId="0" applyNumberFormat="1" applyFont="1" applyFill="1" applyBorder="1">
      <alignment vertical="center"/>
    </xf>
    <xf numFmtId="177" fontId="27" fillId="6" borderId="52" xfId="0" applyNumberFormat="1" applyFont="1" applyFill="1" applyBorder="1">
      <alignment vertical="center"/>
    </xf>
    <xf numFmtId="177" fontId="27" fillId="0" borderId="17" xfId="0" applyNumberFormat="1" applyFont="1" applyBorder="1" applyAlignment="1">
      <alignment vertical="center" shrinkToFit="1"/>
    </xf>
    <xf numFmtId="177" fontId="27" fillId="6" borderId="17" xfId="0" applyNumberFormat="1" applyFont="1" applyFill="1" applyBorder="1" applyAlignment="1">
      <alignment vertical="center" shrinkToFit="1"/>
    </xf>
    <xf numFmtId="177" fontId="27" fillId="0" borderId="50" xfId="0" applyNumberFormat="1" applyFont="1" applyBorder="1">
      <alignment vertical="center"/>
    </xf>
    <xf numFmtId="177" fontId="27" fillId="0" borderId="51" xfId="0" applyNumberFormat="1" applyFont="1" applyBorder="1">
      <alignment vertical="center"/>
    </xf>
    <xf numFmtId="177" fontId="2" fillId="6" borderId="12" xfId="0" applyNumberFormat="1" applyFont="1" applyFill="1" applyBorder="1">
      <alignment vertical="center"/>
    </xf>
    <xf numFmtId="177" fontId="2" fillId="6" borderId="50" xfId="0" applyNumberFormat="1" applyFont="1" applyFill="1" applyBorder="1">
      <alignment vertical="center"/>
    </xf>
    <xf numFmtId="177" fontId="2" fillId="6" borderId="51" xfId="0" applyNumberFormat="1" applyFont="1" applyFill="1" applyBorder="1">
      <alignment vertical="center"/>
    </xf>
    <xf numFmtId="177" fontId="27" fillId="6" borderId="50" xfId="0" applyNumberFormat="1" applyFont="1" applyFill="1" applyBorder="1">
      <alignment vertical="center"/>
    </xf>
    <xf numFmtId="177" fontId="27" fillId="6" borderId="51" xfId="0" applyNumberFormat="1" applyFont="1" applyFill="1" applyBorder="1">
      <alignment vertical="center"/>
    </xf>
    <xf numFmtId="177" fontId="27" fillId="0" borderId="50" xfId="0" applyNumberFormat="1" applyFont="1" applyBorder="1" applyAlignment="1">
      <alignment vertical="center" shrinkToFit="1"/>
    </xf>
    <xf numFmtId="177" fontId="27" fillId="6" borderId="50" xfId="0" applyNumberFormat="1" applyFont="1" applyFill="1" applyBorder="1" applyAlignment="1">
      <alignment vertical="center" shrinkToFit="1"/>
    </xf>
    <xf numFmtId="0" fontId="2" fillId="2" borderId="54" xfId="0" applyFont="1" applyFill="1" applyBorder="1">
      <alignment vertical="center"/>
    </xf>
    <xf numFmtId="177" fontId="27" fillId="0" borderId="55" xfId="0" applyNumberFormat="1" applyFont="1" applyBorder="1">
      <alignment vertical="center"/>
    </xf>
    <xf numFmtId="177" fontId="27" fillId="0" borderId="56" xfId="0" applyNumberFormat="1" applyFont="1" applyBorder="1">
      <alignment vertical="center"/>
    </xf>
    <xf numFmtId="177" fontId="2" fillId="6" borderId="11" xfId="0" applyNumberFormat="1" applyFont="1" applyFill="1" applyBorder="1">
      <alignment vertical="center"/>
    </xf>
    <xf numFmtId="177" fontId="2" fillId="6" borderId="55" xfId="0" applyNumberFormat="1" applyFont="1" applyFill="1" applyBorder="1">
      <alignment vertical="center"/>
    </xf>
    <xf numFmtId="177" fontId="2" fillId="6" borderId="56" xfId="0" applyNumberFormat="1" applyFont="1" applyFill="1" applyBorder="1">
      <alignment vertical="center"/>
    </xf>
    <xf numFmtId="177" fontId="27" fillId="6" borderId="55" xfId="0" applyNumberFormat="1" applyFont="1" applyFill="1" applyBorder="1">
      <alignment vertical="center"/>
    </xf>
    <xf numFmtId="177" fontId="27" fillId="6" borderId="56" xfId="0" applyNumberFormat="1" applyFont="1" applyFill="1" applyBorder="1">
      <alignment vertical="center"/>
    </xf>
    <xf numFmtId="177" fontId="27" fillId="0" borderId="55" xfId="0" applyNumberFormat="1" applyFont="1" applyBorder="1" applyAlignment="1">
      <alignment vertical="center" shrinkToFit="1"/>
    </xf>
    <xf numFmtId="177" fontId="27" fillId="6" borderId="55" xfId="0" applyNumberFormat="1" applyFont="1" applyFill="1" applyBorder="1" applyAlignment="1">
      <alignment vertical="center" shrinkToFit="1"/>
    </xf>
    <xf numFmtId="177" fontId="27" fillId="0" borderId="15" xfId="0" applyNumberFormat="1" applyFont="1" applyBorder="1">
      <alignment vertical="center"/>
    </xf>
    <xf numFmtId="177" fontId="27" fillId="0" borderId="53" xfId="0" applyNumberFormat="1" applyFont="1" applyBorder="1">
      <alignment vertical="center"/>
    </xf>
    <xf numFmtId="177" fontId="2" fillId="6" borderId="10" xfId="0" applyNumberFormat="1" applyFont="1" applyFill="1" applyBorder="1">
      <alignment vertical="center"/>
    </xf>
    <xf numFmtId="177" fontId="2" fillId="6" borderId="15" xfId="0" applyNumberFormat="1" applyFont="1" applyFill="1" applyBorder="1">
      <alignment vertical="center"/>
    </xf>
    <xf numFmtId="177" fontId="27" fillId="0" borderId="10" xfId="0" applyNumberFormat="1" applyFont="1" applyBorder="1">
      <alignment vertical="center"/>
    </xf>
    <xf numFmtId="177" fontId="2" fillId="6" borderId="53" xfId="0" applyNumberFormat="1" applyFont="1" applyFill="1" applyBorder="1">
      <alignment vertical="center"/>
    </xf>
    <xf numFmtId="177" fontId="27" fillId="6" borderId="15" xfId="0" applyNumberFormat="1" applyFont="1" applyFill="1" applyBorder="1">
      <alignment vertical="center"/>
    </xf>
    <xf numFmtId="177" fontId="27" fillId="6" borderId="53" xfId="0" applyNumberFormat="1" applyFont="1" applyFill="1" applyBorder="1">
      <alignment vertical="center"/>
    </xf>
    <xf numFmtId="177" fontId="27" fillId="0" borderId="15" xfId="0" applyNumberFormat="1" applyFont="1" applyBorder="1" applyAlignment="1">
      <alignment vertical="center" shrinkToFit="1"/>
    </xf>
    <xf numFmtId="177" fontId="27" fillId="6" borderId="15" xfId="0" applyNumberFormat="1" applyFont="1" applyFill="1" applyBorder="1" applyAlignment="1">
      <alignment vertical="center" shrinkToFit="1"/>
    </xf>
    <xf numFmtId="38" fontId="2" fillId="6" borderId="0" xfId="0" applyNumberFormat="1" applyFont="1" applyFill="1">
      <alignment vertical="center"/>
    </xf>
    <xf numFmtId="41" fontId="2" fillId="0" borderId="0" xfId="1" applyFont="1" applyFill="1" applyBorder="1" applyAlignment="1">
      <alignment vertical="center"/>
    </xf>
    <xf numFmtId="41" fontId="2" fillId="6" borderId="0" xfId="1" applyFont="1" applyFill="1" applyBorder="1" applyAlignment="1">
      <alignment vertical="center"/>
    </xf>
    <xf numFmtId="0" fontId="48" fillId="0" borderId="0" xfId="0" applyFont="1" applyAlignment="1">
      <alignment horizontal="center" vertical="center"/>
    </xf>
    <xf numFmtId="49" fontId="48" fillId="0" borderId="0" xfId="0" applyNumberFormat="1" applyFont="1" applyAlignment="1">
      <alignment horizontal="center" vertical="center"/>
    </xf>
    <xf numFmtId="41" fontId="27" fillId="0" borderId="0" xfId="1" applyFont="1" applyFill="1" applyBorder="1" applyAlignment="1">
      <alignment horizontal="right" vertical="center"/>
    </xf>
    <xf numFmtId="41" fontId="27" fillId="6" borderId="0" xfId="1" applyFont="1" applyFill="1" applyBorder="1" applyAlignment="1">
      <alignment horizontal="right" vertical="center"/>
    </xf>
    <xf numFmtId="38" fontId="2" fillId="0" borderId="0" xfId="0" applyNumberFormat="1" applyFont="1">
      <alignment vertical="center"/>
    </xf>
    <xf numFmtId="38" fontId="2" fillId="0" borderId="0" xfId="0" applyNumberFormat="1" applyFont="1" applyAlignment="1">
      <alignment horizontal="right" vertical="center"/>
    </xf>
    <xf numFmtId="179" fontId="2" fillId="0" borderId="0" xfId="2" applyNumberFormat="1" applyFont="1" applyFill="1" applyBorder="1" applyAlignment="1">
      <alignment vertical="center"/>
    </xf>
    <xf numFmtId="179" fontId="2" fillId="6" borderId="0" xfId="2" applyNumberFormat="1" applyFont="1" applyFill="1" applyBorder="1" applyAlignment="1">
      <alignment vertical="center"/>
    </xf>
    <xf numFmtId="179" fontId="2" fillId="0" borderId="0" xfId="0" applyNumberFormat="1" applyFont="1">
      <alignment vertical="center"/>
    </xf>
    <xf numFmtId="179" fontId="2" fillId="6" borderId="0" xfId="0" applyNumberFormat="1" applyFont="1" applyFill="1">
      <alignment vertical="center"/>
    </xf>
    <xf numFmtId="0" fontId="41" fillId="0" borderId="0" xfId="0" quotePrefix="1" applyFont="1">
      <alignment vertical="center"/>
    </xf>
    <xf numFmtId="0" fontId="59" fillId="2" borderId="0" xfId="0" applyFont="1" applyFill="1">
      <alignment vertical="center"/>
    </xf>
    <xf numFmtId="179" fontId="9" fillId="6" borderId="0" xfId="0" applyNumberFormat="1" applyFont="1" applyFill="1">
      <alignment vertical="center"/>
    </xf>
    <xf numFmtId="0" fontId="60" fillId="2" borderId="0" xfId="0" applyFont="1" applyFill="1" applyAlignment="1">
      <alignment horizontal="left" vertical="center" indent="1"/>
    </xf>
    <xf numFmtId="189" fontId="2" fillId="6" borderId="0" xfId="0" applyNumberFormat="1" applyFont="1" applyFill="1">
      <alignment vertical="center"/>
    </xf>
    <xf numFmtId="189" fontId="2" fillId="0" borderId="0" xfId="0" applyNumberFormat="1" applyFont="1">
      <alignment vertical="center"/>
    </xf>
    <xf numFmtId="0" fontId="32" fillId="0" borderId="0" xfId="0" applyFont="1">
      <alignment vertical="center"/>
    </xf>
    <xf numFmtId="0" fontId="9" fillId="7" borderId="13" xfId="0" applyFont="1" applyFill="1" applyBorder="1">
      <alignment vertical="center"/>
    </xf>
    <xf numFmtId="0" fontId="9" fillId="7" borderId="25" xfId="0" applyFont="1" applyFill="1" applyBorder="1">
      <alignment vertical="center"/>
    </xf>
    <xf numFmtId="0" fontId="9" fillId="2" borderId="61" xfId="0" applyFont="1" applyFill="1" applyBorder="1">
      <alignment vertical="center"/>
    </xf>
    <xf numFmtId="176" fontId="27" fillId="0" borderId="46" xfId="1" applyNumberFormat="1" applyFont="1" applyBorder="1">
      <alignment vertical="center"/>
    </xf>
    <xf numFmtId="176" fontId="27" fillId="0" borderId="62" xfId="1" applyNumberFormat="1" applyFont="1" applyBorder="1">
      <alignment vertical="center"/>
    </xf>
    <xf numFmtId="176" fontId="27" fillId="0" borderId="61" xfId="1" applyNumberFormat="1" applyFont="1" applyBorder="1">
      <alignment vertical="center"/>
    </xf>
    <xf numFmtId="176" fontId="27" fillId="0" borderId="62" xfId="1" applyNumberFormat="1" applyFont="1" applyFill="1" applyBorder="1">
      <alignment vertical="center"/>
    </xf>
    <xf numFmtId="176" fontId="27" fillId="0" borderId="26" xfId="1" applyNumberFormat="1" applyFont="1" applyFill="1" applyBorder="1">
      <alignment vertical="center"/>
    </xf>
    <xf numFmtId="176" fontId="27" fillId="0" borderId="61" xfId="1" applyNumberFormat="1" applyFont="1" applyFill="1" applyBorder="1">
      <alignment vertical="center"/>
    </xf>
    <xf numFmtId="176" fontId="27" fillId="6" borderId="62" xfId="1" applyNumberFormat="1" applyFont="1" applyFill="1" applyBorder="1">
      <alignment vertical="center"/>
    </xf>
    <xf numFmtId="176" fontId="27" fillId="6" borderId="26" xfId="1" applyNumberFormat="1" applyFont="1" applyFill="1" applyBorder="1">
      <alignment vertical="center"/>
    </xf>
    <xf numFmtId="176" fontId="27" fillId="6" borderId="61" xfId="1" applyNumberFormat="1" applyFont="1" applyFill="1" applyBorder="1">
      <alignment vertical="center"/>
    </xf>
    <xf numFmtId="177" fontId="2" fillId="6" borderId="36" xfId="0" applyNumberFormat="1" applyFont="1" applyFill="1" applyBorder="1">
      <alignment vertical="center"/>
    </xf>
    <xf numFmtId="177" fontId="27" fillId="6" borderId="26" xfId="0" applyNumberFormat="1" applyFont="1" applyFill="1" applyBorder="1">
      <alignment vertical="center"/>
    </xf>
    <xf numFmtId="177" fontId="27" fillId="6" borderId="61" xfId="0" applyNumberFormat="1" applyFont="1" applyFill="1" applyBorder="1">
      <alignment vertical="center"/>
    </xf>
    <xf numFmtId="176" fontId="27" fillId="0" borderId="62" xfId="1" applyNumberFormat="1" applyFont="1" applyFill="1" applyBorder="1" applyAlignment="1">
      <alignment vertical="center" shrinkToFit="1"/>
    </xf>
    <xf numFmtId="176" fontId="27" fillId="0" borderId="26" xfId="1" applyNumberFormat="1" applyFont="1" applyFill="1" applyBorder="1" applyAlignment="1">
      <alignment vertical="center" shrinkToFit="1"/>
    </xf>
    <xf numFmtId="176" fontId="27" fillId="0" borderId="61" xfId="1" applyNumberFormat="1" applyFont="1" applyFill="1" applyBorder="1" applyAlignment="1">
      <alignment vertical="center" shrinkToFit="1"/>
    </xf>
    <xf numFmtId="176" fontId="27" fillId="6" borderId="62" xfId="1" applyNumberFormat="1" applyFont="1" applyFill="1" applyBorder="1" applyAlignment="1">
      <alignment vertical="center" shrinkToFit="1"/>
    </xf>
    <xf numFmtId="176" fontId="27" fillId="6" borderId="26" xfId="1" applyNumberFormat="1" applyFont="1" applyFill="1" applyBorder="1" applyAlignment="1">
      <alignment vertical="center" shrinkToFit="1"/>
    </xf>
    <xf numFmtId="176" fontId="27" fillId="6" borderId="61" xfId="1" applyNumberFormat="1" applyFont="1" applyFill="1" applyBorder="1" applyAlignment="1">
      <alignment vertical="center" shrinkToFit="1"/>
    </xf>
    <xf numFmtId="176" fontId="27" fillId="8" borderId="62" xfId="1" applyNumberFormat="1" applyFont="1" applyFill="1" applyBorder="1" applyAlignment="1">
      <alignment vertical="center" shrinkToFit="1"/>
    </xf>
    <xf numFmtId="176" fontId="27" fillId="8" borderId="26" xfId="1" applyNumberFormat="1" applyFont="1" applyFill="1" applyBorder="1" applyAlignment="1">
      <alignment vertical="center" shrinkToFit="1"/>
    </xf>
    <xf numFmtId="0" fontId="9" fillId="2" borderId="63" xfId="0" applyFont="1" applyFill="1" applyBorder="1">
      <alignment vertical="center"/>
    </xf>
    <xf numFmtId="176" fontId="27" fillId="0" borderId="49" xfId="1" applyNumberFormat="1" applyFont="1" applyBorder="1">
      <alignment vertical="center"/>
    </xf>
    <xf numFmtId="176" fontId="27" fillId="0" borderId="64" xfId="1" applyNumberFormat="1" applyFont="1" applyBorder="1">
      <alignment vertical="center"/>
    </xf>
    <xf numFmtId="176" fontId="27" fillId="0" borderId="63" xfId="1" applyNumberFormat="1" applyFont="1" applyBorder="1">
      <alignment vertical="center"/>
    </xf>
    <xf numFmtId="176" fontId="27" fillId="0" borderId="64" xfId="1" applyNumberFormat="1" applyFont="1" applyFill="1" applyBorder="1">
      <alignment vertical="center"/>
    </xf>
    <xf numFmtId="176" fontId="27" fillId="0" borderId="12" xfId="1" applyNumberFormat="1" applyFont="1" applyFill="1" applyBorder="1">
      <alignment vertical="center"/>
    </xf>
    <xf numFmtId="176" fontId="27" fillId="0" borderId="63" xfId="1" applyNumberFormat="1" applyFont="1" applyFill="1" applyBorder="1">
      <alignment vertical="center"/>
    </xf>
    <xf numFmtId="176" fontId="27" fillId="6" borderId="64" xfId="1" applyNumberFormat="1" applyFont="1" applyFill="1" applyBorder="1">
      <alignment vertical="center"/>
    </xf>
    <xf numFmtId="176" fontId="27" fillId="6" borderId="12" xfId="1" applyNumberFormat="1" applyFont="1" applyFill="1" applyBorder="1">
      <alignment vertical="center"/>
    </xf>
    <xf numFmtId="176" fontId="27" fillId="6" borderId="63" xfId="1" applyNumberFormat="1" applyFont="1" applyFill="1" applyBorder="1">
      <alignment vertical="center"/>
    </xf>
    <xf numFmtId="177" fontId="2" fillId="6" borderId="64" xfId="0" applyNumberFormat="1" applyFont="1" applyFill="1" applyBorder="1">
      <alignment vertical="center"/>
    </xf>
    <xf numFmtId="177" fontId="27" fillId="6" borderId="63" xfId="0" applyNumberFormat="1" applyFont="1" applyFill="1" applyBorder="1">
      <alignment vertical="center"/>
    </xf>
    <xf numFmtId="176" fontId="27" fillId="0" borderId="64" xfId="1" applyNumberFormat="1" applyFont="1" applyFill="1" applyBorder="1" applyAlignment="1">
      <alignment vertical="center" shrinkToFit="1"/>
    </xf>
    <xf numFmtId="176" fontId="27" fillId="0" borderId="12" xfId="1" applyNumberFormat="1" applyFont="1" applyFill="1" applyBorder="1" applyAlignment="1">
      <alignment vertical="center" shrinkToFit="1"/>
    </xf>
    <xf numFmtId="176" fontId="27" fillId="0" borderId="63" xfId="1" applyNumberFormat="1" applyFont="1" applyFill="1" applyBorder="1" applyAlignment="1">
      <alignment vertical="center" shrinkToFit="1"/>
    </xf>
    <xf numFmtId="176" fontId="27" fillId="6" borderId="64" xfId="1" applyNumberFormat="1" applyFont="1" applyFill="1" applyBorder="1" applyAlignment="1">
      <alignment vertical="center" shrinkToFit="1"/>
    </xf>
    <xf numFmtId="176" fontId="27" fillId="6" borderId="12" xfId="1" applyNumberFormat="1" applyFont="1" applyFill="1" applyBorder="1" applyAlignment="1">
      <alignment vertical="center" shrinkToFit="1"/>
    </xf>
    <xf numFmtId="176" fontId="27" fillId="6" borderId="63" xfId="1" applyNumberFormat="1" applyFont="1" applyFill="1" applyBorder="1" applyAlignment="1">
      <alignment vertical="center" shrinkToFit="1"/>
    </xf>
    <xf numFmtId="176" fontId="27" fillId="8" borderId="64" xfId="1" applyNumberFormat="1" applyFont="1" applyFill="1" applyBorder="1" applyAlignment="1">
      <alignment vertical="center" shrinkToFit="1"/>
    </xf>
    <xf numFmtId="176" fontId="27" fillId="8" borderId="12" xfId="1" applyNumberFormat="1" applyFont="1" applyFill="1" applyBorder="1" applyAlignment="1">
      <alignment vertical="center" shrinkToFit="1"/>
    </xf>
    <xf numFmtId="0" fontId="2" fillId="2" borderId="34" xfId="0" applyFont="1" applyFill="1" applyBorder="1">
      <alignment vertical="center"/>
    </xf>
    <xf numFmtId="176" fontId="27" fillId="0" borderId="16" xfId="1" applyNumberFormat="1" applyFont="1" applyBorder="1">
      <alignment vertical="center"/>
    </xf>
    <xf numFmtId="176" fontId="27" fillId="0" borderId="36" xfId="1" applyNumberFormat="1" applyFont="1" applyBorder="1">
      <alignment vertical="center"/>
    </xf>
    <xf numFmtId="176" fontId="27" fillId="0" borderId="34" xfId="1" applyNumberFormat="1" applyFont="1" applyBorder="1">
      <alignment vertical="center"/>
    </xf>
    <xf numFmtId="176" fontId="27" fillId="0" borderId="36" xfId="1" applyNumberFormat="1" applyFont="1" applyFill="1" applyBorder="1">
      <alignment vertical="center"/>
    </xf>
    <xf numFmtId="176" fontId="27" fillId="0" borderId="0" xfId="1" applyNumberFormat="1" applyFont="1" applyFill="1" applyBorder="1">
      <alignment vertical="center"/>
    </xf>
    <xf numFmtId="176" fontId="27" fillId="0" borderId="34" xfId="1" applyNumberFormat="1" applyFont="1" applyFill="1" applyBorder="1">
      <alignment vertical="center"/>
    </xf>
    <xf numFmtId="176" fontId="27" fillId="6" borderId="36" xfId="1" applyNumberFormat="1" applyFont="1" applyFill="1" applyBorder="1">
      <alignment vertical="center"/>
    </xf>
    <xf numFmtId="176" fontId="27" fillId="6" borderId="0" xfId="1" applyNumberFormat="1" applyFont="1" applyFill="1" applyBorder="1">
      <alignment vertical="center"/>
    </xf>
    <xf numFmtId="176" fontId="27" fillId="6" borderId="34" xfId="1" applyNumberFormat="1" applyFont="1" applyFill="1" applyBorder="1">
      <alignment vertical="center"/>
    </xf>
    <xf numFmtId="177" fontId="27" fillId="6" borderId="34" xfId="0" applyNumberFormat="1" applyFont="1" applyFill="1" applyBorder="1">
      <alignment vertical="center"/>
    </xf>
    <xf numFmtId="176" fontId="27" fillId="0" borderId="36" xfId="1" applyNumberFormat="1" applyFont="1" applyFill="1" applyBorder="1" applyAlignment="1">
      <alignment vertical="center" shrinkToFit="1"/>
    </xf>
    <xf numFmtId="176" fontId="27" fillId="0" borderId="0" xfId="1" applyNumberFormat="1" applyFont="1" applyFill="1" applyBorder="1" applyAlignment="1">
      <alignment vertical="center" shrinkToFit="1"/>
    </xf>
    <xf numFmtId="176" fontId="27" fillId="0" borderId="34" xfId="1" applyNumberFormat="1" applyFont="1" applyFill="1" applyBorder="1" applyAlignment="1">
      <alignment vertical="center" shrinkToFit="1"/>
    </xf>
    <xf numFmtId="176" fontId="27" fillId="6" borderId="36" xfId="1" applyNumberFormat="1" applyFont="1" applyFill="1" applyBorder="1" applyAlignment="1">
      <alignment vertical="center" shrinkToFit="1"/>
    </xf>
    <xf numFmtId="176" fontId="27" fillId="6" borderId="0" xfId="1" applyNumberFormat="1" applyFont="1" applyFill="1" applyBorder="1" applyAlignment="1">
      <alignment vertical="center" shrinkToFit="1"/>
    </xf>
    <xf numFmtId="176" fontId="27" fillId="6" borderId="34" xfId="1" applyNumberFormat="1" applyFont="1" applyFill="1" applyBorder="1" applyAlignment="1">
      <alignment vertical="center" shrinkToFit="1"/>
    </xf>
    <xf numFmtId="176" fontId="27" fillId="8" borderId="36" xfId="1" applyNumberFormat="1" applyFont="1" applyFill="1" applyBorder="1" applyAlignment="1">
      <alignment vertical="center" shrinkToFit="1"/>
    </xf>
    <xf numFmtId="176" fontId="27" fillId="8" borderId="0" xfId="1" applyNumberFormat="1" applyFont="1" applyFill="1" applyBorder="1" applyAlignment="1">
      <alignment vertical="center" shrinkToFit="1"/>
    </xf>
    <xf numFmtId="176" fontId="27" fillId="0" borderId="11" xfId="1" applyNumberFormat="1" applyFont="1" applyBorder="1">
      <alignment vertical="center"/>
    </xf>
    <xf numFmtId="176" fontId="27" fillId="0" borderId="55" xfId="1" applyNumberFormat="1" applyFont="1" applyBorder="1">
      <alignment vertical="center"/>
    </xf>
    <xf numFmtId="176" fontId="27" fillId="0" borderId="54" xfId="1" applyNumberFormat="1" applyFont="1" applyBorder="1">
      <alignment vertical="center"/>
    </xf>
    <xf numFmtId="176" fontId="27" fillId="0" borderId="65" xfId="1" applyNumberFormat="1" applyFont="1" applyBorder="1">
      <alignment vertical="center"/>
    </xf>
    <xf numFmtId="176" fontId="27" fillId="0" borderId="66" xfId="1" applyNumberFormat="1" applyFont="1" applyBorder="1">
      <alignment vertical="center"/>
    </xf>
    <xf numFmtId="176" fontId="27" fillId="0" borderId="65" xfId="1" applyNumberFormat="1" applyFont="1" applyFill="1" applyBorder="1">
      <alignment vertical="center"/>
    </xf>
    <xf numFmtId="176" fontId="27" fillId="0" borderId="11" xfId="1" applyNumberFormat="1" applyFont="1" applyFill="1" applyBorder="1">
      <alignment vertical="center"/>
    </xf>
    <xf numFmtId="176" fontId="27" fillId="0" borderId="66" xfId="1" applyNumberFormat="1" applyFont="1" applyFill="1" applyBorder="1">
      <alignment vertical="center"/>
    </xf>
    <xf numFmtId="177" fontId="2" fillId="6" borderId="65" xfId="0" applyNumberFormat="1" applyFont="1" applyFill="1" applyBorder="1">
      <alignment vertical="center"/>
    </xf>
    <xf numFmtId="177" fontId="27" fillId="6" borderId="66" xfId="0" applyNumberFormat="1" applyFont="1" applyFill="1" applyBorder="1">
      <alignment vertical="center"/>
    </xf>
    <xf numFmtId="176" fontId="2" fillId="0" borderId="12" xfId="1" applyNumberFormat="1" applyFont="1" applyFill="1" applyBorder="1" applyAlignment="1">
      <alignment vertical="center" shrinkToFit="1"/>
    </xf>
    <xf numFmtId="176" fontId="2" fillId="6" borderId="12" xfId="1" applyNumberFormat="1" applyFont="1" applyFill="1" applyBorder="1" applyAlignment="1">
      <alignment vertical="center" shrinkToFit="1"/>
    </xf>
    <xf numFmtId="176" fontId="2" fillId="8" borderId="12" xfId="1" applyNumberFormat="1" applyFont="1" applyFill="1" applyBorder="1" applyAlignment="1">
      <alignment vertical="center" shrinkToFit="1"/>
    </xf>
    <xf numFmtId="0" fontId="9" fillId="2" borderId="32" xfId="0" applyFont="1" applyFill="1" applyBorder="1">
      <alignment vertical="center"/>
    </xf>
    <xf numFmtId="176" fontId="27" fillId="0" borderId="14" xfId="1" applyNumberFormat="1" applyFont="1" applyBorder="1">
      <alignment vertical="center"/>
    </xf>
    <xf numFmtId="176" fontId="27" fillId="0" borderId="67" xfId="1" applyNumberFormat="1" applyFont="1" applyBorder="1">
      <alignment vertical="center"/>
    </xf>
    <xf numFmtId="176" fontId="27" fillId="0" borderId="32" xfId="1" applyNumberFormat="1" applyFont="1" applyBorder="1">
      <alignment vertical="center"/>
    </xf>
    <xf numFmtId="176" fontId="27" fillId="0" borderId="67" xfId="1" applyNumberFormat="1" applyFont="1" applyFill="1" applyBorder="1">
      <alignment vertical="center"/>
    </xf>
    <xf numFmtId="176" fontId="27" fillId="0" borderId="10" xfId="1" applyNumberFormat="1" applyFont="1" applyFill="1" applyBorder="1">
      <alignment vertical="center"/>
    </xf>
    <xf numFmtId="176" fontId="27" fillId="0" borderId="32" xfId="1" applyNumberFormat="1" applyFont="1" applyFill="1" applyBorder="1">
      <alignment vertical="center"/>
    </xf>
    <xf numFmtId="176" fontId="27" fillId="6" borderId="67" xfId="1" applyNumberFormat="1" applyFont="1" applyFill="1" applyBorder="1">
      <alignment vertical="center"/>
    </xf>
    <xf numFmtId="176" fontId="27" fillId="6" borderId="10" xfId="1" applyNumberFormat="1" applyFont="1" applyFill="1" applyBorder="1">
      <alignment vertical="center"/>
    </xf>
    <xf numFmtId="176" fontId="27" fillId="6" borderId="32" xfId="1" applyNumberFormat="1" applyFont="1" applyFill="1" applyBorder="1">
      <alignment vertical="center"/>
    </xf>
    <xf numFmtId="177" fontId="2" fillId="6" borderId="67" xfId="0" applyNumberFormat="1" applyFont="1" applyFill="1" applyBorder="1">
      <alignment vertical="center"/>
    </xf>
    <xf numFmtId="177" fontId="27" fillId="6" borderId="10" xfId="0" applyNumberFormat="1" applyFont="1" applyFill="1" applyBorder="1">
      <alignment vertical="center"/>
    </xf>
    <xf numFmtId="177" fontId="27" fillId="6" borderId="32" xfId="0" applyNumberFormat="1" applyFont="1" applyFill="1" applyBorder="1">
      <alignment vertical="center"/>
    </xf>
    <xf numFmtId="176" fontId="27" fillId="0" borderId="67" xfId="1" applyNumberFormat="1" applyFont="1" applyFill="1" applyBorder="1" applyAlignment="1">
      <alignment vertical="center" shrinkToFit="1"/>
    </xf>
    <xf numFmtId="176" fontId="27" fillId="0" borderId="10" xfId="1" applyNumberFormat="1" applyFont="1" applyFill="1" applyBorder="1" applyAlignment="1">
      <alignment vertical="center" shrinkToFit="1"/>
    </xf>
    <xf numFmtId="176" fontId="27" fillId="0" borderId="32" xfId="1" applyNumberFormat="1" applyFont="1" applyFill="1" applyBorder="1" applyAlignment="1">
      <alignment vertical="center" shrinkToFit="1"/>
    </xf>
    <xf numFmtId="176" fontId="2" fillId="0" borderId="10" xfId="1" applyNumberFormat="1" applyFont="1" applyFill="1" applyBorder="1" applyAlignment="1">
      <alignment vertical="center" shrinkToFit="1"/>
    </xf>
    <xf numFmtId="176" fontId="2" fillId="0" borderId="32" xfId="1" applyNumberFormat="1" applyFont="1" applyFill="1" applyBorder="1" applyAlignment="1">
      <alignment vertical="center" shrinkToFit="1"/>
    </xf>
    <xf numFmtId="176" fontId="27" fillId="6" borderId="67" xfId="1" applyNumberFormat="1" applyFont="1" applyFill="1" applyBorder="1" applyAlignment="1">
      <alignment vertical="center" shrinkToFit="1"/>
    </xf>
    <xf numFmtId="176" fontId="27" fillId="6" borderId="10" xfId="1" applyNumberFormat="1" applyFont="1" applyFill="1" applyBorder="1" applyAlignment="1">
      <alignment vertical="center" shrinkToFit="1"/>
    </xf>
    <xf numFmtId="176" fontId="2" fillId="6" borderId="10" xfId="1" applyNumberFormat="1" applyFont="1" applyFill="1" applyBorder="1" applyAlignment="1">
      <alignment vertical="center" shrinkToFit="1"/>
    </xf>
    <xf numFmtId="176" fontId="2" fillId="6" borderId="32" xfId="1" applyNumberFormat="1" applyFont="1" applyFill="1" applyBorder="1" applyAlignment="1">
      <alignment vertical="center" shrinkToFit="1"/>
    </xf>
    <xf numFmtId="176" fontId="27" fillId="8" borderId="67" xfId="1" applyNumberFormat="1" applyFont="1" applyFill="1" applyBorder="1" applyAlignment="1">
      <alignment vertical="center" shrinkToFit="1"/>
    </xf>
    <xf numFmtId="176" fontId="27" fillId="8" borderId="10" xfId="1" applyNumberFormat="1" applyFont="1" applyFill="1" applyBorder="1" applyAlignment="1">
      <alignment vertical="center" shrinkToFit="1"/>
    </xf>
    <xf numFmtId="176" fontId="2" fillId="8" borderId="10" xfId="1" applyNumberFormat="1" applyFont="1" applyFill="1" applyBorder="1" applyAlignment="1">
      <alignment vertical="center" shrinkToFit="1"/>
    </xf>
    <xf numFmtId="176" fontId="63" fillId="0" borderId="0" xfId="1" applyNumberFormat="1" applyFont="1" applyFill="1" applyBorder="1" applyAlignment="1">
      <alignment vertical="center" shrinkToFit="1"/>
    </xf>
    <xf numFmtId="0" fontId="46" fillId="0" borderId="0" xfId="0" applyFont="1" applyAlignment="1">
      <alignment horizontal="center" vertical="center" shrinkToFit="1"/>
    </xf>
    <xf numFmtId="0" fontId="46" fillId="6" borderId="0" xfId="0" applyFont="1" applyFill="1" applyAlignment="1">
      <alignment horizontal="center" vertical="center" shrinkToFit="1"/>
    </xf>
    <xf numFmtId="0" fontId="41" fillId="7" borderId="58" xfId="0" quotePrefix="1" applyFont="1" applyFill="1" applyBorder="1">
      <alignment vertical="center"/>
    </xf>
    <xf numFmtId="0" fontId="27" fillId="7" borderId="34" xfId="0" applyFont="1" applyFill="1" applyBorder="1">
      <alignment vertical="center"/>
    </xf>
    <xf numFmtId="0" fontId="41" fillId="7" borderId="60" xfId="0" applyFont="1" applyFill="1" applyBorder="1">
      <alignment vertical="center"/>
    </xf>
    <xf numFmtId="0" fontId="9" fillId="2" borderId="34" xfId="0" applyFont="1" applyFill="1" applyBorder="1">
      <alignment vertical="center"/>
    </xf>
    <xf numFmtId="177" fontId="27" fillId="0" borderId="26" xfId="0" applyNumberFormat="1" applyFont="1" applyBorder="1">
      <alignment vertical="center"/>
    </xf>
    <xf numFmtId="177" fontId="2" fillId="6" borderId="13" xfId="0" applyNumberFormat="1" applyFont="1" applyFill="1" applyBorder="1">
      <alignment vertical="center"/>
    </xf>
    <xf numFmtId="177" fontId="27" fillId="0" borderId="47" xfId="0" applyNumberFormat="1" applyFont="1" applyBorder="1">
      <alignment vertical="center"/>
    </xf>
    <xf numFmtId="177" fontId="27" fillId="0" borderId="16" xfId="0" applyNumberFormat="1" applyFont="1" applyBorder="1">
      <alignment vertical="center"/>
    </xf>
    <xf numFmtId="177" fontId="2" fillId="6" borderId="40" xfId="0" applyNumberFormat="1" applyFont="1" applyFill="1" applyBorder="1">
      <alignment vertical="center"/>
    </xf>
    <xf numFmtId="177" fontId="2" fillId="6" borderId="34" xfId="0" applyNumberFormat="1" applyFont="1" applyFill="1" applyBorder="1">
      <alignment vertical="center"/>
    </xf>
    <xf numFmtId="177" fontId="2" fillId="0" borderId="36" xfId="0" applyNumberFormat="1" applyFont="1" applyBorder="1">
      <alignment vertical="center"/>
    </xf>
    <xf numFmtId="177" fontId="27" fillId="0" borderId="61" xfId="0" applyNumberFormat="1" applyFont="1" applyBorder="1">
      <alignment vertical="center"/>
    </xf>
    <xf numFmtId="177" fontId="27" fillId="0" borderId="36" xfId="0" applyNumberFormat="1" applyFont="1" applyBorder="1">
      <alignment vertical="center"/>
    </xf>
    <xf numFmtId="177" fontId="27" fillId="0" borderId="36" xfId="0" applyNumberFormat="1" applyFont="1" applyBorder="1" applyAlignment="1">
      <alignment vertical="center" shrinkToFit="1"/>
    </xf>
    <xf numFmtId="177" fontId="27" fillId="0" borderId="26" xfId="0" applyNumberFormat="1" applyFont="1" applyBorder="1" applyAlignment="1">
      <alignment vertical="center" shrinkToFit="1"/>
    </xf>
    <xf numFmtId="177" fontId="27" fillId="0" borderId="61" xfId="0" applyNumberFormat="1" applyFont="1" applyBorder="1" applyAlignment="1">
      <alignment vertical="center" shrinkToFit="1"/>
    </xf>
    <xf numFmtId="177" fontId="27" fillId="6" borderId="36" xfId="0" applyNumberFormat="1" applyFont="1" applyFill="1" applyBorder="1" applyAlignment="1">
      <alignment vertical="center" shrinkToFit="1"/>
    </xf>
    <xf numFmtId="177" fontId="27" fillId="6" borderId="26" xfId="0" applyNumberFormat="1" applyFont="1" applyFill="1" applyBorder="1" applyAlignment="1">
      <alignment vertical="center" shrinkToFit="1"/>
    </xf>
    <xf numFmtId="177" fontId="27" fillId="6" borderId="61" xfId="0" applyNumberFormat="1" applyFont="1" applyFill="1" applyBorder="1" applyAlignment="1">
      <alignment vertical="center" shrinkToFit="1"/>
    </xf>
    <xf numFmtId="177" fontId="27" fillId="8" borderId="36" xfId="0" applyNumberFormat="1" applyFont="1" applyFill="1" applyBorder="1" applyAlignment="1">
      <alignment vertical="center" shrinkToFit="1"/>
    </xf>
    <xf numFmtId="177" fontId="27" fillId="8" borderId="0" xfId="0" applyNumberFormat="1" applyFont="1" applyFill="1" applyAlignment="1">
      <alignment vertical="center" shrinkToFit="1"/>
    </xf>
    <xf numFmtId="177" fontId="27" fillId="8" borderId="26" xfId="0" applyNumberFormat="1" applyFont="1" applyFill="1" applyBorder="1" applyAlignment="1">
      <alignment vertical="center" shrinkToFit="1"/>
    </xf>
    <xf numFmtId="177" fontId="27" fillId="0" borderId="49" xfId="0" applyNumberFormat="1" applyFont="1" applyBorder="1">
      <alignment vertical="center"/>
    </xf>
    <xf numFmtId="177" fontId="2" fillId="6" borderId="49" xfId="0" applyNumberFormat="1" applyFont="1" applyFill="1" applyBorder="1">
      <alignment vertical="center"/>
    </xf>
    <xf numFmtId="177" fontId="2" fillId="6" borderId="63" xfId="0" applyNumberFormat="1" applyFont="1" applyFill="1" applyBorder="1">
      <alignment vertical="center"/>
    </xf>
    <xf numFmtId="177" fontId="2" fillId="0" borderId="64" xfId="0" applyNumberFormat="1" applyFont="1" applyBorder="1">
      <alignment vertical="center"/>
    </xf>
    <xf numFmtId="177" fontId="2" fillId="0" borderId="12" xfId="0" applyNumberFormat="1" applyFont="1" applyBorder="1">
      <alignment vertical="center"/>
    </xf>
    <xf numFmtId="177" fontId="27" fillId="0" borderId="63" xfId="0" applyNumberFormat="1" applyFont="1" applyBorder="1">
      <alignment vertical="center"/>
    </xf>
    <xf numFmtId="177" fontId="27" fillId="0" borderId="64" xfId="0" applyNumberFormat="1" applyFont="1" applyBorder="1">
      <alignment vertical="center"/>
    </xf>
    <xf numFmtId="177" fontId="27" fillId="0" borderId="64" xfId="0" applyNumberFormat="1" applyFont="1" applyBorder="1" applyAlignment="1">
      <alignment vertical="center" shrinkToFit="1"/>
    </xf>
    <xf numFmtId="177" fontId="27" fillId="0" borderId="63" xfId="0" applyNumberFormat="1" applyFont="1" applyBorder="1" applyAlignment="1">
      <alignment vertical="center" shrinkToFit="1"/>
    </xf>
    <xf numFmtId="177" fontId="27" fillId="6" borderId="64" xfId="0" applyNumberFormat="1" applyFont="1" applyFill="1" applyBorder="1" applyAlignment="1">
      <alignment vertical="center" shrinkToFit="1"/>
    </xf>
    <xf numFmtId="177" fontId="27" fillId="6" borderId="12" xfId="0" applyNumberFormat="1" applyFont="1" applyFill="1" applyBorder="1" applyAlignment="1">
      <alignment vertical="center" shrinkToFit="1"/>
    </xf>
    <xf numFmtId="177" fontId="27" fillId="6" borderId="63" xfId="0" applyNumberFormat="1" applyFont="1" applyFill="1" applyBorder="1" applyAlignment="1">
      <alignment vertical="center" shrinkToFit="1"/>
    </xf>
    <xf numFmtId="177" fontId="27" fillId="8" borderId="64" xfId="0" applyNumberFormat="1" applyFont="1" applyFill="1" applyBorder="1" applyAlignment="1">
      <alignment vertical="center" shrinkToFit="1"/>
    </xf>
    <xf numFmtId="177" fontId="27" fillId="8" borderId="12" xfId="0" applyNumberFormat="1" applyFont="1" applyFill="1" applyBorder="1" applyAlignment="1">
      <alignment vertical="center" shrinkToFit="1"/>
    </xf>
    <xf numFmtId="177" fontId="2" fillId="6" borderId="16" xfId="0" applyNumberFormat="1" applyFont="1" applyFill="1" applyBorder="1">
      <alignment vertical="center"/>
    </xf>
    <xf numFmtId="177" fontId="27" fillId="0" borderId="34" xfId="0" applyNumberFormat="1" applyFont="1" applyBorder="1">
      <alignment vertical="center"/>
    </xf>
    <xf numFmtId="177" fontId="27" fillId="0" borderId="34" xfId="0" applyNumberFormat="1" applyFont="1" applyBorder="1" applyAlignment="1">
      <alignment vertical="center" shrinkToFit="1"/>
    </xf>
    <xf numFmtId="177" fontId="27" fillId="6" borderId="34" xfId="0" applyNumberFormat="1" applyFont="1" applyFill="1" applyBorder="1" applyAlignment="1">
      <alignment vertical="center" shrinkToFit="1"/>
    </xf>
    <xf numFmtId="0" fontId="2" fillId="2" borderId="66" xfId="0" applyFont="1" applyFill="1" applyBorder="1">
      <alignment vertical="center"/>
    </xf>
    <xf numFmtId="177" fontId="27" fillId="0" borderId="54" xfId="0" applyNumberFormat="1" applyFont="1" applyBorder="1">
      <alignment vertical="center"/>
    </xf>
    <xf numFmtId="177" fontId="2" fillId="6" borderId="54" xfId="0" applyNumberFormat="1" applyFont="1" applyFill="1" applyBorder="1">
      <alignment vertical="center"/>
    </xf>
    <xf numFmtId="177" fontId="2" fillId="6" borderId="66" xfId="0" applyNumberFormat="1" applyFont="1" applyFill="1" applyBorder="1">
      <alignment vertical="center"/>
    </xf>
    <xf numFmtId="177" fontId="2" fillId="0" borderId="65" xfId="0" applyNumberFormat="1" applyFont="1" applyBorder="1">
      <alignment vertical="center"/>
    </xf>
    <xf numFmtId="177" fontId="27" fillId="0" borderId="66" xfId="0" applyNumberFormat="1" applyFont="1" applyBorder="1">
      <alignment vertical="center"/>
    </xf>
    <xf numFmtId="177" fontId="27" fillId="0" borderId="65" xfId="0" applyNumberFormat="1" applyFont="1" applyBorder="1">
      <alignment vertical="center"/>
    </xf>
    <xf numFmtId="177" fontId="27" fillId="0" borderId="65" xfId="0" applyNumberFormat="1" applyFont="1" applyBorder="1" applyAlignment="1">
      <alignment vertical="center" shrinkToFit="1"/>
    </xf>
    <xf numFmtId="177" fontId="27" fillId="0" borderId="66" xfId="0" applyNumberFormat="1" applyFont="1" applyBorder="1" applyAlignment="1">
      <alignment vertical="center" shrinkToFit="1"/>
    </xf>
    <xf numFmtId="177" fontId="27" fillId="6" borderId="65" xfId="0" applyNumberFormat="1" applyFont="1" applyFill="1" applyBorder="1" applyAlignment="1">
      <alignment vertical="center" shrinkToFit="1"/>
    </xf>
    <xf numFmtId="177" fontId="27" fillId="6" borderId="11" xfId="0" applyNumberFormat="1" applyFont="1" applyFill="1" applyBorder="1" applyAlignment="1">
      <alignment vertical="center" shrinkToFit="1"/>
    </xf>
    <xf numFmtId="177" fontId="27" fillId="6" borderId="66" xfId="0" applyNumberFormat="1" applyFont="1" applyFill="1" applyBorder="1" applyAlignment="1">
      <alignment vertical="center" shrinkToFit="1"/>
    </xf>
    <xf numFmtId="177" fontId="27" fillId="8" borderId="65" xfId="0" applyNumberFormat="1" applyFont="1" applyFill="1" applyBorder="1" applyAlignment="1">
      <alignment vertical="center" shrinkToFit="1"/>
    </xf>
    <xf numFmtId="177" fontId="27" fillId="8" borderId="11" xfId="0" applyNumberFormat="1" applyFont="1" applyFill="1" applyBorder="1" applyAlignment="1">
      <alignment vertical="center" shrinkToFit="1"/>
    </xf>
    <xf numFmtId="177" fontId="27" fillId="0" borderId="14" xfId="0" applyNumberFormat="1" applyFont="1" applyBorder="1">
      <alignment vertical="center"/>
    </xf>
    <xf numFmtId="177" fontId="2" fillId="6" borderId="14" xfId="0" applyNumberFormat="1" applyFont="1" applyFill="1" applyBorder="1">
      <alignment vertical="center"/>
    </xf>
    <xf numFmtId="177" fontId="2" fillId="6" borderId="32" xfId="0" applyNumberFormat="1" applyFont="1" applyFill="1" applyBorder="1">
      <alignment vertical="center"/>
    </xf>
    <xf numFmtId="177" fontId="2" fillId="0" borderId="67" xfId="0" applyNumberFormat="1" applyFont="1" applyBorder="1">
      <alignment vertical="center"/>
    </xf>
    <xf numFmtId="177" fontId="2" fillId="0" borderId="10" xfId="0" applyNumberFormat="1" applyFont="1" applyBorder="1">
      <alignment vertical="center"/>
    </xf>
    <xf numFmtId="177" fontId="27" fillId="0" borderId="32" xfId="0" applyNumberFormat="1" applyFont="1" applyBorder="1">
      <alignment vertical="center"/>
    </xf>
    <xf numFmtId="177" fontId="27" fillId="0" borderId="67" xfId="0" applyNumberFormat="1" applyFont="1" applyBorder="1">
      <alignment vertical="center"/>
    </xf>
    <xf numFmtId="177" fontId="27" fillId="0" borderId="67" xfId="0" applyNumberFormat="1" applyFont="1" applyBorder="1" applyAlignment="1">
      <alignment vertical="center" shrinkToFit="1"/>
    </xf>
    <xf numFmtId="177" fontId="27" fillId="0" borderId="10" xfId="0" applyNumberFormat="1" applyFont="1" applyBorder="1" applyAlignment="1">
      <alignment vertical="center" shrinkToFit="1"/>
    </xf>
    <xf numFmtId="177" fontId="27" fillId="0" borderId="32" xfId="0" applyNumberFormat="1" applyFont="1" applyBorder="1" applyAlignment="1">
      <alignment vertical="center" shrinkToFit="1"/>
    </xf>
    <xf numFmtId="177" fontId="27" fillId="6" borderId="67" xfId="0" applyNumberFormat="1" applyFont="1" applyFill="1" applyBorder="1" applyAlignment="1">
      <alignment vertical="center" shrinkToFit="1"/>
    </xf>
    <xf numFmtId="177" fontId="27" fillId="6" borderId="10" xfId="0" applyNumberFormat="1" applyFont="1" applyFill="1" applyBorder="1" applyAlignment="1">
      <alignment vertical="center" shrinkToFit="1"/>
    </xf>
    <xf numFmtId="177" fontId="27" fillId="6" borderId="32" xfId="0" applyNumberFormat="1" applyFont="1" applyFill="1" applyBorder="1" applyAlignment="1">
      <alignment vertical="center" shrinkToFit="1"/>
    </xf>
    <xf numFmtId="177" fontId="27" fillId="8" borderId="67" xfId="0" applyNumberFormat="1" applyFont="1" applyFill="1" applyBorder="1" applyAlignment="1">
      <alignment vertical="center" shrinkToFit="1"/>
    </xf>
    <xf numFmtId="177" fontId="27" fillId="8" borderId="10" xfId="0" applyNumberFormat="1" applyFont="1" applyFill="1" applyBorder="1" applyAlignment="1">
      <alignment vertical="center" shrinkToFit="1"/>
    </xf>
    <xf numFmtId="180" fontId="63" fillId="0" borderId="0" xfId="0" applyNumberFormat="1" applyFont="1">
      <alignment vertical="center"/>
    </xf>
    <xf numFmtId="0" fontId="75" fillId="2" borderId="0" xfId="0" applyFont="1" applyFill="1" applyAlignment="1">
      <alignment vertical="top"/>
    </xf>
    <xf numFmtId="0" fontId="48" fillId="2" borderId="0" xfId="0" applyFont="1" applyFill="1">
      <alignment vertical="center"/>
    </xf>
    <xf numFmtId="0" fontId="9" fillId="7" borderId="53" xfId="0" applyFont="1" applyFill="1" applyBorder="1" applyAlignment="1">
      <alignment horizontal="center" vertical="center" shrinkToFit="1"/>
    </xf>
    <xf numFmtId="2" fontId="9" fillId="7" borderId="53" xfId="0" applyNumberFormat="1" applyFont="1" applyFill="1" applyBorder="1" applyAlignment="1">
      <alignment horizontal="center" vertical="center" shrinkToFit="1"/>
    </xf>
    <xf numFmtId="0" fontId="9" fillId="7" borderId="15" xfId="0" applyFont="1" applyFill="1" applyBorder="1" applyAlignment="1">
      <alignment horizontal="center" vertical="center" shrinkToFit="1"/>
    </xf>
    <xf numFmtId="41" fontId="27" fillId="0" borderId="48" xfId="0" applyNumberFormat="1" applyFont="1" applyBorder="1" applyAlignment="1">
      <alignment vertical="center" shrinkToFit="1"/>
    </xf>
    <xf numFmtId="41" fontId="27" fillId="8" borderId="48" xfId="0" applyNumberFormat="1" applyFont="1" applyFill="1" applyBorder="1" applyAlignment="1">
      <alignment vertical="center" shrinkToFit="1"/>
    </xf>
    <xf numFmtId="41" fontId="27" fillId="6" borderId="48" xfId="0" applyNumberFormat="1" applyFont="1" applyFill="1" applyBorder="1" applyAlignment="1">
      <alignment vertical="center" shrinkToFit="1"/>
    </xf>
    <xf numFmtId="0" fontId="2" fillId="0" borderId="16" xfId="0" applyFont="1" applyBorder="1" applyAlignment="1">
      <alignment horizontal="left" vertical="center"/>
    </xf>
    <xf numFmtId="0" fontId="2" fillId="0" borderId="51" xfId="0" applyFont="1" applyBorder="1" applyAlignment="1">
      <alignment horizontal="left" vertical="center"/>
    </xf>
    <xf numFmtId="41" fontId="27" fillId="0" borderId="51" xfId="0" applyNumberFormat="1" applyFont="1" applyBorder="1" applyAlignment="1">
      <alignment vertical="center" shrinkToFit="1"/>
    </xf>
    <xf numFmtId="41" fontId="27" fillId="8" borderId="51" xfId="0" applyNumberFormat="1" applyFont="1" applyFill="1" applyBorder="1" applyAlignment="1">
      <alignment vertical="center" shrinkToFit="1"/>
    </xf>
    <xf numFmtId="41" fontId="27" fillId="6" borderId="51" xfId="0" applyNumberFormat="1" applyFont="1" applyFill="1" applyBorder="1" applyAlignment="1">
      <alignment vertical="center" shrinkToFit="1"/>
    </xf>
    <xf numFmtId="0" fontId="2" fillId="0" borderId="52" xfId="0" applyFont="1" applyBorder="1" applyAlignment="1">
      <alignment horizontal="left" vertical="center"/>
    </xf>
    <xf numFmtId="41" fontId="27" fillId="0" borderId="52" xfId="0" applyNumberFormat="1" applyFont="1" applyBorder="1" applyAlignment="1">
      <alignment vertical="center" shrinkToFit="1"/>
    </xf>
    <xf numFmtId="41" fontId="27" fillId="8" borderId="52" xfId="0" applyNumberFormat="1" applyFont="1" applyFill="1" applyBorder="1" applyAlignment="1">
      <alignment vertical="center" shrinkToFit="1"/>
    </xf>
    <xf numFmtId="41" fontId="27" fillId="6" borderId="52" xfId="0" applyNumberFormat="1" applyFont="1" applyFill="1" applyBorder="1" applyAlignment="1">
      <alignment vertical="center" shrinkToFit="1"/>
    </xf>
    <xf numFmtId="0" fontId="2" fillId="0" borderId="54" xfId="0" applyFont="1" applyBorder="1" applyAlignment="1">
      <alignment horizontal="left" vertical="center"/>
    </xf>
    <xf numFmtId="0" fontId="2" fillId="0" borderId="56" xfId="0" applyFont="1" applyBorder="1" applyAlignment="1">
      <alignment horizontal="left" vertical="center"/>
    </xf>
    <xf numFmtId="184" fontId="27" fillId="0" borderId="56" xfId="0" applyNumberFormat="1" applyFont="1" applyBorder="1" applyAlignment="1">
      <alignment vertical="center" shrinkToFit="1"/>
    </xf>
    <xf numFmtId="184" fontId="27" fillId="6" borderId="56" xfId="0" applyNumberFormat="1" applyFont="1" applyFill="1" applyBorder="1" applyAlignment="1">
      <alignment vertical="center" shrinkToFit="1"/>
    </xf>
    <xf numFmtId="41" fontId="27" fillId="0" borderId="68" xfId="0" applyNumberFormat="1" applyFont="1" applyBorder="1" applyAlignment="1">
      <alignment vertical="center" shrinkToFit="1"/>
    </xf>
    <xf numFmtId="0" fontId="2" fillId="0" borderId="51" xfId="0" applyFont="1" applyBorder="1">
      <alignment vertical="center"/>
    </xf>
    <xf numFmtId="41" fontId="27" fillId="6" borderId="68" xfId="0" applyNumberFormat="1" applyFont="1" applyFill="1" applyBorder="1" applyAlignment="1">
      <alignment vertical="center" shrinkToFit="1"/>
    </xf>
    <xf numFmtId="41" fontId="41" fillId="0" borderId="44" xfId="0" applyNumberFormat="1" applyFont="1" applyBorder="1" applyAlignment="1">
      <alignment vertical="center" shrinkToFit="1"/>
    </xf>
    <xf numFmtId="41" fontId="41" fillId="8" borderId="44" xfId="0" applyNumberFormat="1" applyFont="1" applyFill="1" applyBorder="1" applyAlignment="1">
      <alignment vertical="center" shrinkToFit="1"/>
    </xf>
    <xf numFmtId="41" fontId="41" fillId="6" borderId="44" xfId="0" applyNumberFormat="1" applyFont="1" applyFill="1" applyBorder="1" applyAlignment="1">
      <alignment vertical="center" shrinkToFit="1"/>
    </xf>
    <xf numFmtId="0" fontId="50" fillId="0" borderId="0" xfId="0" applyFont="1" applyAlignment="1">
      <alignment horizontal="left" vertical="center"/>
    </xf>
    <xf numFmtId="41" fontId="50" fillId="6" borderId="0" xfId="0" applyNumberFormat="1" applyFont="1" applyFill="1" applyAlignment="1">
      <alignment vertical="center" shrinkToFit="1"/>
    </xf>
    <xf numFmtId="41" fontId="50" fillId="0" borderId="0" xfId="0" applyNumberFormat="1" applyFont="1" applyAlignment="1">
      <alignment vertical="center" shrinkToFit="1"/>
    </xf>
    <xf numFmtId="41" fontId="47" fillId="6" borderId="0" xfId="0" applyNumberFormat="1" applyFont="1" applyFill="1" applyAlignment="1">
      <alignment vertical="center" shrinkToFit="1"/>
    </xf>
    <xf numFmtId="0" fontId="2" fillId="2" borderId="13" xfId="0" quotePrefix="1" applyFont="1" applyFill="1" applyBorder="1" applyAlignment="1">
      <alignment horizontal="left" vertical="center"/>
    </xf>
    <xf numFmtId="177" fontId="64" fillId="0" borderId="0" xfId="0" applyNumberFormat="1" applyFont="1">
      <alignment vertical="center"/>
    </xf>
    <xf numFmtId="0" fontId="2" fillId="2" borderId="0" xfId="0" applyFont="1" applyFill="1" applyAlignment="1">
      <alignment horizontal="left" vertical="center" indent="2"/>
    </xf>
    <xf numFmtId="0" fontId="2" fillId="2" borderId="0" xfId="0" quotePrefix="1" applyFont="1" applyFill="1" applyAlignment="1">
      <alignment horizontal="left" vertical="center"/>
    </xf>
    <xf numFmtId="178" fontId="27" fillId="6" borderId="0" xfId="0" applyNumberFormat="1" applyFont="1" applyFill="1">
      <alignment vertical="center"/>
    </xf>
    <xf numFmtId="178" fontId="2" fillId="0" borderId="0" xfId="0" applyNumberFormat="1" applyFont="1">
      <alignment vertical="center"/>
    </xf>
    <xf numFmtId="178" fontId="2" fillId="6" borderId="0" xfId="0" applyNumberFormat="1" applyFont="1" applyFill="1">
      <alignment vertical="center"/>
    </xf>
    <xf numFmtId="178" fontId="2" fillId="8" borderId="0" xfId="0" applyNumberFormat="1" applyFont="1" applyFill="1">
      <alignment vertical="center"/>
    </xf>
    <xf numFmtId="177" fontId="43" fillId="6" borderId="0" xfId="0" applyNumberFormat="1" applyFont="1" applyFill="1">
      <alignment vertical="center"/>
    </xf>
    <xf numFmtId="177" fontId="41" fillId="8" borderId="22" xfId="0" applyNumberFormat="1" applyFont="1" applyFill="1" applyBorder="1">
      <alignment vertical="center"/>
    </xf>
    <xf numFmtId="177" fontId="64" fillId="0" borderId="0" xfId="0" quotePrefix="1" applyNumberFormat="1" applyFont="1">
      <alignment vertical="center"/>
    </xf>
    <xf numFmtId="190" fontId="27" fillId="0" borderId="0" xfId="0" applyNumberFormat="1" applyFont="1">
      <alignment vertical="center"/>
    </xf>
    <xf numFmtId="177" fontId="63" fillId="0" borderId="0" xfId="0" applyNumberFormat="1" applyFont="1" applyAlignment="1">
      <alignment horizontal="right" vertical="center"/>
    </xf>
    <xf numFmtId="177" fontId="63" fillId="6" borderId="0" xfId="0" applyNumberFormat="1" applyFont="1" applyFill="1" applyAlignment="1">
      <alignment horizontal="right" vertical="center"/>
    </xf>
    <xf numFmtId="190" fontId="64" fillId="0" borderId="0" xfId="0" quotePrefix="1" applyNumberFormat="1" applyFont="1" applyAlignment="1">
      <alignment horizontal="left" vertical="center"/>
    </xf>
    <xf numFmtId="190" fontId="27" fillId="0" borderId="0" xfId="0" quotePrefix="1" applyNumberFormat="1" applyFont="1" applyAlignment="1">
      <alignment horizontal="left" vertical="center"/>
    </xf>
    <xf numFmtId="10" fontId="27" fillId="0" borderId="0" xfId="2" quotePrefix="1" applyNumberFormat="1" applyFont="1" applyAlignment="1">
      <alignment horizontal="left" vertical="center"/>
    </xf>
    <xf numFmtId="177" fontId="60" fillId="2" borderId="0" xfId="0" quotePrefix="1" applyNumberFormat="1" applyFont="1" applyFill="1" applyAlignment="1">
      <alignment horizontal="left" vertical="center"/>
    </xf>
    <xf numFmtId="179" fontId="27" fillId="0" borderId="0" xfId="2" quotePrefix="1" applyNumberFormat="1" applyFont="1" applyAlignment="1">
      <alignment horizontal="left" vertical="center"/>
    </xf>
    <xf numFmtId="179" fontId="50" fillId="0" borderId="0" xfId="0" applyNumberFormat="1" applyFont="1" applyAlignment="1">
      <alignment horizontal="right" vertical="center"/>
    </xf>
    <xf numFmtId="179" fontId="50" fillId="6" borderId="0" xfId="0" applyNumberFormat="1" applyFont="1" applyFill="1" applyAlignment="1">
      <alignment horizontal="right" vertical="center"/>
    </xf>
    <xf numFmtId="0" fontId="2" fillId="2" borderId="22" xfId="0" applyFont="1" applyFill="1" applyBorder="1">
      <alignment vertical="center"/>
    </xf>
    <xf numFmtId="177" fontId="27" fillId="0" borderId="22" xfId="0" applyNumberFormat="1" applyFont="1" applyBorder="1">
      <alignment vertical="center"/>
    </xf>
    <xf numFmtId="177" fontId="27" fillId="6" borderId="22" xfId="0" applyNumberFormat="1" applyFont="1" applyFill="1" applyBorder="1">
      <alignment vertical="center"/>
    </xf>
    <xf numFmtId="177" fontId="27" fillId="8" borderId="22" xfId="0" applyNumberFormat="1" applyFont="1" applyFill="1" applyBorder="1">
      <alignment vertical="center"/>
    </xf>
    <xf numFmtId="177" fontId="46" fillId="6" borderId="9" xfId="0" applyNumberFormat="1" applyFont="1" applyFill="1" applyBorder="1" applyAlignment="1">
      <alignment horizontal="right" vertical="center"/>
    </xf>
    <xf numFmtId="177" fontId="46" fillId="0" borderId="9" xfId="0" applyNumberFormat="1" applyFont="1" applyBorder="1" applyAlignment="1">
      <alignment horizontal="right" vertical="center"/>
    </xf>
    <xf numFmtId="0" fontId="9" fillId="7" borderId="0" xfId="0" applyFont="1" applyFill="1">
      <alignment vertical="center"/>
    </xf>
    <xf numFmtId="0" fontId="2" fillId="2" borderId="26" xfId="0" applyFont="1" applyFill="1" applyBorder="1">
      <alignment vertical="center"/>
    </xf>
    <xf numFmtId="178" fontId="2" fillId="2" borderId="0" xfId="0" applyNumberFormat="1" applyFont="1" applyFill="1">
      <alignment vertical="center"/>
    </xf>
    <xf numFmtId="0" fontId="9" fillId="2" borderId="9" xfId="0" applyFont="1" applyFill="1" applyBorder="1">
      <alignment vertical="center"/>
    </xf>
    <xf numFmtId="10" fontId="41" fillId="8" borderId="9" xfId="0" applyNumberFormat="1" applyFont="1" applyFill="1" applyBorder="1" applyAlignment="1">
      <alignment horizontal="right" vertical="center"/>
    </xf>
    <xf numFmtId="177" fontId="56" fillId="2" borderId="0" xfId="0" applyNumberFormat="1" applyFont="1" applyFill="1" applyAlignment="1">
      <alignment horizontal="left" vertical="center" indent="1"/>
    </xf>
    <xf numFmtId="191" fontId="46" fillId="6" borderId="0" xfId="0" applyNumberFormat="1" applyFont="1" applyFill="1" applyAlignment="1">
      <alignment horizontal="right" vertical="center"/>
    </xf>
    <xf numFmtId="182" fontId="46" fillId="0" borderId="0" xfId="0" applyNumberFormat="1" applyFont="1" applyAlignment="1">
      <alignment horizontal="right" vertical="center"/>
    </xf>
    <xf numFmtId="182" fontId="46" fillId="6" borderId="0" xfId="0" applyNumberFormat="1" applyFont="1" applyFill="1" applyAlignment="1">
      <alignment horizontal="right" vertical="center"/>
    </xf>
    <xf numFmtId="177" fontId="44" fillId="2" borderId="9" xfId="0" applyNumberFormat="1" applyFont="1" applyFill="1" applyBorder="1" applyAlignment="1">
      <alignment horizontal="right" vertical="center"/>
    </xf>
    <xf numFmtId="182" fontId="27" fillId="0" borderId="0" xfId="0" applyNumberFormat="1" applyFont="1" applyAlignment="1">
      <alignment horizontal="right" vertical="center"/>
    </xf>
    <xf numFmtId="176" fontId="27" fillId="6" borderId="0" xfId="1" applyNumberFormat="1" applyFont="1" applyFill="1" applyBorder="1" applyAlignment="1">
      <alignment horizontal="right" vertical="center"/>
    </xf>
    <xf numFmtId="176" fontId="27" fillId="0" borderId="0" xfId="1" applyNumberFormat="1" applyFont="1" applyFill="1" applyBorder="1" applyAlignment="1">
      <alignment horizontal="right" vertical="center"/>
    </xf>
    <xf numFmtId="176" fontId="27" fillId="8" borderId="0" xfId="1" applyNumberFormat="1" applyFont="1" applyFill="1" applyBorder="1" applyAlignment="1">
      <alignment horizontal="right" vertical="center"/>
    </xf>
    <xf numFmtId="10" fontId="41" fillId="0" borderId="9" xfId="2" applyNumberFormat="1" applyFont="1" applyBorder="1" applyAlignment="1">
      <alignment horizontal="right" vertical="center"/>
    </xf>
    <xf numFmtId="177" fontId="50" fillId="6" borderId="0" xfId="0" applyNumberFormat="1" applyFont="1" applyFill="1" applyAlignment="1">
      <alignment horizontal="right" vertical="center"/>
    </xf>
    <xf numFmtId="10" fontId="48" fillId="0" borderId="0" xfId="0" applyNumberFormat="1" applyFont="1" applyAlignment="1">
      <alignment horizontal="left" vertical="center"/>
    </xf>
    <xf numFmtId="177" fontId="70" fillId="0" borderId="0" xfId="0" applyNumberFormat="1" applyFont="1">
      <alignment vertical="center"/>
    </xf>
    <xf numFmtId="0" fontId="46" fillId="0" borderId="0" xfId="0" applyFont="1" applyAlignment="1">
      <alignment horizontal="left" vertical="center"/>
    </xf>
    <xf numFmtId="0" fontId="76" fillId="0" borderId="0" xfId="0" quotePrefix="1" applyFont="1" applyAlignment="1">
      <alignment horizontal="left" vertical="top" wrapText="1" readingOrder="1"/>
    </xf>
    <xf numFmtId="0" fontId="76" fillId="0" borderId="0" xfId="0" quotePrefix="1" applyFont="1" applyAlignment="1">
      <alignment horizontal="left" vertical="center" wrapText="1" readingOrder="1"/>
    </xf>
    <xf numFmtId="0" fontId="76" fillId="0" borderId="0" xfId="0" quotePrefix="1" applyFont="1" applyAlignment="1">
      <alignment vertical="top" wrapText="1" readingOrder="1"/>
    </xf>
    <xf numFmtId="177" fontId="27" fillId="10" borderId="0" xfId="0" applyNumberFormat="1" applyFont="1" applyFill="1">
      <alignment vertical="center"/>
    </xf>
    <xf numFmtId="0" fontId="46" fillId="0" borderId="0" xfId="3" applyFont="1" applyFill="1" applyBorder="1" applyAlignment="1" applyProtection="1">
      <alignment horizontal="left" vertical="center"/>
    </xf>
    <xf numFmtId="0" fontId="2" fillId="6" borderId="9" xfId="0" applyFont="1" applyFill="1" applyBorder="1">
      <alignment vertical="center"/>
    </xf>
    <xf numFmtId="177" fontId="9" fillId="11" borderId="0" xfId="0" applyNumberFormat="1" applyFont="1" applyFill="1">
      <alignment vertical="center"/>
    </xf>
    <xf numFmtId="177" fontId="2" fillId="11" borderId="0" xfId="0" applyNumberFormat="1" applyFont="1" applyFill="1">
      <alignment vertical="center"/>
    </xf>
    <xf numFmtId="177" fontId="2" fillId="11" borderId="9" xfId="0" applyNumberFormat="1" applyFont="1" applyFill="1" applyBorder="1">
      <alignment vertical="center"/>
    </xf>
    <xf numFmtId="0" fontId="2" fillId="6" borderId="38" xfId="0" applyFont="1" applyFill="1" applyBorder="1">
      <alignment vertical="center"/>
    </xf>
    <xf numFmtId="177" fontId="27" fillId="6" borderId="38" xfId="1" applyNumberFormat="1" applyFont="1" applyFill="1" applyBorder="1">
      <alignment vertical="center"/>
    </xf>
    <xf numFmtId="176" fontId="27" fillId="6" borderId="38" xfId="1" applyNumberFormat="1" applyFont="1" applyFill="1" applyBorder="1">
      <alignment vertical="center"/>
    </xf>
    <xf numFmtId="2" fontId="27" fillId="6" borderId="38" xfId="1" applyNumberFormat="1" applyFont="1" applyFill="1" applyBorder="1">
      <alignment vertical="center"/>
    </xf>
    <xf numFmtId="176" fontId="2" fillId="6" borderId="38" xfId="1" applyNumberFormat="1" applyFont="1" applyFill="1" applyBorder="1">
      <alignment vertical="center"/>
    </xf>
    <xf numFmtId="176" fontId="2" fillId="0" borderId="38" xfId="1" applyNumberFormat="1" applyFont="1" applyFill="1" applyBorder="1">
      <alignment vertical="center"/>
    </xf>
    <xf numFmtId="176" fontId="2" fillId="8" borderId="38" xfId="1" applyNumberFormat="1" applyFont="1" applyFill="1" applyBorder="1">
      <alignment vertical="center"/>
    </xf>
    <xf numFmtId="192" fontId="27" fillId="0" borderId="0" xfId="0" applyNumberFormat="1" applyFont="1">
      <alignment vertical="center"/>
    </xf>
    <xf numFmtId="41" fontId="27" fillId="6" borderId="0" xfId="1" applyFont="1" applyFill="1" applyBorder="1">
      <alignment vertical="center"/>
    </xf>
    <xf numFmtId="41" fontId="2" fillId="6" borderId="0" xfId="1" applyFont="1" applyFill="1" applyBorder="1">
      <alignment vertical="center"/>
    </xf>
    <xf numFmtId="43" fontId="2" fillId="6" borderId="0" xfId="1" applyNumberFormat="1" applyFont="1" applyFill="1" applyBorder="1">
      <alignment vertical="center"/>
    </xf>
    <xf numFmtId="43" fontId="2" fillId="0" borderId="0" xfId="1" applyNumberFormat="1" applyFont="1" applyFill="1" applyBorder="1">
      <alignment vertical="center"/>
    </xf>
    <xf numFmtId="43" fontId="2" fillId="8" borderId="0" xfId="1" applyNumberFormat="1" applyFont="1" applyFill="1" applyBorder="1">
      <alignment vertical="center"/>
    </xf>
    <xf numFmtId="176" fontId="2" fillId="6" borderId="0" xfId="1" applyNumberFormat="1" applyFont="1" applyFill="1" applyBorder="1">
      <alignment vertical="center"/>
    </xf>
    <xf numFmtId="176" fontId="2" fillId="0" borderId="0" xfId="1" applyNumberFormat="1" applyFont="1" applyFill="1" applyBorder="1">
      <alignment vertical="center"/>
    </xf>
    <xf numFmtId="0" fontId="9" fillId="6" borderId="39" xfId="0" applyFont="1" applyFill="1" applyBorder="1">
      <alignment vertical="center"/>
    </xf>
    <xf numFmtId="180" fontId="27" fillId="6" borderId="39" xfId="1" applyNumberFormat="1" applyFont="1" applyFill="1" applyBorder="1">
      <alignment vertical="center"/>
    </xf>
    <xf numFmtId="176" fontId="27" fillId="6" borderId="39" xfId="1" applyNumberFormat="1" applyFont="1" applyFill="1" applyBorder="1">
      <alignment vertical="center"/>
    </xf>
    <xf numFmtId="176" fontId="2" fillId="6" borderId="39" xfId="1" applyNumberFormat="1" applyFont="1" applyFill="1" applyBorder="1">
      <alignment vertical="center"/>
    </xf>
    <xf numFmtId="176" fontId="2" fillId="0" borderId="39" xfId="1" applyNumberFormat="1" applyFont="1" applyFill="1" applyBorder="1">
      <alignment vertical="center"/>
    </xf>
    <xf numFmtId="176" fontId="2" fillId="8" borderId="39" xfId="1" applyNumberFormat="1" applyFont="1" applyFill="1" applyBorder="1">
      <alignment vertical="center"/>
    </xf>
    <xf numFmtId="180" fontId="27" fillId="6" borderId="0" xfId="1" applyNumberFormat="1" applyFont="1" applyFill="1">
      <alignment vertical="center"/>
    </xf>
    <xf numFmtId="176" fontId="27" fillId="6" borderId="0" xfId="1" applyNumberFormat="1" applyFont="1" applyFill="1">
      <alignment vertical="center"/>
    </xf>
    <xf numFmtId="176" fontId="2" fillId="6" borderId="0" xfId="1" applyNumberFormat="1" applyFont="1" applyFill="1">
      <alignment vertical="center"/>
    </xf>
    <xf numFmtId="180" fontId="27" fillId="6" borderId="0" xfId="1" applyNumberFormat="1" applyFont="1" applyFill="1" applyBorder="1">
      <alignment vertical="center"/>
    </xf>
    <xf numFmtId="0" fontId="9" fillId="6" borderId="22" xfId="0" applyFont="1" applyFill="1" applyBorder="1">
      <alignment vertical="center"/>
    </xf>
    <xf numFmtId="180" fontId="27" fillId="6" borderId="22" xfId="1" applyNumberFormat="1" applyFont="1" applyFill="1" applyBorder="1">
      <alignment vertical="center"/>
    </xf>
    <xf numFmtId="176" fontId="27" fillId="6" borderId="22" xfId="1" applyNumberFormat="1" applyFont="1" applyFill="1" applyBorder="1">
      <alignment vertical="center"/>
    </xf>
    <xf numFmtId="176" fontId="2" fillId="6" borderId="22" xfId="1" applyNumberFormat="1" applyFont="1" applyFill="1" applyBorder="1">
      <alignment vertical="center"/>
    </xf>
    <xf numFmtId="176" fontId="2" fillId="0" borderId="22" xfId="1" applyNumberFormat="1" applyFont="1" applyFill="1" applyBorder="1">
      <alignment vertical="center"/>
    </xf>
    <xf numFmtId="176" fontId="2" fillId="8" borderId="22" xfId="1" applyNumberFormat="1" applyFont="1" applyFill="1" applyBorder="1">
      <alignment vertical="center"/>
    </xf>
    <xf numFmtId="180" fontId="46" fillId="6" borderId="0" xfId="1" applyNumberFormat="1" applyFont="1" applyFill="1" applyBorder="1">
      <alignment vertical="center"/>
    </xf>
    <xf numFmtId="0" fontId="48" fillId="6" borderId="0" xfId="0" applyFont="1" applyFill="1">
      <alignment vertical="center"/>
    </xf>
    <xf numFmtId="0" fontId="41" fillId="7" borderId="10" xfId="0" quotePrefix="1" applyFont="1" applyFill="1" applyBorder="1" applyAlignment="1">
      <alignment horizontal="left" vertical="center"/>
    </xf>
    <xf numFmtId="0" fontId="2" fillId="6" borderId="13" xfId="0" applyFont="1" applyFill="1" applyBorder="1">
      <alignment vertical="center"/>
    </xf>
    <xf numFmtId="177" fontId="27" fillId="8" borderId="26" xfId="0" applyNumberFormat="1" applyFont="1" applyFill="1" applyBorder="1">
      <alignment vertical="center"/>
    </xf>
    <xf numFmtId="0" fontId="46" fillId="0" borderId="0" xfId="3" applyFont="1" applyFill="1" applyBorder="1" applyAlignment="1" applyProtection="1">
      <alignment vertical="center"/>
    </xf>
    <xf numFmtId="177" fontId="50" fillId="6" borderId="13" xfId="0" applyNumberFormat="1" applyFont="1" applyFill="1" applyBorder="1">
      <alignment vertical="center"/>
    </xf>
    <xf numFmtId="0" fontId="59" fillId="6" borderId="13" xfId="0" applyFont="1" applyFill="1" applyBorder="1">
      <alignment vertical="center"/>
    </xf>
    <xf numFmtId="179" fontId="9" fillId="6" borderId="13" xfId="0" applyNumberFormat="1" applyFont="1" applyFill="1" applyBorder="1">
      <alignment vertical="center"/>
    </xf>
    <xf numFmtId="179" fontId="41" fillId="8" borderId="26" xfId="0" applyNumberFormat="1" applyFont="1" applyFill="1" applyBorder="1" applyAlignment="1">
      <alignment horizontal="right" vertical="center"/>
    </xf>
    <xf numFmtId="189" fontId="2" fillId="6" borderId="9" xfId="0" applyNumberFormat="1" applyFont="1" applyFill="1" applyBorder="1">
      <alignment vertical="center"/>
    </xf>
    <xf numFmtId="177" fontId="27" fillId="10" borderId="9" xfId="0" applyNumberFormat="1" applyFont="1" applyFill="1" applyBorder="1">
      <alignment vertical="center"/>
    </xf>
    <xf numFmtId="0" fontId="9" fillId="2" borderId="49" xfId="0" quotePrefix="1" applyFont="1" applyFill="1" applyBorder="1" applyAlignment="1">
      <alignment horizontal="left" vertical="center"/>
    </xf>
    <xf numFmtId="0" fontId="15" fillId="2" borderId="0" xfId="0" applyFont="1" applyFill="1">
      <alignment vertical="center"/>
    </xf>
    <xf numFmtId="0" fontId="9" fillId="2" borderId="46" xfId="0" quotePrefix="1" applyFont="1" applyFill="1" applyBorder="1" applyAlignment="1">
      <alignment horizontal="left" vertical="center"/>
    </xf>
    <xf numFmtId="177" fontId="60" fillId="0" borderId="0" xfId="0" applyNumberFormat="1" applyFont="1" applyAlignment="1">
      <alignment horizontal="left" vertical="center" indent="1"/>
    </xf>
    <xf numFmtId="0" fontId="32" fillId="9" borderId="0" xfId="0" applyFont="1" applyFill="1" applyAlignment="1">
      <alignment horizontal="left" vertical="center"/>
    </xf>
    <xf numFmtId="0" fontId="40" fillId="9" borderId="0" xfId="0" applyFont="1" applyFill="1">
      <alignment vertical="center"/>
    </xf>
    <xf numFmtId="0" fontId="41" fillId="7" borderId="14" xfId="0" quotePrefix="1" applyFont="1" applyFill="1" applyBorder="1" applyAlignment="1">
      <alignment horizontal="left" vertical="center"/>
    </xf>
    <xf numFmtId="0" fontId="41" fillId="7" borderId="15" xfId="0" applyFont="1" applyFill="1" applyBorder="1" applyAlignment="1">
      <alignment horizontal="center" vertical="center"/>
    </xf>
    <xf numFmtId="0" fontId="41" fillId="7" borderId="15" xfId="0" quotePrefix="1" applyFont="1" applyFill="1" applyBorder="1" applyAlignment="1">
      <alignment horizontal="center" vertical="center"/>
    </xf>
    <xf numFmtId="176" fontId="27" fillId="8" borderId="17" xfId="1" applyNumberFormat="1" applyFont="1" applyFill="1" applyBorder="1">
      <alignment vertical="center"/>
    </xf>
    <xf numFmtId="0" fontId="9" fillId="2" borderId="40" xfId="0" applyFont="1" applyFill="1" applyBorder="1">
      <alignment vertical="center"/>
    </xf>
    <xf numFmtId="176" fontId="27" fillId="6" borderId="41" xfId="1" applyNumberFormat="1" applyFont="1" applyFill="1" applyBorder="1">
      <alignment vertical="center"/>
    </xf>
    <xf numFmtId="176" fontId="27" fillId="0" borderId="41" xfId="1" applyNumberFormat="1" applyFont="1" applyFill="1" applyBorder="1">
      <alignment vertical="center"/>
    </xf>
    <xf numFmtId="176" fontId="27" fillId="8" borderId="41" xfId="1" applyNumberFormat="1" applyFont="1" applyFill="1" applyBorder="1">
      <alignment vertical="center"/>
    </xf>
    <xf numFmtId="176" fontId="27" fillId="8" borderId="15" xfId="1" applyNumberFormat="1" applyFont="1" applyFill="1" applyBorder="1">
      <alignment vertical="center"/>
    </xf>
    <xf numFmtId="0" fontId="41" fillId="0" borderId="16" xfId="0" applyFont="1" applyBorder="1" applyAlignment="1">
      <alignment horizontal="left" vertical="center"/>
    </xf>
    <xf numFmtId="0" fontId="27" fillId="0" borderId="17" xfId="0" applyFont="1" applyBorder="1" applyAlignment="1">
      <alignment horizontal="center" vertical="center"/>
    </xf>
    <xf numFmtId="0" fontId="27" fillId="0" borderId="17" xfId="0" quotePrefix="1" applyFont="1" applyBorder="1" applyAlignment="1">
      <alignment horizontal="center" vertical="center"/>
    </xf>
    <xf numFmtId="0" fontId="27" fillId="6" borderId="17" xfId="0" quotePrefix="1" applyFont="1" applyFill="1" applyBorder="1" applyAlignment="1">
      <alignment horizontal="center" vertical="center"/>
    </xf>
    <xf numFmtId="0" fontId="27" fillId="8" borderId="17" xfId="0" quotePrefix="1" applyFont="1" applyFill="1" applyBorder="1" applyAlignment="1">
      <alignment horizontal="center" vertical="center"/>
    </xf>
    <xf numFmtId="0" fontId="41" fillId="0" borderId="40" xfId="0" applyFont="1" applyBorder="1" applyAlignment="1">
      <alignment horizontal="left" vertical="center"/>
    </xf>
    <xf numFmtId="0" fontId="27" fillId="0" borderId="41" xfId="0" applyFont="1" applyBorder="1" applyAlignment="1">
      <alignment horizontal="center" vertical="center"/>
    </xf>
    <xf numFmtId="0" fontId="27" fillId="0" borderId="41" xfId="0" quotePrefix="1" applyFont="1" applyBorder="1" applyAlignment="1">
      <alignment horizontal="center" vertical="center"/>
    </xf>
    <xf numFmtId="0" fontId="27" fillId="6" borderId="41" xfId="0" quotePrefix="1" applyFont="1" applyFill="1" applyBorder="1" applyAlignment="1">
      <alignment horizontal="center" vertical="center"/>
    </xf>
    <xf numFmtId="0" fontId="27" fillId="8" borderId="41" xfId="0" quotePrefix="1" applyFont="1" applyFill="1" applyBorder="1" applyAlignment="1">
      <alignment horizontal="center" vertical="center"/>
    </xf>
    <xf numFmtId="0" fontId="2" fillId="2" borderId="42" xfId="0" applyFont="1" applyFill="1" applyBorder="1">
      <alignment vertical="center"/>
    </xf>
    <xf numFmtId="176" fontId="27" fillId="6" borderId="43" xfId="1" applyNumberFormat="1" applyFont="1" applyFill="1" applyBorder="1">
      <alignment vertical="center"/>
    </xf>
    <xf numFmtId="176" fontId="27" fillId="0" borderId="43" xfId="1" applyNumberFormat="1" applyFont="1" applyFill="1" applyBorder="1">
      <alignment vertical="center"/>
    </xf>
    <xf numFmtId="176" fontId="27" fillId="8" borderId="43" xfId="1" applyNumberFormat="1" applyFont="1" applyFill="1" applyBorder="1">
      <alignment vertical="center"/>
    </xf>
    <xf numFmtId="0" fontId="41" fillId="0" borderId="46" xfId="0" applyFont="1" applyBorder="1" applyAlignment="1">
      <alignment horizontal="left" vertical="center"/>
    </xf>
    <xf numFmtId="0" fontId="27" fillId="0" borderId="47" xfId="0" applyFont="1" applyBorder="1" applyAlignment="1">
      <alignment horizontal="center" vertical="center"/>
    </xf>
    <xf numFmtId="0" fontId="27" fillId="0" borderId="47" xfId="0" quotePrefix="1" applyFont="1" applyBorder="1" applyAlignment="1">
      <alignment horizontal="center" vertical="center"/>
    </xf>
    <xf numFmtId="0" fontId="27" fillId="6" borderId="47" xfId="0" quotePrefix="1" applyFont="1" applyFill="1" applyBorder="1" applyAlignment="1">
      <alignment horizontal="center" vertical="center"/>
    </xf>
    <xf numFmtId="0" fontId="27" fillId="8" borderId="47" xfId="0" quotePrefix="1" applyFont="1" applyFill="1" applyBorder="1" applyAlignment="1">
      <alignment horizontal="center" vertical="center"/>
    </xf>
    <xf numFmtId="0" fontId="2" fillId="2" borderId="18" xfId="0" applyFont="1" applyFill="1" applyBorder="1">
      <alignment vertical="center"/>
    </xf>
    <xf numFmtId="176" fontId="27" fillId="6" borderId="19" xfId="1" applyNumberFormat="1" applyFont="1" applyFill="1" applyBorder="1">
      <alignment vertical="center"/>
    </xf>
    <xf numFmtId="176" fontId="27" fillId="0" borderId="19" xfId="1" applyNumberFormat="1" applyFont="1" applyFill="1" applyBorder="1">
      <alignment vertical="center"/>
    </xf>
    <xf numFmtId="176" fontId="27" fillId="8" borderId="19" xfId="1" applyNumberFormat="1" applyFont="1" applyFill="1" applyBorder="1">
      <alignment vertical="center"/>
    </xf>
    <xf numFmtId="0" fontId="9" fillId="7" borderId="53" xfId="0" applyFont="1" applyFill="1" applyBorder="1" applyAlignment="1">
      <alignment horizontal="center" vertical="center"/>
    </xf>
    <xf numFmtId="2" fontId="9" fillId="7" borderId="53" xfId="0" applyNumberFormat="1" applyFont="1" applyFill="1" applyBorder="1" applyAlignment="1">
      <alignment horizontal="center" vertical="center"/>
    </xf>
    <xf numFmtId="0" fontId="9" fillId="7" borderId="15" xfId="0" quotePrefix="1" applyFont="1" applyFill="1" applyBorder="1" applyAlignment="1">
      <alignment horizontal="center" vertical="center"/>
    </xf>
    <xf numFmtId="41" fontId="27" fillId="6" borderId="47" xfId="0" applyNumberFormat="1" applyFont="1" applyFill="1" applyBorder="1" applyAlignment="1">
      <alignment vertical="center" shrinkToFit="1"/>
    </xf>
    <xf numFmtId="41" fontId="27" fillId="6" borderId="50" xfId="0" applyNumberFormat="1" applyFont="1" applyFill="1" applyBorder="1" applyAlignment="1">
      <alignment vertical="center" shrinkToFit="1"/>
    </xf>
    <xf numFmtId="41" fontId="27" fillId="0" borderId="0" xfId="0" applyNumberFormat="1" applyFont="1">
      <alignment vertical="center"/>
    </xf>
    <xf numFmtId="41" fontId="27" fillId="6" borderId="17" xfId="0" applyNumberFormat="1" applyFont="1" applyFill="1" applyBorder="1" applyAlignment="1">
      <alignment vertical="center" shrinkToFit="1"/>
    </xf>
    <xf numFmtId="41" fontId="27" fillId="0" borderId="56" xfId="1" applyFont="1" applyFill="1" applyBorder="1" applyAlignment="1">
      <alignment vertical="center" shrinkToFit="1"/>
    </xf>
    <xf numFmtId="41" fontId="27" fillId="8" borderId="56" xfId="1" applyFont="1" applyFill="1" applyBorder="1" applyAlignment="1">
      <alignment vertical="center" shrinkToFit="1"/>
    </xf>
    <xf numFmtId="41" fontId="27" fillId="6" borderId="56" xfId="1" applyFont="1" applyFill="1" applyBorder="1" applyAlignment="1">
      <alignment vertical="center" shrinkToFit="1"/>
    </xf>
    <xf numFmtId="41" fontId="27" fillId="6" borderId="55" xfId="1" applyFont="1" applyFill="1" applyBorder="1" applyAlignment="1">
      <alignment vertical="center" shrinkToFit="1"/>
    </xf>
    <xf numFmtId="41" fontId="46" fillId="0" borderId="0" xfId="0" applyNumberFormat="1" applyFont="1">
      <alignment vertical="center"/>
    </xf>
    <xf numFmtId="0" fontId="2" fillId="0" borderId="51" xfId="0" quotePrefix="1" applyFont="1" applyBorder="1" applyAlignment="1">
      <alignment horizontal="left" vertical="center"/>
    </xf>
    <xf numFmtId="41" fontId="41" fillId="6" borderId="45" xfId="0" applyNumberFormat="1" applyFont="1" applyFill="1" applyBorder="1" applyAlignment="1">
      <alignment vertical="center" shrinkToFit="1"/>
    </xf>
    <xf numFmtId="0" fontId="48" fillId="7" borderId="53" xfId="0" applyFont="1" applyFill="1" applyBorder="1" applyAlignment="1">
      <alignment horizontal="center" vertical="center"/>
    </xf>
    <xf numFmtId="49" fontId="48" fillId="7" borderId="53" xfId="0" applyNumberFormat="1" applyFont="1" applyFill="1" applyBorder="1" applyAlignment="1">
      <alignment horizontal="center" vertical="center"/>
    </xf>
    <xf numFmtId="0" fontId="48" fillId="7" borderId="32" xfId="0" applyFont="1" applyFill="1" applyBorder="1" applyAlignment="1">
      <alignment horizontal="center" vertical="center"/>
    </xf>
    <xf numFmtId="41" fontId="46" fillId="6" borderId="48" xfId="0" applyNumberFormat="1" applyFont="1" applyFill="1" applyBorder="1" applyAlignment="1">
      <alignment vertical="center" shrinkToFit="1"/>
    </xf>
    <xf numFmtId="41" fontId="46" fillId="6" borderId="61" xfId="0" applyNumberFormat="1" applyFont="1" applyFill="1" applyBorder="1" applyAlignment="1">
      <alignment vertical="center" shrinkToFit="1"/>
    </xf>
    <xf numFmtId="0" fontId="44" fillId="0" borderId="73" xfId="0" applyFont="1" applyBorder="1" applyAlignment="1">
      <alignment horizontal="left" vertical="center"/>
    </xf>
    <xf numFmtId="0" fontId="44" fillId="0" borderId="50" xfId="0" applyFont="1" applyBorder="1" applyAlignment="1">
      <alignment horizontal="left" vertical="center"/>
    </xf>
    <xf numFmtId="41" fontId="46" fillId="6" borderId="51" xfId="0" applyNumberFormat="1" applyFont="1" applyFill="1" applyBorder="1" applyAlignment="1">
      <alignment vertical="center" shrinkToFit="1"/>
    </xf>
    <xf numFmtId="41" fontId="46" fillId="6" borderId="63" xfId="0" applyNumberFormat="1" applyFont="1" applyFill="1" applyBorder="1" applyAlignment="1">
      <alignment vertical="center" shrinkToFit="1"/>
    </xf>
    <xf numFmtId="0" fontId="44" fillId="0" borderId="17" xfId="0" applyFont="1" applyBorder="1" applyAlignment="1">
      <alignment horizontal="left" vertical="center"/>
    </xf>
    <xf numFmtId="41" fontId="46" fillId="6" borderId="52" xfId="0" applyNumberFormat="1" applyFont="1" applyFill="1" applyBorder="1" applyAlignment="1">
      <alignment vertical="center" shrinkToFit="1"/>
    </xf>
    <xf numFmtId="41" fontId="46" fillId="6" borderId="34" xfId="0" applyNumberFormat="1" applyFont="1" applyFill="1" applyBorder="1" applyAlignment="1">
      <alignment vertical="center" shrinkToFit="1"/>
    </xf>
    <xf numFmtId="0" fontId="44" fillId="0" borderId="74" xfId="0" applyFont="1" applyBorder="1" applyAlignment="1">
      <alignment horizontal="left" vertical="center"/>
    </xf>
    <xf numFmtId="0" fontId="44" fillId="0" borderId="55" xfId="0" applyFont="1" applyBorder="1" applyAlignment="1">
      <alignment horizontal="left" vertical="center"/>
    </xf>
    <xf numFmtId="184" fontId="46" fillId="6" borderId="56" xfId="0" applyNumberFormat="1" applyFont="1" applyFill="1" applyBorder="1" applyAlignment="1">
      <alignment vertical="center" shrinkToFit="1"/>
    </xf>
    <xf numFmtId="184" fontId="46" fillId="6" borderId="66" xfId="0" applyNumberFormat="1" applyFont="1" applyFill="1" applyBorder="1" applyAlignment="1">
      <alignment vertical="center" shrinkToFit="1"/>
    </xf>
    <xf numFmtId="41" fontId="46" fillId="6" borderId="68" xfId="0" applyNumberFormat="1" applyFont="1" applyFill="1" applyBorder="1" applyAlignment="1">
      <alignment vertical="center" shrinkToFit="1"/>
    </xf>
    <xf numFmtId="0" fontId="44" fillId="0" borderId="36" xfId="0" applyFont="1" applyBorder="1">
      <alignment vertical="center"/>
    </xf>
    <xf numFmtId="41" fontId="50" fillId="6" borderId="44" xfId="0" applyNumberFormat="1" applyFont="1" applyFill="1" applyBorder="1" applyAlignment="1">
      <alignment vertical="center" shrinkToFit="1"/>
    </xf>
    <xf numFmtId="41" fontId="50" fillId="6" borderId="76" xfId="0" applyNumberFormat="1" applyFont="1" applyFill="1" applyBorder="1" applyAlignment="1">
      <alignment vertical="center" shrinkToFit="1"/>
    </xf>
    <xf numFmtId="0" fontId="48" fillId="7" borderId="77" xfId="0" applyFont="1" applyFill="1" applyBorder="1" applyAlignment="1">
      <alignment horizontal="center" vertical="center"/>
    </xf>
    <xf numFmtId="41" fontId="46" fillId="0" borderId="48" xfId="0" applyNumberFormat="1" applyFont="1" applyBorder="1">
      <alignment vertical="center"/>
    </xf>
    <xf numFmtId="41" fontId="46" fillId="0" borderId="61" xfId="0" applyNumberFormat="1" applyFont="1" applyBorder="1">
      <alignment vertical="center"/>
    </xf>
    <xf numFmtId="41" fontId="46" fillId="0" borderId="51" xfId="0" applyNumberFormat="1" applyFont="1" applyBorder="1">
      <alignment vertical="center"/>
    </xf>
    <xf numFmtId="41" fontId="46" fillId="0" borderId="63" xfId="0" applyNumberFormat="1" applyFont="1" applyBorder="1">
      <alignment vertical="center"/>
    </xf>
    <xf numFmtId="41" fontId="46" fillId="0" borderId="52" xfId="0" applyNumberFormat="1" applyFont="1" applyBorder="1">
      <alignment vertical="center"/>
    </xf>
    <xf numFmtId="41" fontId="46" fillId="0" borderId="34" xfId="0" applyNumberFormat="1" applyFont="1" applyBorder="1">
      <alignment vertical="center"/>
    </xf>
    <xf numFmtId="184" fontId="46" fillId="0" borderId="56" xfId="0" applyNumberFormat="1" applyFont="1" applyBorder="1">
      <alignment vertical="center"/>
    </xf>
    <xf numFmtId="184" fontId="46" fillId="0" borderId="78" xfId="0" applyNumberFormat="1" applyFont="1" applyBorder="1">
      <alignment vertical="center"/>
    </xf>
    <xf numFmtId="41" fontId="46" fillId="0" borderId="68" xfId="0" applyNumberFormat="1" applyFont="1" applyBorder="1">
      <alignment vertical="center"/>
    </xf>
    <xf numFmtId="0" fontId="44" fillId="0" borderId="51" xfId="0" applyFont="1" applyBorder="1">
      <alignment vertical="center"/>
    </xf>
    <xf numFmtId="41" fontId="46" fillId="0" borderId="79" xfId="0" applyNumberFormat="1" applyFont="1" applyBorder="1">
      <alignment vertical="center"/>
    </xf>
    <xf numFmtId="41" fontId="50" fillId="0" borderId="44" xfId="0" applyNumberFormat="1" applyFont="1" applyBorder="1">
      <alignment vertical="center"/>
    </xf>
    <xf numFmtId="41" fontId="50" fillId="0" borderId="76" xfId="0" applyNumberFormat="1" applyFont="1" applyBorder="1">
      <alignment vertical="center"/>
    </xf>
    <xf numFmtId="0" fontId="48" fillId="9" borderId="82" xfId="0" applyFont="1" applyFill="1" applyBorder="1" applyAlignment="1">
      <alignment horizontal="center" vertical="center"/>
    </xf>
    <xf numFmtId="0" fontId="48" fillId="9" borderId="82" xfId="0" quotePrefix="1" applyFont="1" applyFill="1" applyBorder="1" applyAlignment="1">
      <alignment horizontal="center" vertical="center"/>
    </xf>
    <xf numFmtId="193" fontId="48" fillId="9" borderId="82" xfId="0" applyNumberFormat="1" applyFont="1" applyFill="1" applyBorder="1" applyAlignment="1">
      <alignment horizontal="center" vertical="center"/>
    </xf>
    <xf numFmtId="0" fontId="48" fillId="9" borderId="83" xfId="0" applyFont="1" applyFill="1" applyBorder="1" applyAlignment="1">
      <alignment horizontal="center" vertical="center"/>
    </xf>
    <xf numFmtId="0" fontId="48" fillId="2" borderId="62" xfId="0" applyFont="1" applyFill="1" applyBorder="1" applyAlignment="1">
      <alignment horizontal="left" vertical="center"/>
    </xf>
    <xf numFmtId="0" fontId="48" fillId="2" borderId="46" xfId="0" applyFont="1" applyFill="1" applyBorder="1" applyAlignment="1">
      <alignment horizontal="left" vertical="center"/>
    </xf>
    <xf numFmtId="41" fontId="46" fillId="6" borderId="48" xfId="0" applyNumberFormat="1" applyFont="1" applyFill="1" applyBorder="1">
      <alignment vertical="center"/>
    </xf>
    <xf numFmtId="41" fontId="46" fillId="6" borderId="61" xfId="0" applyNumberFormat="1" applyFont="1" applyFill="1" applyBorder="1">
      <alignment vertical="center"/>
    </xf>
    <xf numFmtId="0" fontId="44" fillId="2" borderId="36" xfId="0" applyFont="1" applyFill="1" applyBorder="1" applyAlignment="1">
      <alignment horizontal="left" vertical="center"/>
    </xf>
    <xf numFmtId="0" fontId="44" fillId="2" borderId="51" xfId="0" applyFont="1" applyFill="1" applyBorder="1" applyAlignment="1">
      <alignment horizontal="left" vertical="center"/>
    </xf>
    <xf numFmtId="41" fontId="46" fillId="6" borderId="51" xfId="0" applyNumberFormat="1" applyFont="1" applyFill="1" applyBorder="1">
      <alignment vertical="center"/>
    </xf>
    <xf numFmtId="41" fontId="46" fillId="6" borderId="63" xfId="0" applyNumberFormat="1" applyFont="1" applyFill="1" applyBorder="1">
      <alignment vertical="center"/>
    </xf>
    <xf numFmtId="0" fontId="44" fillId="2" borderId="52" xfId="0" applyFont="1" applyFill="1" applyBorder="1" applyAlignment="1">
      <alignment horizontal="left" vertical="center"/>
    </xf>
    <xf numFmtId="41" fontId="46" fillId="6" borderId="52" xfId="0" applyNumberFormat="1" applyFont="1" applyFill="1" applyBorder="1">
      <alignment vertical="center"/>
    </xf>
    <xf numFmtId="41" fontId="46" fillId="6" borderId="34" xfId="0" applyNumberFormat="1" applyFont="1" applyFill="1" applyBorder="1">
      <alignment vertical="center"/>
    </xf>
    <xf numFmtId="41" fontId="46" fillId="6" borderId="84" xfId="0" applyNumberFormat="1" applyFont="1" applyFill="1" applyBorder="1">
      <alignment vertical="center"/>
    </xf>
    <xf numFmtId="0" fontId="44" fillId="2" borderId="65" xfId="0" applyFont="1" applyFill="1" applyBorder="1" applyAlignment="1">
      <alignment horizontal="left" vertical="center"/>
    </xf>
    <xf numFmtId="0" fontId="44" fillId="2" borderId="56" xfId="0" applyFont="1" applyFill="1" applyBorder="1" applyAlignment="1">
      <alignment horizontal="left" vertical="center"/>
    </xf>
    <xf numFmtId="184" fontId="46" fillId="6" borderId="56" xfId="0" applyNumberFormat="1" applyFont="1" applyFill="1" applyBorder="1">
      <alignment vertical="center"/>
    </xf>
    <xf numFmtId="184" fontId="46" fillId="6" borderId="78" xfId="0" applyNumberFormat="1" applyFont="1" applyFill="1" applyBorder="1">
      <alignment vertical="center"/>
    </xf>
    <xf numFmtId="10" fontId="50" fillId="0" borderId="64" xfId="0" applyNumberFormat="1" applyFont="1" applyBorder="1" applyAlignment="1">
      <alignment horizontal="left" vertical="center"/>
    </xf>
    <xf numFmtId="10" fontId="50" fillId="0" borderId="49" xfId="0" applyNumberFormat="1" applyFont="1" applyBorder="1" applyAlignment="1">
      <alignment horizontal="left" vertical="center"/>
    </xf>
    <xf numFmtId="177" fontId="46" fillId="6" borderId="68" xfId="0" applyNumberFormat="1" applyFont="1" applyFill="1" applyBorder="1">
      <alignment vertical="center"/>
    </xf>
    <xf numFmtId="0" fontId="44" fillId="2" borderId="74" xfId="0" applyFont="1" applyFill="1" applyBorder="1">
      <alignment vertical="center"/>
    </xf>
    <xf numFmtId="0" fontId="44" fillId="2" borderId="68" xfId="0" applyFont="1" applyFill="1" applyBorder="1">
      <alignment vertical="center"/>
    </xf>
    <xf numFmtId="41" fontId="46" fillId="6" borderId="68" xfId="0" applyNumberFormat="1" applyFont="1" applyFill="1" applyBorder="1">
      <alignment vertical="center"/>
    </xf>
    <xf numFmtId="41" fontId="46" fillId="6" borderId="79" xfId="0" applyNumberFormat="1" applyFont="1" applyFill="1" applyBorder="1">
      <alignment vertical="center"/>
    </xf>
    <xf numFmtId="0" fontId="50" fillId="0" borderId="59" xfId="0" applyFont="1" applyBorder="1" applyAlignment="1">
      <alignment horizontal="left" vertical="center"/>
    </xf>
    <xf numFmtId="0" fontId="50" fillId="0" borderId="42" xfId="0" applyFont="1" applyBorder="1" applyAlignment="1">
      <alignment horizontal="left" vertical="center"/>
    </xf>
    <xf numFmtId="41" fontId="50" fillId="6" borderId="85" xfId="0" applyNumberFormat="1" applyFont="1" applyFill="1" applyBorder="1">
      <alignment vertical="center"/>
    </xf>
    <xf numFmtId="41" fontId="50" fillId="0" borderId="85" xfId="0" applyNumberFormat="1" applyFont="1" applyBorder="1">
      <alignment vertical="center"/>
    </xf>
    <xf numFmtId="41" fontId="50" fillId="6" borderId="60" xfId="0" applyNumberFormat="1" applyFont="1" applyFill="1" applyBorder="1">
      <alignment vertical="center"/>
    </xf>
    <xf numFmtId="0" fontId="44" fillId="2" borderId="9" xfId="0" applyFont="1" applyFill="1" applyBorder="1" applyAlignment="1">
      <alignment horizontal="left" vertical="center" wrapText="1" shrinkToFit="1"/>
    </xf>
    <xf numFmtId="177" fontId="27" fillId="13" borderId="0" xfId="0" applyNumberFormat="1" applyFont="1" applyFill="1">
      <alignment vertical="center"/>
    </xf>
    <xf numFmtId="0" fontId="44" fillId="0" borderId="5" xfId="0" applyFont="1" applyBorder="1">
      <alignment vertical="center"/>
    </xf>
    <xf numFmtId="177" fontId="41" fillId="13" borderId="0" xfId="0" applyNumberFormat="1" applyFont="1" applyFill="1">
      <alignment vertical="center"/>
    </xf>
    <xf numFmtId="177" fontId="41" fillId="13" borderId="9" xfId="0" applyNumberFormat="1" applyFont="1" applyFill="1" applyBorder="1">
      <alignment vertical="center"/>
    </xf>
    <xf numFmtId="0" fontId="9" fillId="7" borderId="10" xfId="0" quotePrefix="1" applyFont="1" applyFill="1" applyBorder="1" applyAlignment="1">
      <alignment horizontal="right" vertical="center"/>
    </xf>
    <xf numFmtId="177" fontId="27" fillId="11" borderId="0" xfId="0" applyNumberFormat="1" applyFont="1" applyFill="1">
      <alignment vertical="center"/>
    </xf>
    <xf numFmtId="177" fontId="27" fillId="11" borderId="9" xfId="0" applyNumberFormat="1" applyFont="1" applyFill="1" applyBorder="1">
      <alignment vertical="center"/>
    </xf>
    <xf numFmtId="0" fontId="34" fillId="0" borderId="0" xfId="0" applyFont="1">
      <alignment vertical="center"/>
    </xf>
    <xf numFmtId="0" fontId="77" fillId="2" borderId="0" xfId="0" applyFont="1" applyFill="1" applyAlignment="1">
      <alignment horizontal="left" vertical="center"/>
    </xf>
    <xf numFmtId="0" fontId="78" fillId="2" borderId="0" xfId="0" applyFont="1" applyFill="1" applyAlignment="1">
      <alignment horizontal="left" vertical="center"/>
    </xf>
    <xf numFmtId="0" fontId="79" fillId="0" borderId="0" xfId="0" applyFont="1">
      <alignment vertical="center"/>
    </xf>
    <xf numFmtId="0" fontId="80" fillId="2" borderId="0" xfId="3" applyFont="1" applyFill="1" applyAlignment="1" applyProtection="1">
      <alignment horizontal="left" vertical="center"/>
    </xf>
    <xf numFmtId="0" fontId="81" fillId="2" borderId="0" xfId="0" applyFont="1" applyFill="1" applyAlignment="1">
      <alignment horizontal="right" vertical="center"/>
    </xf>
    <xf numFmtId="0" fontId="77" fillId="2" borderId="0" xfId="0" applyFont="1" applyFill="1" applyAlignment="1">
      <alignment horizontal="right" vertical="center"/>
    </xf>
    <xf numFmtId="0" fontId="78" fillId="2" borderId="0" xfId="0" quotePrefix="1" applyFont="1" applyFill="1" applyAlignment="1">
      <alignment horizontal="left" vertical="center"/>
    </xf>
    <xf numFmtId="0" fontId="82" fillId="2" borderId="0" xfId="0" applyFont="1" applyFill="1" applyAlignment="1">
      <alignment horizontal="left" vertical="center"/>
    </xf>
    <xf numFmtId="0" fontId="82" fillId="0" borderId="0" xfId="0" applyFont="1">
      <alignment vertical="center"/>
    </xf>
    <xf numFmtId="0" fontId="83" fillId="2" borderId="0" xfId="0" applyFont="1" applyFill="1" applyAlignment="1">
      <alignment horizontal="left" vertical="center"/>
    </xf>
    <xf numFmtId="0" fontId="36" fillId="0" borderId="0" xfId="3" applyFont="1" applyFill="1" applyBorder="1" applyAlignment="1" applyProtection="1">
      <alignment horizontal="left" vertical="center"/>
    </xf>
    <xf numFmtId="0" fontId="84" fillId="2" borderId="0" xfId="0" applyFont="1" applyFill="1" applyAlignment="1">
      <alignment horizontal="left" vertical="center"/>
    </xf>
    <xf numFmtId="0" fontId="36" fillId="0" borderId="28" xfId="0" applyFont="1" applyBorder="1" applyAlignment="1">
      <alignment horizontal="left" vertical="center"/>
    </xf>
    <xf numFmtId="0" fontId="36" fillId="0" borderId="29" xfId="0" applyFont="1" applyBorder="1" applyAlignment="1">
      <alignment horizontal="left" vertical="center"/>
    </xf>
    <xf numFmtId="0" fontId="34" fillId="0" borderId="0" xfId="3" applyFont="1" applyFill="1" applyBorder="1" applyAlignment="1" applyProtection="1">
      <alignment horizontal="left" vertical="center"/>
    </xf>
    <xf numFmtId="180" fontId="2" fillId="0" borderId="37" xfId="0" applyNumberFormat="1" applyFont="1" applyBorder="1" applyAlignment="1">
      <alignment horizontal="right" vertical="center"/>
    </xf>
    <xf numFmtId="177" fontId="2" fillId="11" borderId="0" xfId="0" applyNumberFormat="1" applyFont="1" applyFill="1" applyAlignment="1">
      <alignment horizontal="right" vertical="center"/>
    </xf>
    <xf numFmtId="179" fontId="9" fillId="11" borderId="9" xfId="0" applyNumberFormat="1" applyFont="1" applyFill="1" applyBorder="1" applyAlignment="1">
      <alignment horizontal="right" vertical="center"/>
    </xf>
    <xf numFmtId="41" fontId="2" fillId="0" borderId="0" xfId="0" applyNumberFormat="1" applyFont="1">
      <alignment vertical="center"/>
    </xf>
    <xf numFmtId="41" fontId="2" fillId="0" borderId="9" xfId="0" applyNumberFormat="1" applyFont="1" applyBorder="1">
      <alignment vertical="center"/>
    </xf>
    <xf numFmtId="0" fontId="44" fillId="0" borderId="0" xfId="0" quotePrefix="1" applyFont="1" applyAlignment="1">
      <alignment horizontal="left" vertical="center" wrapText="1"/>
    </xf>
    <xf numFmtId="0" fontId="39" fillId="5" borderId="0" xfId="0" applyFont="1" applyFill="1" applyAlignment="1">
      <alignment horizontal="center" vertical="center"/>
    </xf>
    <xf numFmtId="0" fontId="32" fillId="5" borderId="0" xfId="0" applyFont="1" applyFill="1" applyAlignment="1">
      <alignment horizontal="center" vertical="center"/>
    </xf>
    <xf numFmtId="0" fontId="44" fillId="0" borderId="0" xfId="0" quotePrefix="1" applyFont="1" applyAlignment="1">
      <alignment horizontal="left" wrapText="1"/>
    </xf>
    <xf numFmtId="0" fontId="52" fillId="0" borderId="0" xfId="0" applyFont="1" applyAlignment="1">
      <alignment horizontal="left" vertical="center" wrapText="1" readingOrder="1"/>
    </xf>
    <xf numFmtId="0" fontId="27" fillId="6" borderId="9" xfId="0" applyFont="1" applyFill="1" applyBorder="1" applyAlignment="1">
      <alignment horizontal="center" vertical="center"/>
    </xf>
    <xf numFmtId="0" fontId="46" fillId="0" borderId="0" xfId="0" applyFont="1" applyAlignment="1">
      <alignment horizontal="left" vertical="center" wrapText="1"/>
    </xf>
    <xf numFmtId="0" fontId="46" fillId="0" borderId="0" xfId="0" applyFont="1" applyAlignment="1">
      <alignment horizontal="center" vertical="center"/>
    </xf>
    <xf numFmtId="0" fontId="44" fillId="0" borderId="0" xfId="0" applyFont="1">
      <alignment vertical="center"/>
    </xf>
    <xf numFmtId="0" fontId="27" fillId="0" borderId="9" xfId="0" applyFont="1" applyBorder="1" applyAlignment="1">
      <alignment horizontal="center" vertical="center"/>
    </xf>
    <xf numFmtId="0" fontId="76" fillId="0" borderId="0" xfId="0" quotePrefix="1" applyFont="1" applyAlignment="1">
      <alignment vertical="top" wrapText="1" readingOrder="1"/>
    </xf>
    <xf numFmtId="0" fontId="76" fillId="0" borderId="0" xfId="0" quotePrefix="1" applyFont="1" applyAlignment="1">
      <alignment horizontal="left" vertical="top" wrapText="1" readingOrder="1"/>
    </xf>
    <xf numFmtId="0" fontId="76" fillId="0" borderId="0" xfId="0" quotePrefix="1" applyFont="1" applyAlignment="1">
      <alignment horizontal="left" vertical="center" wrapText="1" readingOrder="1"/>
    </xf>
    <xf numFmtId="0" fontId="46" fillId="0" borderId="0" xfId="0" quotePrefix="1" applyFont="1" applyAlignment="1">
      <alignment horizontal="left" vertical="center" wrapText="1"/>
    </xf>
    <xf numFmtId="0" fontId="44" fillId="0" borderId="0" xfId="0" quotePrefix="1" applyFont="1" applyBorder="1" applyAlignment="1">
      <alignment horizontal="left" vertical="center" wrapText="1"/>
    </xf>
    <xf numFmtId="10" fontId="2" fillId="0" borderId="0" xfId="0" applyNumberFormat="1" applyFont="1" applyFill="1" applyAlignment="1">
      <alignment vertical="center" shrinkToFit="1"/>
    </xf>
    <xf numFmtId="179" fontId="2" fillId="0" borderId="0" xfId="0" applyNumberFormat="1" applyFont="1" applyFill="1" applyAlignment="1">
      <alignment vertical="center" shrinkToFit="1"/>
    </xf>
    <xf numFmtId="10" fontId="27" fillId="0" borderId="0" xfId="0" applyNumberFormat="1" applyFont="1" applyFill="1" applyAlignment="1">
      <alignment vertical="center" shrinkToFit="1"/>
    </xf>
    <xf numFmtId="179" fontId="2" fillId="0" borderId="9" xfId="0" applyNumberFormat="1" applyFont="1" applyFill="1" applyBorder="1" applyAlignment="1">
      <alignment vertical="center" shrinkToFit="1"/>
    </xf>
    <xf numFmtId="178" fontId="2" fillId="0" borderId="0" xfId="0" applyNumberFormat="1" applyFont="1" applyFill="1" applyAlignment="1">
      <alignment vertical="center" shrinkToFit="1"/>
    </xf>
    <xf numFmtId="10" fontId="27" fillId="0" borderId="9" xfId="0" applyNumberFormat="1" applyFont="1" applyFill="1" applyBorder="1" applyAlignment="1">
      <alignment vertical="center" shrinkToFit="1"/>
    </xf>
    <xf numFmtId="177" fontId="43" fillId="0" borderId="12" xfId="0" applyNumberFormat="1" applyFont="1" applyFill="1" applyBorder="1" applyAlignment="1">
      <alignment vertical="center" shrinkToFit="1"/>
    </xf>
    <xf numFmtId="177" fontId="2" fillId="0" borderId="0" xfId="0" applyNumberFormat="1" applyFont="1" applyFill="1" applyAlignment="1">
      <alignment vertical="center" shrinkToFit="1"/>
    </xf>
    <xf numFmtId="41" fontId="2" fillId="0" borderId="11" xfId="0" applyNumberFormat="1" applyFont="1" applyFill="1" applyBorder="1" applyAlignment="1">
      <alignment vertical="center" shrinkToFit="1"/>
    </xf>
    <xf numFmtId="177" fontId="2" fillId="0" borderId="0" xfId="0" applyNumberFormat="1" applyFont="1" applyFill="1" applyAlignment="1">
      <alignment horizontal="right" vertical="center" shrinkToFit="1"/>
    </xf>
    <xf numFmtId="177" fontId="2" fillId="0" borderId="11" xfId="0" applyNumberFormat="1" applyFont="1" applyFill="1" applyBorder="1" applyAlignment="1">
      <alignment horizontal="right" vertical="center" shrinkToFit="1"/>
    </xf>
    <xf numFmtId="177" fontId="43" fillId="0" borderId="0" xfId="0" applyNumberFormat="1" applyFont="1" applyFill="1" applyAlignment="1">
      <alignment vertical="center" shrinkToFit="1"/>
    </xf>
    <xf numFmtId="177" fontId="2" fillId="0" borderId="0" xfId="0" applyNumberFormat="1" applyFont="1" applyFill="1">
      <alignment vertical="center"/>
    </xf>
    <xf numFmtId="177" fontId="9" fillId="0" borderId="0" xfId="0" applyNumberFormat="1" applyFont="1" applyFill="1">
      <alignment vertical="center"/>
    </xf>
    <xf numFmtId="177" fontId="9" fillId="0" borderId="9" xfId="0" applyNumberFormat="1" applyFont="1" applyFill="1" applyBorder="1">
      <alignment vertical="center"/>
    </xf>
    <xf numFmtId="0" fontId="44" fillId="0" borderId="0" xfId="0" quotePrefix="1" applyFont="1" applyBorder="1" applyAlignment="1">
      <alignment horizontal="left" wrapText="1"/>
    </xf>
    <xf numFmtId="177" fontId="2" fillId="0" borderId="9" xfId="0" applyNumberFormat="1" applyFont="1" applyFill="1" applyBorder="1">
      <alignment vertical="center"/>
    </xf>
    <xf numFmtId="0" fontId="52" fillId="0" borderId="0" xfId="0" applyFont="1" applyBorder="1" applyAlignment="1">
      <alignment horizontal="left" vertical="center" wrapText="1" readingOrder="1"/>
    </xf>
    <xf numFmtId="177" fontId="9" fillId="0" borderId="22" xfId="0" applyNumberFormat="1" applyFont="1" applyFill="1" applyBorder="1">
      <alignment vertical="center"/>
    </xf>
    <xf numFmtId="10" fontId="2" fillId="0" borderId="0" xfId="0" applyNumberFormat="1" applyFont="1" applyFill="1">
      <alignment vertical="center"/>
    </xf>
    <xf numFmtId="10" fontId="2" fillId="0" borderId="9" xfId="0" applyNumberFormat="1" applyFont="1" applyFill="1" applyBorder="1">
      <alignment vertical="center"/>
    </xf>
    <xf numFmtId="177" fontId="2" fillId="0" borderId="26" xfId="0" applyNumberFormat="1" applyFont="1" applyFill="1" applyBorder="1" applyAlignment="1">
      <alignment horizontal="right" vertical="center"/>
    </xf>
    <xf numFmtId="10" fontId="9" fillId="0" borderId="22" xfId="0" applyNumberFormat="1" applyFont="1" applyFill="1" applyBorder="1">
      <alignment vertical="center"/>
    </xf>
    <xf numFmtId="10" fontId="9" fillId="0" borderId="9" xfId="0" applyNumberFormat="1" applyFont="1" applyFill="1" applyBorder="1">
      <alignment vertical="center"/>
    </xf>
    <xf numFmtId="177" fontId="2" fillId="0" borderId="0" xfId="0" applyNumberFormat="1" applyFont="1" applyFill="1" applyAlignment="1">
      <alignment horizontal="right" vertical="center"/>
    </xf>
    <xf numFmtId="177" fontId="9" fillId="0" borderId="0" xfId="0" applyNumberFormat="1" applyFont="1" applyFill="1" applyAlignment="1">
      <alignment vertical="center" shrinkToFit="1"/>
    </xf>
    <xf numFmtId="177" fontId="9" fillId="0" borderId="22" xfId="0" applyNumberFormat="1" applyFont="1" applyFill="1" applyBorder="1" applyAlignment="1">
      <alignment vertical="center" shrinkToFit="1"/>
    </xf>
    <xf numFmtId="177" fontId="9" fillId="0" borderId="0" xfId="0" applyNumberFormat="1" applyFont="1" applyFill="1" applyAlignment="1">
      <alignment horizontal="right" vertical="center"/>
    </xf>
    <xf numFmtId="177" fontId="2" fillId="0" borderId="9" xfId="0" applyNumberFormat="1" applyFont="1" applyFill="1" applyBorder="1" applyAlignment="1">
      <alignment horizontal="right" vertical="center"/>
    </xf>
    <xf numFmtId="10" fontId="41" fillId="0" borderId="0" xfId="0" applyNumberFormat="1" applyFont="1" applyFill="1" applyAlignment="1">
      <alignment horizontal="right" vertical="center"/>
    </xf>
    <xf numFmtId="10" fontId="2" fillId="0" borderId="0" xfId="0" applyNumberFormat="1" applyFont="1" applyFill="1" applyAlignment="1">
      <alignment horizontal="right" vertical="center"/>
    </xf>
    <xf numFmtId="10" fontId="27" fillId="0" borderId="0" xfId="0" applyNumberFormat="1" applyFont="1" applyFill="1" applyAlignment="1">
      <alignment horizontal="right" vertical="center"/>
    </xf>
    <xf numFmtId="10" fontId="27" fillId="0" borderId="11" xfId="0" applyNumberFormat="1" applyFont="1" applyFill="1" applyBorder="1" applyAlignment="1">
      <alignment horizontal="right" vertical="center"/>
    </xf>
    <xf numFmtId="10" fontId="9" fillId="0" borderId="0" xfId="0" applyNumberFormat="1" applyFont="1" applyFill="1" applyAlignment="1">
      <alignment horizontal="right" vertical="center"/>
    </xf>
    <xf numFmtId="10" fontId="27" fillId="0" borderId="9" xfId="0" applyNumberFormat="1" applyFont="1" applyFill="1" applyBorder="1" applyAlignment="1">
      <alignment horizontal="right" vertical="center"/>
    </xf>
    <xf numFmtId="177" fontId="9" fillId="0" borderId="22" xfId="0" applyNumberFormat="1" applyFont="1" applyFill="1" applyBorder="1" applyAlignment="1">
      <alignment horizontal="right" vertical="center"/>
    </xf>
    <xf numFmtId="179" fontId="9" fillId="0" borderId="13" xfId="0" applyNumberFormat="1" applyFont="1" applyFill="1" applyBorder="1" applyAlignment="1">
      <alignment horizontal="right" vertical="center"/>
    </xf>
    <xf numFmtId="179" fontId="9" fillId="0" borderId="9" xfId="0" applyNumberFormat="1" applyFont="1" applyFill="1" applyBorder="1" applyAlignment="1">
      <alignment horizontal="right" vertical="center"/>
    </xf>
    <xf numFmtId="179" fontId="9" fillId="0" borderId="0" xfId="0" applyNumberFormat="1" applyFont="1" applyFill="1" applyAlignment="1">
      <alignment horizontal="right" vertical="center"/>
    </xf>
    <xf numFmtId="177" fontId="41" fillId="0" borderId="0" xfId="0" applyNumberFormat="1" applyFont="1" applyFill="1" applyAlignment="1">
      <alignment horizontal="right" vertical="center"/>
    </xf>
    <xf numFmtId="177" fontId="27" fillId="0" borderId="0" xfId="0" applyNumberFormat="1" applyFont="1" applyFill="1" applyAlignment="1">
      <alignment horizontal="right" vertical="center"/>
    </xf>
    <xf numFmtId="177" fontId="27" fillId="0" borderId="11" xfId="0" applyNumberFormat="1" applyFont="1" applyFill="1" applyBorder="1" applyAlignment="1">
      <alignment horizontal="right" vertical="center"/>
    </xf>
    <xf numFmtId="177" fontId="41" fillId="0" borderId="11" xfId="0" applyNumberFormat="1" applyFont="1" applyFill="1" applyBorder="1" applyAlignment="1">
      <alignment horizontal="right" vertical="center"/>
    </xf>
    <xf numFmtId="177" fontId="41" fillId="0" borderId="9" xfId="0" applyNumberFormat="1" applyFont="1" applyFill="1" applyBorder="1" applyAlignment="1">
      <alignment horizontal="right" vertical="center"/>
    </xf>
    <xf numFmtId="183" fontId="27" fillId="0" borderId="0" xfId="0" applyNumberFormat="1" applyFont="1" applyFill="1" applyAlignment="1">
      <alignment horizontal="right" vertical="center"/>
    </xf>
    <xf numFmtId="183" fontId="27" fillId="0" borderId="9" xfId="0" applyNumberFormat="1" applyFont="1" applyFill="1" applyBorder="1" applyAlignment="1">
      <alignment horizontal="right" vertical="center"/>
    </xf>
    <xf numFmtId="183" fontId="41" fillId="0" borderId="22" xfId="0" applyNumberFormat="1" applyFont="1" applyFill="1" applyBorder="1" applyAlignment="1">
      <alignment horizontal="right" vertical="center"/>
    </xf>
    <xf numFmtId="178" fontId="27" fillId="0" borderId="0" xfId="0" applyNumberFormat="1" applyFont="1" applyFill="1" applyAlignment="1">
      <alignment horizontal="right" vertical="center"/>
    </xf>
    <xf numFmtId="178" fontId="41" fillId="0" borderId="22" xfId="0" applyNumberFormat="1" applyFont="1" applyFill="1" applyBorder="1" applyAlignment="1">
      <alignment horizontal="right" vertical="center"/>
    </xf>
    <xf numFmtId="178" fontId="27" fillId="0" borderId="9" xfId="0" applyNumberFormat="1" applyFont="1" applyFill="1" applyBorder="1" applyAlignment="1">
      <alignment horizontal="right" vertical="center"/>
    </xf>
    <xf numFmtId="178" fontId="27" fillId="0" borderId="22" xfId="0" applyNumberFormat="1" applyFont="1" applyFill="1" applyBorder="1" applyAlignment="1">
      <alignment horizontal="right" vertical="center"/>
    </xf>
    <xf numFmtId="177" fontId="9" fillId="0" borderId="9" xfId="0" applyNumberFormat="1" applyFont="1" applyFill="1" applyBorder="1" applyAlignment="1">
      <alignment horizontal="right" vertical="center"/>
    </xf>
    <xf numFmtId="10" fontId="2" fillId="0" borderId="11" xfId="0" applyNumberFormat="1" applyFont="1" applyFill="1" applyBorder="1" applyAlignment="1">
      <alignment horizontal="right" vertical="center"/>
    </xf>
    <xf numFmtId="10" fontId="2" fillId="0" borderId="9" xfId="0" applyNumberFormat="1" applyFont="1" applyFill="1" applyBorder="1" applyAlignment="1">
      <alignment horizontal="right" vertical="center"/>
    </xf>
    <xf numFmtId="179" fontId="9" fillId="0" borderId="26" xfId="0" applyNumberFormat="1" applyFont="1" applyFill="1" applyBorder="1" applyAlignment="1">
      <alignment horizontal="right" vertical="center"/>
    </xf>
    <xf numFmtId="177" fontId="27" fillId="0" borderId="9" xfId="0" applyNumberFormat="1" applyFont="1" applyFill="1" applyBorder="1" applyAlignment="1">
      <alignment horizontal="right" vertical="center"/>
    </xf>
    <xf numFmtId="179" fontId="27" fillId="0" borderId="0" xfId="0" applyNumberFormat="1" applyFont="1" applyFill="1" applyAlignment="1">
      <alignment horizontal="right" vertical="center"/>
    </xf>
    <xf numFmtId="179" fontId="41" fillId="0" borderId="13" xfId="0" applyNumberFormat="1" applyFont="1" applyFill="1" applyBorder="1" applyAlignment="1">
      <alignment horizontal="right" vertical="center"/>
    </xf>
    <xf numFmtId="179" fontId="41" fillId="0" borderId="0" xfId="0" applyNumberFormat="1" applyFont="1" applyFill="1" applyAlignment="1">
      <alignment horizontal="right" vertical="center"/>
    </xf>
    <xf numFmtId="179" fontId="27" fillId="0" borderId="9" xfId="0" applyNumberFormat="1" applyFont="1" applyFill="1" applyBorder="1" applyAlignment="1">
      <alignment horizontal="right" vertical="center"/>
    </xf>
    <xf numFmtId="179" fontId="41" fillId="0" borderId="9" xfId="0" applyNumberFormat="1" applyFont="1" applyFill="1" applyBorder="1" applyAlignment="1">
      <alignment horizontal="right" vertical="center"/>
    </xf>
    <xf numFmtId="179" fontId="41" fillId="0" borderId="22" xfId="0" applyNumberFormat="1" applyFont="1" applyFill="1" applyBorder="1" applyAlignment="1">
      <alignment horizontal="right" vertical="center"/>
    </xf>
    <xf numFmtId="177" fontId="27" fillId="0" borderId="0" xfId="0" applyNumberFormat="1" applyFont="1" applyFill="1">
      <alignment vertical="center"/>
    </xf>
    <xf numFmtId="177" fontId="41" fillId="0" borderId="22" xfId="0" applyNumberFormat="1" applyFont="1" applyFill="1" applyBorder="1">
      <alignment vertical="center"/>
    </xf>
    <xf numFmtId="177" fontId="41" fillId="0" borderId="0" xfId="0" applyNumberFormat="1" applyFont="1" applyFill="1">
      <alignment vertical="center"/>
    </xf>
    <xf numFmtId="177" fontId="27" fillId="0" borderId="9" xfId="0" applyNumberFormat="1" applyFont="1" applyFill="1" applyBorder="1">
      <alignment vertical="center"/>
    </xf>
    <xf numFmtId="10" fontId="41" fillId="0" borderId="22" xfId="0" applyNumberFormat="1" applyFont="1" applyFill="1" applyBorder="1" applyAlignment="1">
      <alignment horizontal="right" vertical="center"/>
    </xf>
    <xf numFmtId="180" fontId="27" fillId="0" borderId="0" xfId="0" applyNumberFormat="1" applyFont="1" applyFill="1" applyAlignment="1">
      <alignment horizontal="right" vertical="center"/>
    </xf>
    <xf numFmtId="180" fontId="41" fillId="0" borderId="22" xfId="0" applyNumberFormat="1" applyFont="1" applyFill="1" applyBorder="1" applyAlignment="1">
      <alignment horizontal="right" vertical="center"/>
    </xf>
    <xf numFmtId="177" fontId="41" fillId="0" borderId="22" xfId="0" applyNumberFormat="1" applyFont="1" applyFill="1" applyBorder="1" applyAlignment="1">
      <alignment horizontal="right" vertical="center"/>
    </xf>
    <xf numFmtId="177" fontId="2" fillId="0" borderId="11" xfId="0" applyNumberFormat="1" applyFont="1" applyFill="1" applyBorder="1" applyAlignment="1">
      <alignment horizontal="right" vertical="center"/>
    </xf>
    <xf numFmtId="177" fontId="9" fillId="0" borderId="11" xfId="0" applyNumberFormat="1" applyFont="1" applyFill="1" applyBorder="1" applyAlignment="1">
      <alignment horizontal="right" vertical="center"/>
    </xf>
    <xf numFmtId="180" fontId="2" fillId="0" borderId="0" xfId="0" applyNumberFormat="1" applyFont="1" applyBorder="1" applyAlignment="1">
      <alignment horizontal="right" vertical="center"/>
    </xf>
    <xf numFmtId="177" fontId="9" fillId="0" borderId="9" xfId="0" applyNumberFormat="1" applyFont="1" applyFill="1" applyBorder="1" applyAlignment="1">
      <alignment vertical="center" shrinkToFit="1"/>
    </xf>
    <xf numFmtId="10" fontId="27" fillId="0" borderId="0" xfId="0" applyNumberFormat="1" applyFont="1" applyFill="1">
      <alignment vertical="center"/>
    </xf>
    <xf numFmtId="186" fontId="27" fillId="0" borderId="0" xfId="0" applyNumberFormat="1" applyFont="1" applyFill="1">
      <alignment vertical="center"/>
    </xf>
    <xf numFmtId="186" fontId="27" fillId="0" borderId="11" xfId="0" applyNumberFormat="1" applyFont="1" applyFill="1" applyBorder="1">
      <alignment vertical="center"/>
    </xf>
    <xf numFmtId="186" fontId="27" fillId="0" borderId="9" xfId="0" applyNumberFormat="1" applyFont="1" applyFill="1" applyBorder="1">
      <alignment vertical="center"/>
    </xf>
    <xf numFmtId="180" fontId="41" fillId="0" borderId="0" xfId="0" applyNumberFormat="1" applyFont="1" applyFill="1" applyAlignment="1">
      <alignment horizontal="right" vertical="center"/>
    </xf>
    <xf numFmtId="180" fontId="27" fillId="0" borderId="0" xfId="0" applyNumberFormat="1" applyFont="1" applyFill="1">
      <alignment vertical="center"/>
    </xf>
    <xf numFmtId="180" fontId="27" fillId="0" borderId="11" xfId="0" applyNumberFormat="1" applyFont="1" applyFill="1" applyBorder="1">
      <alignment vertical="center"/>
    </xf>
    <xf numFmtId="180" fontId="27" fillId="0" borderId="9" xfId="0" applyNumberFormat="1" applyFont="1" applyFill="1" applyBorder="1">
      <alignment vertical="center"/>
    </xf>
    <xf numFmtId="177" fontId="46" fillId="0" borderId="0" xfId="0" applyNumberFormat="1" applyFont="1" applyFill="1">
      <alignment vertical="center"/>
    </xf>
    <xf numFmtId="177" fontId="46" fillId="0" borderId="9" xfId="0" applyNumberFormat="1" applyFont="1" applyFill="1" applyBorder="1">
      <alignment vertical="center"/>
    </xf>
    <xf numFmtId="177" fontId="48" fillId="0" borderId="22" xfId="0" applyNumberFormat="1" applyFont="1" applyFill="1" applyBorder="1">
      <alignment vertical="center"/>
    </xf>
    <xf numFmtId="179" fontId="50" fillId="0" borderId="26" xfId="0" applyNumberFormat="1" applyFont="1" applyFill="1" applyBorder="1" applyAlignment="1">
      <alignment horizontal="right" vertical="center"/>
    </xf>
    <xf numFmtId="177" fontId="46" fillId="0" borderId="0" xfId="0" applyNumberFormat="1" applyFont="1" applyFill="1" applyAlignment="1">
      <alignment horizontal="right" vertical="center"/>
    </xf>
    <xf numFmtId="177" fontId="27" fillId="0" borderId="36" xfId="0" applyNumberFormat="1" applyFont="1" applyFill="1" applyBorder="1" applyAlignment="1">
      <alignment vertical="center" shrinkToFit="1"/>
    </xf>
    <xf numFmtId="177" fontId="27" fillId="0" borderId="0" xfId="0" applyNumberFormat="1" applyFont="1" applyFill="1" applyAlignment="1">
      <alignment vertical="center" shrinkToFit="1"/>
    </xf>
    <xf numFmtId="177" fontId="27" fillId="0" borderId="26" xfId="0" applyNumberFormat="1" applyFont="1" applyFill="1" applyBorder="1" applyAlignment="1">
      <alignment vertical="center" shrinkToFit="1"/>
    </xf>
    <xf numFmtId="177" fontId="27" fillId="0" borderId="64" xfId="0" applyNumberFormat="1" applyFont="1" applyFill="1" applyBorder="1" applyAlignment="1">
      <alignment vertical="center" shrinkToFit="1"/>
    </xf>
    <xf numFmtId="177" fontId="27" fillId="0" borderId="12" xfId="0" applyNumberFormat="1" applyFont="1" applyFill="1" applyBorder="1" applyAlignment="1">
      <alignment vertical="center" shrinkToFit="1"/>
    </xf>
    <xf numFmtId="177" fontId="27" fillId="0" borderId="65" xfId="0" applyNumberFormat="1" applyFont="1" applyFill="1" applyBorder="1" applyAlignment="1">
      <alignment vertical="center" shrinkToFit="1"/>
    </xf>
    <xf numFmtId="177" fontId="27" fillId="0" borderId="11" xfId="0" applyNumberFormat="1" applyFont="1" applyFill="1" applyBorder="1" applyAlignment="1">
      <alignment vertical="center" shrinkToFit="1"/>
    </xf>
    <xf numFmtId="177" fontId="27" fillId="0" borderId="67" xfId="0" applyNumberFormat="1" applyFont="1" applyFill="1" applyBorder="1" applyAlignment="1">
      <alignment vertical="center" shrinkToFit="1"/>
    </xf>
    <xf numFmtId="177" fontId="27" fillId="0" borderId="10" xfId="0" applyNumberFormat="1" applyFont="1" applyFill="1" applyBorder="1" applyAlignment="1">
      <alignment vertical="center" shrinkToFit="1"/>
    </xf>
    <xf numFmtId="41" fontId="27" fillId="0" borderId="48" xfId="0" applyNumberFormat="1" applyFont="1" applyFill="1" applyBorder="1" applyAlignment="1">
      <alignment vertical="center" shrinkToFit="1"/>
    </xf>
    <xf numFmtId="41" fontId="27" fillId="0" borderId="51" xfId="0" applyNumberFormat="1" applyFont="1" applyFill="1" applyBorder="1" applyAlignment="1">
      <alignment vertical="center" shrinkToFit="1"/>
    </xf>
    <xf numFmtId="41" fontId="27" fillId="0" borderId="52" xfId="0" applyNumberFormat="1" applyFont="1" applyFill="1" applyBorder="1" applyAlignment="1">
      <alignment vertical="center" shrinkToFit="1"/>
    </xf>
    <xf numFmtId="184" fontId="27" fillId="0" borderId="56" xfId="0" applyNumberFormat="1" applyFont="1" applyFill="1" applyBorder="1" applyAlignment="1">
      <alignment vertical="center" shrinkToFit="1"/>
    </xf>
    <xf numFmtId="41" fontId="27" fillId="0" borderId="68" xfId="0" applyNumberFormat="1" applyFont="1" applyFill="1" applyBorder="1" applyAlignment="1">
      <alignment vertical="center" shrinkToFit="1"/>
    </xf>
    <xf numFmtId="41" fontId="41" fillId="0" borderId="44" xfId="0" applyNumberFormat="1" applyFont="1" applyFill="1" applyBorder="1" applyAlignment="1">
      <alignment vertical="center" shrinkToFit="1"/>
    </xf>
    <xf numFmtId="177" fontId="2" fillId="0" borderId="9" xfId="0" applyNumberFormat="1" applyFont="1" applyFill="1" applyBorder="1" applyAlignment="1">
      <alignment vertical="center" shrinkToFit="1"/>
    </xf>
    <xf numFmtId="0" fontId="2" fillId="0" borderId="0" xfId="0" applyFont="1" applyFill="1">
      <alignment vertical="center"/>
    </xf>
    <xf numFmtId="178" fontId="2" fillId="0" borderId="0" xfId="0" applyNumberFormat="1" applyFont="1" applyFill="1">
      <alignment vertical="center"/>
    </xf>
    <xf numFmtId="177" fontId="27" fillId="0" borderId="22" xfId="0" applyNumberFormat="1" applyFont="1" applyFill="1" applyBorder="1">
      <alignment vertical="center"/>
    </xf>
    <xf numFmtId="10" fontId="41" fillId="0" borderId="9" xfId="0" applyNumberFormat="1" applyFont="1" applyFill="1" applyBorder="1" applyAlignment="1">
      <alignment horizontal="right" vertical="center"/>
    </xf>
    <xf numFmtId="0" fontId="76" fillId="0" borderId="0" xfId="0" quotePrefix="1" applyFont="1" applyBorder="1" applyAlignment="1">
      <alignment horizontal="left" vertical="center" wrapText="1" readingOrder="1"/>
    </xf>
    <xf numFmtId="0" fontId="76" fillId="0" borderId="0" xfId="0" quotePrefix="1" applyFont="1" applyBorder="1" applyAlignment="1">
      <alignment horizontal="left" wrapText="1" readingOrder="1"/>
    </xf>
    <xf numFmtId="177" fontId="27" fillId="0" borderId="26" xfId="0" applyNumberFormat="1" applyFont="1" applyFill="1" applyBorder="1">
      <alignment vertical="center"/>
    </xf>
    <xf numFmtId="179" fontId="41" fillId="0" borderId="26" xfId="0" applyNumberFormat="1" applyFont="1" applyFill="1" applyBorder="1" applyAlignment="1">
      <alignment horizontal="right" vertical="center"/>
    </xf>
    <xf numFmtId="0" fontId="27" fillId="0" borderId="17" xfId="0" quotePrefix="1" applyFont="1" applyFill="1" applyBorder="1" applyAlignment="1">
      <alignment horizontal="center" vertical="center"/>
    </xf>
    <xf numFmtId="0" fontId="27" fillId="0" borderId="41" xfId="0" quotePrefix="1" applyFont="1" applyFill="1" applyBorder="1" applyAlignment="1">
      <alignment horizontal="center" vertical="center"/>
    </xf>
    <xf numFmtId="0" fontId="27" fillId="0" borderId="47" xfId="0" quotePrefix="1" applyFont="1" applyFill="1" applyBorder="1" applyAlignment="1">
      <alignment horizontal="center" vertical="center"/>
    </xf>
    <xf numFmtId="0" fontId="46" fillId="0" borderId="0" xfId="0" quotePrefix="1" applyFont="1" applyBorder="1" applyAlignment="1">
      <alignment horizontal="left" vertical="center" wrapText="1"/>
    </xf>
    <xf numFmtId="41" fontId="2" fillId="0" borderId="0" xfId="0" applyNumberFormat="1" applyFont="1" applyFill="1">
      <alignment vertical="center"/>
    </xf>
    <xf numFmtId="41" fontId="9" fillId="0" borderId="0" xfId="0" applyNumberFormat="1" applyFont="1" applyFill="1">
      <alignment vertical="center"/>
    </xf>
    <xf numFmtId="41" fontId="9" fillId="0" borderId="9" xfId="0" applyNumberFormat="1" applyFont="1" applyFill="1" applyBorder="1">
      <alignment vertical="center"/>
    </xf>
    <xf numFmtId="41" fontId="2" fillId="0" borderId="9" xfId="0" applyNumberFormat="1" applyFont="1" applyFill="1" applyBorder="1">
      <alignment vertical="center"/>
    </xf>
    <xf numFmtId="0" fontId="36" fillId="0" borderId="0" xfId="0" applyFont="1" applyAlignment="1">
      <alignment horizontal="left" vertical="center"/>
    </xf>
    <xf numFmtId="0" fontId="36" fillId="0" borderId="5" xfId="0" applyFont="1" applyBorder="1" applyAlignment="1">
      <alignment horizontal="left" vertical="center"/>
    </xf>
    <xf numFmtId="0" fontId="36" fillId="0" borderId="0" xfId="0" applyFont="1">
      <alignment vertical="center"/>
    </xf>
    <xf numFmtId="0" fontId="44" fillId="6" borderId="0" xfId="0" applyFont="1" applyFill="1">
      <alignment vertical="center"/>
    </xf>
    <xf numFmtId="0" fontId="9" fillId="0" borderId="13" xfId="0" applyFont="1" applyFill="1" applyBorder="1">
      <alignment vertical="center"/>
    </xf>
    <xf numFmtId="0" fontId="2" fillId="0" borderId="0" xfId="0" applyFont="1" applyFill="1" applyAlignment="1">
      <alignment horizontal="left" vertical="center"/>
    </xf>
    <xf numFmtId="0" fontId="2" fillId="0" borderId="0" xfId="0" applyFont="1" applyFill="1" applyAlignment="1">
      <alignment horizontal="left" vertical="center" indent="1"/>
    </xf>
    <xf numFmtId="0" fontId="2" fillId="0" borderId="9" xfId="0" applyFont="1" applyFill="1" applyBorder="1">
      <alignment vertical="center"/>
    </xf>
    <xf numFmtId="0" fontId="9" fillId="0" borderId="0" xfId="0" applyFont="1" applyFill="1">
      <alignment vertical="center"/>
    </xf>
    <xf numFmtId="41" fontId="2" fillId="8" borderId="9" xfId="0" applyNumberFormat="1" applyFont="1" applyFill="1" applyBorder="1" applyAlignment="1">
      <alignment vertical="center" shrinkToFit="1"/>
    </xf>
    <xf numFmtId="10" fontId="2" fillId="6" borderId="0" xfId="0" applyNumberFormat="1" applyFont="1" applyFill="1" applyAlignment="1">
      <alignment horizontal="left" vertical="center"/>
    </xf>
    <xf numFmtId="180" fontId="2" fillId="6" borderId="0" xfId="0" applyNumberFormat="1" applyFont="1" applyFill="1" applyAlignment="1">
      <alignment horizontal="left" vertical="center"/>
    </xf>
    <xf numFmtId="180" fontId="2" fillId="6" borderId="9" xfId="0" applyNumberFormat="1" applyFont="1" applyFill="1" applyBorder="1" applyAlignment="1">
      <alignment horizontal="left" vertical="center"/>
    </xf>
    <xf numFmtId="177" fontId="60" fillId="6" borderId="0" xfId="0" applyNumberFormat="1" applyFont="1" applyFill="1" applyAlignment="1">
      <alignment horizontal="left" vertical="center" indent="1"/>
    </xf>
    <xf numFmtId="177" fontId="60" fillId="6" borderId="0" xfId="0" applyNumberFormat="1" applyFont="1" applyFill="1">
      <alignment vertical="center"/>
    </xf>
    <xf numFmtId="10" fontId="59" fillId="6" borderId="0" xfId="0" applyNumberFormat="1" applyFont="1" applyFill="1">
      <alignment vertical="center"/>
    </xf>
    <xf numFmtId="177" fontId="59" fillId="6" borderId="0" xfId="0" quotePrefix="1" applyNumberFormat="1" applyFont="1" applyFill="1" applyAlignment="1">
      <alignment horizontal="left" vertical="center"/>
    </xf>
    <xf numFmtId="177" fontId="59" fillId="6" borderId="9" xfId="0" quotePrefix="1" applyNumberFormat="1" applyFont="1" applyFill="1" applyBorder="1" applyAlignment="1">
      <alignment horizontal="left" vertical="center"/>
    </xf>
    <xf numFmtId="10" fontId="41" fillId="6" borderId="13" xfId="0" applyNumberFormat="1" applyFont="1" applyFill="1" applyBorder="1">
      <alignment vertical="center"/>
    </xf>
    <xf numFmtId="10" fontId="41" fillId="6" borderId="12" xfId="0" applyNumberFormat="1" applyFont="1" applyFill="1" applyBorder="1">
      <alignment vertical="center"/>
    </xf>
    <xf numFmtId="10" fontId="2" fillId="6" borderId="9" xfId="0" applyNumberFormat="1" applyFont="1" applyFill="1" applyBorder="1" applyAlignment="1">
      <alignment horizontal="left" vertical="center"/>
    </xf>
    <xf numFmtId="179" fontId="9" fillId="6" borderId="26" xfId="0" applyNumberFormat="1" applyFont="1" applyFill="1" applyBorder="1">
      <alignment vertical="center"/>
    </xf>
    <xf numFmtId="179" fontId="41" fillId="11" borderId="22" xfId="0" applyNumberFormat="1" applyFont="1" applyFill="1" applyBorder="1" applyAlignment="1">
      <alignment horizontal="right" vertical="center"/>
    </xf>
    <xf numFmtId="179" fontId="41" fillId="11" borderId="0" xfId="0" applyNumberFormat="1" applyFont="1" applyFill="1" applyBorder="1" applyAlignment="1">
      <alignment horizontal="right" vertical="center"/>
    </xf>
    <xf numFmtId="0" fontId="27" fillId="0" borderId="0" xfId="0" applyFont="1" applyBorder="1">
      <alignment vertical="center"/>
    </xf>
    <xf numFmtId="179" fontId="2" fillId="0" borderId="0" xfId="0" applyNumberFormat="1" applyFont="1" applyFill="1" applyAlignment="1">
      <alignment horizontal="right" vertical="center"/>
    </xf>
    <xf numFmtId="179" fontId="2" fillId="8" borderId="0" xfId="0" applyNumberFormat="1" applyFont="1" applyFill="1" applyAlignment="1">
      <alignment horizontal="right" vertical="center"/>
    </xf>
    <xf numFmtId="180" fontId="60" fillId="6" borderId="13" xfId="0" applyNumberFormat="1" applyFont="1" applyFill="1" applyBorder="1" applyAlignment="1">
      <alignment horizontal="left" vertical="center"/>
    </xf>
    <xf numFmtId="180" fontId="2" fillId="6" borderId="0" xfId="0" applyNumberFormat="1" applyFont="1" applyFill="1">
      <alignment vertical="center"/>
    </xf>
    <xf numFmtId="180" fontId="9" fillId="6" borderId="22" xfId="0" applyNumberFormat="1" applyFont="1" applyFill="1" applyBorder="1" applyAlignment="1">
      <alignment horizontal="left" vertical="center"/>
    </xf>
    <xf numFmtId="41" fontId="64" fillId="6" borderId="48" xfId="0" applyNumberFormat="1" applyFont="1" applyFill="1" applyBorder="1" applyAlignment="1">
      <alignment vertical="center" shrinkToFit="1"/>
    </xf>
    <xf numFmtId="41" fontId="64" fillId="6" borderId="51" xfId="0" applyNumberFormat="1" applyFont="1" applyFill="1" applyBorder="1" applyAlignment="1">
      <alignment vertical="center" shrinkToFit="1"/>
    </xf>
    <xf numFmtId="41" fontId="64" fillId="6" borderId="52" xfId="0" applyNumberFormat="1" applyFont="1" applyFill="1" applyBorder="1" applyAlignment="1">
      <alignment vertical="center" shrinkToFit="1"/>
    </xf>
    <xf numFmtId="184" fontId="64" fillId="6" borderId="56" xfId="0" applyNumberFormat="1" applyFont="1" applyFill="1" applyBorder="1" applyAlignment="1">
      <alignment vertical="center" shrinkToFit="1"/>
    </xf>
    <xf numFmtId="184" fontId="27" fillId="6" borderId="55" xfId="0" applyNumberFormat="1" applyFont="1" applyFill="1" applyBorder="1" applyAlignment="1">
      <alignment vertical="center" shrinkToFit="1"/>
    </xf>
    <xf numFmtId="41" fontId="64" fillId="6" borderId="68" xfId="0" applyNumberFormat="1" applyFont="1" applyFill="1" applyBorder="1" applyAlignment="1">
      <alignment vertical="center" shrinkToFit="1"/>
    </xf>
    <xf numFmtId="41" fontId="27" fillId="6" borderId="69" xfId="0" applyNumberFormat="1" applyFont="1" applyFill="1" applyBorder="1" applyAlignment="1">
      <alignment vertical="center" shrinkToFit="1"/>
    </xf>
    <xf numFmtId="41" fontId="57" fillId="6" borderId="44" xfId="0" applyNumberFormat="1" applyFont="1" applyFill="1" applyBorder="1" applyAlignment="1">
      <alignment vertical="center" shrinkToFit="1"/>
    </xf>
    <xf numFmtId="41" fontId="27" fillId="11" borderId="48" xfId="0" applyNumberFormat="1" applyFont="1" applyFill="1" applyBorder="1" applyAlignment="1">
      <alignment vertical="center" shrinkToFit="1"/>
    </xf>
    <xf numFmtId="41" fontId="27" fillId="11" borderId="47" xfId="0" applyNumberFormat="1" applyFont="1" applyFill="1" applyBorder="1" applyAlignment="1">
      <alignment vertical="center" shrinkToFit="1"/>
    </xf>
    <xf numFmtId="41" fontId="27" fillId="11" borderId="51" xfId="0" applyNumberFormat="1" applyFont="1" applyFill="1" applyBorder="1" applyAlignment="1">
      <alignment vertical="center" shrinkToFit="1"/>
    </xf>
    <xf numFmtId="41" fontId="27" fillId="11" borderId="50" xfId="0" applyNumberFormat="1" applyFont="1" applyFill="1" applyBorder="1" applyAlignment="1">
      <alignment vertical="center" shrinkToFit="1"/>
    </xf>
    <xf numFmtId="41" fontId="27" fillId="11" borderId="52" xfId="0" applyNumberFormat="1" applyFont="1" applyFill="1" applyBorder="1" applyAlignment="1">
      <alignment vertical="center" shrinkToFit="1"/>
    </xf>
    <xf numFmtId="41" fontId="27" fillId="11" borderId="17" xfId="0" applyNumberFormat="1" applyFont="1" applyFill="1" applyBorder="1" applyAlignment="1">
      <alignment vertical="center" shrinkToFit="1"/>
    </xf>
    <xf numFmtId="41" fontId="27" fillId="11" borderId="56" xfId="1" applyFont="1" applyFill="1" applyBorder="1" applyAlignment="1">
      <alignment vertical="center" shrinkToFit="1"/>
    </xf>
    <xf numFmtId="41" fontId="27" fillId="11" borderId="55" xfId="1" applyFont="1" applyFill="1" applyBorder="1" applyAlignment="1">
      <alignment vertical="center" shrinkToFit="1"/>
    </xf>
    <xf numFmtId="41" fontId="41" fillId="11" borderId="44" xfId="0" applyNumberFormat="1" applyFont="1" applyFill="1" applyBorder="1" applyAlignment="1">
      <alignment vertical="center" shrinkToFit="1"/>
    </xf>
    <xf numFmtId="41" fontId="41" fillId="11" borderId="45" xfId="0" applyNumberFormat="1" applyFont="1" applyFill="1" applyBorder="1" applyAlignment="1">
      <alignment vertical="center" shrinkToFit="1"/>
    </xf>
    <xf numFmtId="41" fontId="2" fillId="8" borderId="0" xfId="0" quotePrefix="1" applyNumberFormat="1" applyFont="1" applyFill="1" applyAlignment="1">
      <alignment horizontal="right" vertical="center"/>
    </xf>
    <xf numFmtId="0" fontId="27" fillId="6" borderId="9" xfId="0" applyFont="1" applyFill="1" applyBorder="1">
      <alignment vertical="center"/>
    </xf>
    <xf numFmtId="0" fontId="27" fillId="6" borderId="9" xfId="0" quotePrefix="1" applyFont="1" applyFill="1" applyBorder="1" applyAlignment="1">
      <alignment horizontal="left" vertical="center"/>
    </xf>
    <xf numFmtId="41" fontId="2" fillId="8" borderId="11" xfId="0" quotePrefix="1" applyNumberFormat="1" applyFont="1" applyFill="1" applyBorder="1" applyAlignment="1">
      <alignment horizontal="right" vertical="center" shrinkToFit="1"/>
    </xf>
    <xf numFmtId="177" fontId="9" fillId="6" borderId="11" xfId="0" applyNumberFormat="1" applyFont="1" applyFill="1" applyBorder="1">
      <alignment vertical="center"/>
    </xf>
    <xf numFmtId="10" fontId="9" fillId="6" borderId="13" xfId="0" applyNumberFormat="1" applyFont="1" applyFill="1" applyBorder="1">
      <alignment vertical="center"/>
    </xf>
    <xf numFmtId="10" fontId="9" fillId="6" borderId="0" xfId="0" applyNumberFormat="1" applyFont="1" applyFill="1" applyAlignment="1">
      <alignment horizontal="left" vertical="center"/>
    </xf>
    <xf numFmtId="10" fontId="9" fillId="6" borderId="9" xfId="0" applyNumberFormat="1" applyFont="1" applyFill="1" applyBorder="1" applyAlignment="1">
      <alignment horizontal="left" vertical="center"/>
    </xf>
    <xf numFmtId="178" fontId="2" fillId="11" borderId="0" xfId="0" applyNumberFormat="1" applyFont="1" applyFill="1" applyAlignment="1">
      <alignment vertical="center" shrinkToFit="1"/>
    </xf>
    <xf numFmtId="10" fontId="2" fillId="6" borderId="0" xfId="0" applyNumberFormat="1" applyFont="1" applyFill="1" applyAlignment="1">
      <alignment horizontal="right" vertical="center" shrinkToFit="1"/>
    </xf>
    <xf numFmtId="0" fontId="44" fillId="0" borderId="0" xfId="0" quotePrefix="1" applyFont="1" applyAlignment="1">
      <alignment horizontal="left" vertical="center" wrapText="1"/>
    </xf>
    <xf numFmtId="0" fontId="39" fillId="5" borderId="0" xfId="0" applyFont="1" applyFill="1" applyAlignment="1">
      <alignment horizontal="center" vertical="center"/>
    </xf>
    <xf numFmtId="0" fontId="32" fillId="5" borderId="0" xfId="0" applyFont="1" applyFill="1" applyAlignment="1">
      <alignment horizontal="center" vertical="center"/>
    </xf>
    <xf numFmtId="0" fontId="44" fillId="0" borderId="0" xfId="0" quotePrefix="1" applyFont="1" applyAlignment="1">
      <alignment horizontal="left" wrapText="1"/>
    </xf>
    <xf numFmtId="0" fontId="27" fillId="6" borderId="9" xfId="0" applyFont="1" applyFill="1" applyBorder="1" applyAlignment="1">
      <alignment horizontal="center" vertical="center"/>
    </xf>
    <xf numFmtId="0" fontId="52" fillId="0" borderId="0" xfId="0" applyFont="1" applyAlignment="1">
      <alignment horizontal="left" vertical="center" wrapText="1" readingOrder="1"/>
    </xf>
    <xf numFmtId="0" fontId="46" fillId="0" borderId="0" xfId="0" applyFont="1" applyAlignment="1">
      <alignment horizontal="left" vertical="center" wrapText="1"/>
    </xf>
    <xf numFmtId="0" fontId="44" fillId="0" borderId="0" xfId="0" applyFont="1">
      <alignment vertical="center"/>
    </xf>
    <xf numFmtId="0" fontId="46" fillId="0" borderId="0" xfId="0" applyFont="1" applyAlignment="1">
      <alignment horizontal="center" vertical="center"/>
    </xf>
    <xf numFmtId="0" fontId="27" fillId="0" borderId="9" xfId="0" applyFont="1" applyBorder="1" applyAlignment="1">
      <alignment horizontal="center" vertical="center"/>
    </xf>
    <xf numFmtId="0" fontId="76" fillId="0" borderId="0" xfId="0" quotePrefix="1" applyFont="1" applyAlignment="1">
      <alignment vertical="top" wrapText="1" readingOrder="1"/>
    </xf>
    <xf numFmtId="0" fontId="76" fillId="0" borderId="0" xfId="0" quotePrefix="1" applyFont="1" applyAlignment="1">
      <alignment horizontal="left" vertical="top" wrapText="1" readingOrder="1"/>
    </xf>
    <xf numFmtId="0" fontId="76" fillId="0" borderId="0" xfId="0" quotePrefix="1" applyFont="1" applyAlignment="1">
      <alignment horizontal="left" vertical="center" wrapText="1" readingOrder="1"/>
    </xf>
    <xf numFmtId="0" fontId="46" fillId="0" borderId="0" xfId="0" quotePrefix="1" applyFont="1" applyAlignment="1">
      <alignment horizontal="left" vertical="center" wrapText="1"/>
    </xf>
    <xf numFmtId="0" fontId="36" fillId="0" borderId="0" xfId="0" applyFont="1" applyAlignment="1">
      <alignment horizontal="left" vertical="center"/>
    </xf>
    <xf numFmtId="41" fontId="2" fillId="6" borderId="11" xfId="0" quotePrefix="1" applyNumberFormat="1" applyFont="1" applyFill="1" applyBorder="1" applyAlignment="1">
      <alignment horizontal="right" vertical="center" shrinkToFit="1"/>
    </xf>
    <xf numFmtId="41" fontId="2" fillId="6" borderId="11" xfId="0" applyNumberFormat="1" applyFont="1" applyFill="1" applyBorder="1" applyAlignment="1">
      <alignment vertical="center" shrinkToFit="1"/>
    </xf>
    <xf numFmtId="41" fontId="2" fillId="6" borderId="9" xfId="0" applyNumberFormat="1" applyFont="1" applyFill="1" applyBorder="1" applyAlignment="1">
      <alignment vertical="center" shrinkToFit="1"/>
    </xf>
    <xf numFmtId="178" fontId="2" fillId="6" borderId="0" xfId="0" applyNumberFormat="1" applyFont="1" applyFill="1" applyAlignment="1">
      <alignment vertical="center" shrinkToFit="1"/>
    </xf>
    <xf numFmtId="10" fontId="27" fillId="6" borderId="9" xfId="0" applyNumberFormat="1" applyFont="1" applyFill="1" applyBorder="1" applyAlignment="1">
      <alignment vertical="center" shrinkToFit="1"/>
    </xf>
    <xf numFmtId="0" fontId="41" fillId="7" borderId="25" xfId="0" applyFont="1" applyFill="1" applyBorder="1" applyAlignment="1">
      <alignment horizontal="right" vertical="center" shrinkToFit="1"/>
    </xf>
    <xf numFmtId="0" fontId="41" fillId="7" borderId="25" xfId="0" quotePrefix="1" applyFont="1" applyFill="1" applyBorder="1" applyAlignment="1">
      <alignment horizontal="right" vertical="center" shrinkToFit="1"/>
    </xf>
    <xf numFmtId="0" fontId="41" fillId="7" borderId="25" xfId="0" quotePrefix="1" applyFont="1" applyFill="1" applyBorder="1" applyAlignment="1">
      <alignment horizontal="right" vertical="center"/>
    </xf>
    <xf numFmtId="0" fontId="41" fillId="6" borderId="22" xfId="0" applyFont="1" applyFill="1" applyBorder="1">
      <alignment vertical="center"/>
    </xf>
    <xf numFmtId="0" fontId="41" fillId="6" borderId="22" xfId="0" applyFont="1" applyFill="1" applyBorder="1" applyAlignment="1">
      <alignment horizontal="right" vertical="center"/>
    </xf>
    <xf numFmtId="0" fontId="41" fillId="6" borderId="22" xfId="0" applyFont="1" applyFill="1" applyBorder="1" applyAlignment="1">
      <alignment horizontal="right" vertical="center" shrinkToFit="1"/>
    </xf>
    <xf numFmtId="0" fontId="41" fillId="6" borderId="22" xfId="0" quotePrefix="1" applyFont="1" applyFill="1" applyBorder="1" applyAlignment="1">
      <alignment horizontal="right" vertical="center" shrinkToFit="1"/>
    </xf>
    <xf numFmtId="0" fontId="41" fillId="6" borderId="22" xfId="0" quotePrefix="1" applyFont="1" applyFill="1" applyBorder="1" applyAlignment="1">
      <alignment horizontal="right" vertical="center"/>
    </xf>
    <xf numFmtId="179" fontId="41" fillId="6" borderId="0" xfId="0" applyNumberFormat="1" applyFont="1" applyFill="1" applyBorder="1" applyAlignment="1">
      <alignment horizontal="right" vertical="center"/>
    </xf>
    <xf numFmtId="177" fontId="9" fillId="11" borderId="0" xfId="0" applyNumberFormat="1" applyFont="1" applyFill="1" applyAlignment="1">
      <alignment horizontal="right" vertical="center"/>
    </xf>
    <xf numFmtId="177" fontId="2" fillId="11" borderId="11" xfId="0" applyNumberFormat="1" applyFont="1" applyFill="1" applyBorder="1" applyAlignment="1">
      <alignment horizontal="right" vertical="center"/>
    </xf>
    <xf numFmtId="177" fontId="9" fillId="11" borderId="11" xfId="0" applyNumberFormat="1" applyFont="1" applyFill="1" applyBorder="1" applyAlignment="1">
      <alignment horizontal="right" vertical="center"/>
    </xf>
    <xf numFmtId="177" fontId="41" fillId="11" borderId="9" xfId="0" applyNumberFormat="1" applyFont="1" applyFill="1" applyBorder="1" applyAlignment="1">
      <alignment horizontal="right" vertical="center"/>
    </xf>
    <xf numFmtId="10" fontId="41" fillId="11" borderId="0" xfId="0" applyNumberFormat="1" applyFont="1" applyFill="1" applyAlignment="1">
      <alignment horizontal="right" vertical="center"/>
    </xf>
    <xf numFmtId="10" fontId="27" fillId="11" borderId="0" xfId="0" applyNumberFormat="1" applyFont="1" applyFill="1" applyAlignment="1">
      <alignment horizontal="right" vertical="center"/>
    </xf>
    <xf numFmtId="10" fontId="27" fillId="11" borderId="9" xfId="0" applyNumberFormat="1" applyFont="1" applyFill="1" applyBorder="1" applyAlignment="1">
      <alignment horizontal="right" vertical="center"/>
    </xf>
    <xf numFmtId="180" fontId="2" fillId="12" borderId="0" xfId="0" applyNumberFormat="1" applyFont="1" applyFill="1" applyBorder="1" applyAlignment="1">
      <alignment horizontal="right" vertical="center"/>
    </xf>
    <xf numFmtId="0" fontId="71" fillId="0" borderId="0" xfId="0" applyFont="1" applyBorder="1">
      <alignment vertical="center"/>
    </xf>
    <xf numFmtId="0" fontId="71" fillId="0" borderId="9" xfId="0" applyFont="1" applyBorder="1" applyAlignment="1">
      <alignment horizontal="center" vertical="center"/>
    </xf>
    <xf numFmtId="0" fontId="71" fillId="0" borderId="0" xfId="0" applyFont="1" applyBorder="1" applyAlignment="1">
      <alignment horizontal="center" vertical="center"/>
    </xf>
    <xf numFmtId="180" fontId="2" fillId="12" borderId="36" xfId="0" applyNumberFormat="1" applyFont="1" applyFill="1" applyBorder="1" applyAlignment="1">
      <alignment horizontal="right" vertical="center"/>
    </xf>
    <xf numFmtId="180" fontId="2" fillId="0" borderId="86" xfId="0" applyNumberFormat="1" applyFont="1" applyBorder="1" applyAlignment="1">
      <alignment horizontal="right" vertical="center"/>
    </xf>
    <xf numFmtId="38" fontId="2" fillId="2" borderId="0" xfId="0" applyNumberFormat="1" applyFont="1" applyFill="1" applyBorder="1">
      <alignment vertical="center"/>
    </xf>
    <xf numFmtId="0" fontId="2" fillId="2" borderId="0" xfId="0" applyFont="1" applyFill="1" applyBorder="1">
      <alignment vertical="center"/>
    </xf>
    <xf numFmtId="0" fontId="2" fillId="2" borderId="0" xfId="0" applyFont="1" applyFill="1" applyBorder="1" applyAlignment="1">
      <alignment horizontal="right" vertical="center"/>
    </xf>
    <xf numFmtId="0" fontId="2" fillId="2" borderId="0" xfId="0" applyFont="1" applyFill="1" applyBorder="1" applyAlignment="1">
      <alignment horizontal="left" vertical="center"/>
    </xf>
    <xf numFmtId="0" fontId="27" fillId="0" borderId="9" xfId="0" applyFont="1" applyBorder="1" applyAlignment="1">
      <alignment vertical="center"/>
    </xf>
    <xf numFmtId="184" fontId="27" fillId="11" borderId="56" xfId="0" applyNumberFormat="1" applyFont="1" applyFill="1" applyBorder="1" applyAlignment="1">
      <alignment vertical="center" shrinkToFit="1"/>
    </xf>
    <xf numFmtId="41" fontId="27" fillId="11" borderId="68" xfId="0" applyNumberFormat="1" applyFont="1" applyFill="1" applyBorder="1" applyAlignment="1">
      <alignment vertical="center" shrinkToFit="1"/>
    </xf>
    <xf numFmtId="41" fontId="41" fillId="6" borderId="85" xfId="0" applyNumberFormat="1" applyFont="1" applyFill="1" applyBorder="1" applyAlignment="1">
      <alignment vertical="center" shrinkToFit="1"/>
    </xf>
    <xf numFmtId="41" fontId="41" fillId="6" borderId="43" xfId="0" applyNumberFormat="1" applyFont="1" applyFill="1" applyBorder="1" applyAlignment="1">
      <alignment vertical="center" shrinkToFit="1"/>
    </xf>
    <xf numFmtId="0" fontId="2" fillId="0" borderId="25" xfId="0" applyFont="1" applyBorder="1">
      <alignment vertical="center"/>
    </xf>
    <xf numFmtId="0" fontId="2" fillId="0" borderId="85" xfId="0" applyFont="1" applyBorder="1" applyAlignment="1">
      <alignment horizontal="left" vertical="center"/>
    </xf>
    <xf numFmtId="41" fontId="27" fillId="6" borderId="85" xfId="0" applyNumberFormat="1" applyFont="1" applyFill="1" applyBorder="1" applyAlignment="1">
      <alignment vertical="center" shrinkToFit="1"/>
    </xf>
    <xf numFmtId="41" fontId="27" fillId="6" borderId="43" xfId="0" applyNumberFormat="1" applyFont="1" applyFill="1" applyBorder="1" applyAlignment="1">
      <alignment vertical="center" shrinkToFit="1"/>
    </xf>
    <xf numFmtId="41" fontId="2" fillId="6" borderId="0" xfId="0" quotePrefix="1" applyNumberFormat="1" applyFont="1" applyFill="1" applyAlignment="1">
      <alignment horizontal="right" vertical="center"/>
    </xf>
    <xf numFmtId="41" fontId="9" fillId="6" borderId="0" xfId="0" quotePrefix="1" applyNumberFormat="1" applyFont="1" applyFill="1" applyAlignment="1">
      <alignment horizontal="right" vertical="center"/>
    </xf>
    <xf numFmtId="41" fontId="9" fillId="6" borderId="9" xfId="0" quotePrefix="1" applyNumberFormat="1" applyFont="1" applyFill="1" applyBorder="1" applyAlignment="1">
      <alignment horizontal="right" vertical="center"/>
    </xf>
    <xf numFmtId="41" fontId="2" fillId="6" borderId="0" xfId="0" applyNumberFormat="1" applyFont="1" applyFill="1">
      <alignment vertical="center"/>
    </xf>
    <xf numFmtId="41" fontId="2" fillId="6" borderId="9" xfId="0" applyNumberFormat="1" applyFont="1" applyFill="1" applyBorder="1">
      <alignment vertical="center"/>
    </xf>
    <xf numFmtId="186" fontId="27" fillId="0" borderId="0" xfId="2" applyNumberFormat="1" applyFont="1">
      <alignment vertical="center"/>
    </xf>
    <xf numFmtId="176" fontId="27" fillId="8" borderId="0" xfId="1" applyNumberFormat="1" applyFont="1" applyFill="1" applyAlignment="1">
      <alignment horizontal="right" vertical="center"/>
    </xf>
    <xf numFmtId="0" fontId="41" fillId="7" borderId="13" xfId="0" quotePrefix="1" applyFont="1" applyFill="1" applyBorder="1" applyAlignment="1">
      <alignment horizontal="right" vertical="center"/>
    </xf>
    <xf numFmtId="179" fontId="41" fillId="11" borderId="13" xfId="0" applyNumberFormat="1" applyFont="1" applyFill="1" applyBorder="1" applyAlignment="1">
      <alignment horizontal="right" vertical="center"/>
    </xf>
    <xf numFmtId="0" fontId="27" fillId="0" borderId="0" xfId="0" quotePrefix="1" applyFont="1">
      <alignment vertical="center"/>
    </xf>
    <xf numFmtId="41" fontId="2" fillId="11" borderId="0" xfId="0" quotePrefix="1" applyNumberFormat="1" applyFont="1" applyFill="1" applyAlignment="1">
      <alignment horizontal="right" vertical="center"/>
    </xf>
    <xf numFmtId="41" fontId="9" fillId="11" borderId="0" xfId="0" quotePrefix="1" applyNumberFormat="1" applyFont="1" applyFill="1" applyAlignment="1">
      <alignment horizontal="right" vertical="center"/>
    </xf>
    <xf numFmtId="41" fontId="9" fillId="11" borderId="9" xfId="0" quotePrefix="1" applyNumberFormat="1" applyFont="1" applyFill="1" applyBorder="1" applyAlignment="1">
      <alignment horizontal="right" vertical="center"/>
    </xf>
    <xf numFmtId="41" fontId="2" fillId="8" borderId="9" xfId="0" quotePrefix="1" applyNumberFormat="1" applyFont="1" applyFill="1" applyBorder="1" applyAlignment="1">
      <alignment horizontal="right" vertical="center"/>
    </xf>
    <xf numFmtId="184" fontId="27" fillId="11" borderId="55" xfId="0" applyNumberFormat="1" applyFont="1" applyFill="1" applyBorder="1" applyAlignment="1">
      <alignment vertical="center" shrinkToFit="1"/>
    </xf>
    <xf numFmtId="41" fontId="27" fillId="11" borderId="69" xfId="0" applyNumberFormat="1" applyFont="1" applyFill="1" applyBorder="1" applyAlignment="1">
      <alignment vertical="center" shrinkToFit="1"/>
    </xf>
    <xf numFmtId="194" fontId="27" fillId="8" borderId="47" xfId="1" applyNumberFormat="1" applyFont="1" applyFill="1" applyBorder="1" applyAlignment="1">
      <alignment vertical="center" shrinkToFit="1"/>
    </xf>
    <xf numFmtId="194" fontId="27" fillId="8" borderId="50" xfId="1" applyNumberFormat="1" applyFont="1" applyFill="1" applyBorder="1" applyAlignment="1">
      <alignment vertical="center" shrinkToFit="1"/>
    </xf>
    <xf numFmtId="194" fontId="27" fillId="8" borderId="17" xfId="1" applyNumberFormat="1" applyFont="1" applyFill="1" applyBorder="1" applyAlignment="1">
      <alignment vertical="center" shrinkToFit="1"/>
    </xf>
    <xf numFmtId="194" fontId="27" fillId="8" borderId="15" xfId="1" applyNumberFormat="1" applyFont="1" applyFill="1" applyBorder="1" applyAlignment="1">
      <alignment vertical="center" shrinkToFit="1"/>
    </xf>
    <xf numFmtId="0" fontId="10" fillId="4" borderId="0" xfId="0" applyFont="1" applyFill="1" applyAlignment="1">
      <alignment horizontal="left" vertical="center"/>
    </xf>
    <xf numFmtId="0" fontId="20" fillId="4" borderId="0" xfId="0" applyFont="1" applyFill="1" applyAlignment="1">
      <alignment horizontal="left" vertical="center"/>
    </xf>
    <xf numFmtId="0" fontId="12" fillId="4" borderId="0" xfId="0" applyFont="1" applyFill="1" applyAlignment="1">
      <alignment horizontal="left" vertical="center"/>
    </xf>
    <xf numFmtId="0" fontId="4" fillId="2" borderId="0" xfId="0" applyFont="1" applyFill="1" applyAlignment="1">
      <alignment horizontal="left" vertical="center"/>
    </xf>
    <xf numFmtId="0" fontId="6" fillId="2" borderId="0" xfId="0" applyFont="1" applyFill="1" applyAlignment="1">
      <alignment horizontal="left"/>
    </xf>
    <xf numFmtId="0" fontId="12" fillId="4" borderId="0" xfId="3" applyFont="1" applyFill="1" applyAlignment="1" applyProtection="1">
      <alignment horizontal="left" vertical="center"/>
    </xf>
    <xf numFmtId="0" fontId="36" fillId="6" borderId="0" xfId="0" applyFont="1" applyFill="1" applyAlignment="1">
      <alignment horizontal="left" vertical="center"/>
    </xf>
    <xf numFmtId="0" fontId="36" fillId="6" borderId="5" xfId="0" applyFont="1" applyFill="1" applyBorder="1" applyAlignment="1">
      <alignment horizontal="left" vertical="center"/>
    </xf>
    <xf numFmtId="0" fontId="34" fillId="14" borderId="0" xfId="0" applyFont="1" applyFill="1" applyAlignment="1">
      <alignment horizontal="left" vertical="center"/>
    </xf>
    <xf numFmtId="0" fontId="30" fillId="14" borderId="0" xfId="0" applyFont="1" applyFill="1" applyAlignment="1">
      <alignment horizontal="center" vertical="center"/>
    </xf>
    <xf numFmtId="0" fontId="44" fillId="0" borderId="0" xfId="0" quotePrefix="1" applyFont="1" applyAlignment="1">
      <alignment horizontal="left" vertical="center" wrapText="1"/>
    </xf>
    <xf numFmtId="0" fontId="38" fillId="14" borderId="0" xfId="0" applyFont="1" applyFill="1" applyAlignment="1">
      <alignment horizontal="center" vertical="center"/>
    </xf>
    <xf numFmtId="0" fontId="39" fillId="5" borderId="0" xfId="0" applyFont="1" applyFill="1" applyAlignment="1">
      <alignment horizontal="center" vertical="center"/>
    </xf>
    <xf numFmtId="0" fontId="36" fillId="0" borderId="0" xfId="0" applyFont="1" applyAlignment="1">
      <alignment horizontal="left" vertical="center"/>
    </xf>
    <xf numFmtId="0" fontId="36" fillId="0" borderId="5" xfId="0" applyFont="1" applyBorder="1" applyAlignment="1">
      <alignment horizontal="left" vertical="center"/>
    </xf>
    <xf numFmtId="0" fontId="44" fillId="0" borderId="13" xfId="0" quotePrefix="1" applyFont="1" applyBorder="1" applyAlignment="1">
      <alignment horizontal="left" vertical="center" wrapText="1"/>
    </xf>
    <xf numFmtId="0" fontId="36" fillId="0" borderId="0" xfId="3" applyFont="1" applyBorder="1" applyAlignment="1" applyProtection="1">
      <alignment horizontal="left" vertical="center"/>
    </xf>
    <xf numFmtId="0" fontId="36" fillId="0" borderId="5" xfId="3" applyFont="1" applyBorder="1" applyAlignment="1" applyProtection="1">
      <alignment horizontal="left" vertical="center"/>
    </xf>
    <xf numFmtId="0" fontId="36" fillId="0" borderId="0" xfId="0" applyFont="1">
      <alignment vertical="center"/>
    </xf>
    <xf numFmtId="0" fontId="36" fillId="0" borderId="5" xfId="0" applyFont="1" applyBorder="1">
      <alignment vertical="center"/>
    </xf>
    <xf numFmtId="0" fontId="47" fillId="14" borderId="0" xfId="0" applyFont="1" applyFill="1" applyAlignment="1">
      <alignment horizontal="left" vertical="center"/>
    </xf>
    <xf numFmtId="0" fontId="44" fillId="6" borderId="0" xfId="0" applyFont="1" applyFill="1">
      <alignment vertical="center"/>
    </xf>
    <xf numFmtId="0" fontId="44" fillId="6" borderId="5" xfId="0" applyFont="1" applyFill="1" applyBorder="1">
      <alignment vertical="center"/>
    </xf>
    <xf numFmtId="0" fontId="32" fillId="5" borderId="0" xfId="0" applyFont="1" applyFill="1" applyAlignment="1">
      <alignment horizontal="center" vertical="center"/>
    </xf>
    <xf numFmtId="0" fontId="44" fillId="6" borderId="0" xfId="0" applyFont="1" applyFill="1" applyAlignment="1">
      <alignment horizontal="left" vertical="center"/>
    </xf>
    <xf numFmtId="0" fontId="44" fillId="6" borderId="5" xfId="0" applyFont="1" applyFill="1" applyBorder="1" applyAlignment="1">
      <alignment horizontal="left" vertical="center"/>
    </xf>
    <xf numFmtId="0" fontId="44" fillId="0" borderId="13" xfId="0" quotePrefix="1" applyFont="1" applyBorder="1" applyAlignment="1">
      <alignment horizontal="left" wrapText="1"/>
    </xf>
    <xf numFmtId="0" fontId="44" fillId="0" borderId="0" xfId="0" quotePrefix="1" applyFont="1" applyAlignment="1">
      <alignment horizontal="left" wrapText="1"/>
    </xf>
    <xf numFmtId="0" fontId="36" fillId="0" borderId="21" xfId="0" applyFont="1" applyBorder="1" applyAlignment="1">
      <alignment horizontal="left" vertical="center"/>
    </xf>
    <xf numFmtId="0" fontId="51" fillId="14" borderId="0" xfId="0" applyFont="1" applyFill="1" applyAlignment="1">
      <alignment horizontal="left" vertical="center" shrinkToFit="1"/>
    </xf>
    <xf numFmtId="0" fontId="44" fillId="6" borderId="21" xfId="0" applyFont="1" applyFill="1" applyBorder="1">
      <alignment vertical="center"/>
    </xf>
    <xf numFmtId="0" fontId="52" fillId="0" borderId="13" xfId="0" applyFont="1" applyBorder="1" applyAlignment="1">
      <alignment horizontal="left" vertical="center" wrapText="1" readingOrder="1"/>
    </xf>
    <xf numFmtId="0" fontId="52" fillId="0" borderId="0" xfId="0" applyFont="1" applyAlignment="1">
      <alignment horizontal="left" vertical="center" wrapText="1" readingOrder="1"/>
    </xf>
    <xf numFmtId="0" fontId="50" fillId="6" borderId="9" xfId="0" quotePrefix="1" applyFont="1" applyFill="1" applyBorder="1" applyAlignment="1">
      <alignment horizontal="left" vertical="center"/>
    </xf>
    <xf numFmtId="0" fontId="41" fillId="6" borderId="9" xfId="0" applyFont="1" applyFill="1" applyBorder="1" applyAlignment="1">
      <alignment horizontal="center" vertical="center"/>
    </xf>
    <xf numFmtId="0" fontId="27" fillId="6" borderId="9" xfId="0" applyFont="1" applyFill="1" applyBorder="1" applyAlignment="1">
      <alignment horizontal="center" vertical="center"/>
    </xf>
    <xf numFmtId="0" fontId="18" fillId="0" borderId="0" xfId="0" quotePrefix="1" applyFont="1" applyAlignment="1">
      <alignment horizontal="left" vertical="center"/>
    </xf>
    <xf numFmtId="0" fontId="46" fillId="0" borderId="0" xfId="0" applyFont="1" applyAlignment="1">
      <alignment horizontal="left" vertical="center" wrapText="1"/>
    </xf>
    <xf numFmtId="0" fontId="36" fillId="0" borderId="21" xfId="3" applyFont="1" applyBorder="1" applyAlignment="1" applyProtection="1">
      <alignment horizontal="left" vertical="center"/>
    </xf>
    <xf numFmtId="0" fontId="86" fillId="14" borderId="0" xfId="0" applyFont="1" applyFill="1" applyAlignment="1">
      <alignment horizontal="left" vertical="center"/>
    </xf>
    <xf numFmtId="0" fontId="46" fillId="0" borderId="0" xfId="0" applyFont="1" applyAlignment="1">
      <alignment horizontal="center" vertical="center"/>
    </xf>
    <xf numFmtId="0" fontId="44" fillId="0" borderId="0" xfId="0" applyFont="1">
      <alignment vertical="center"/>
    </xf>
    <xf numFmtId="0" fontId="44" fillId="0" borderId="5" xfId="0" applyFont="1" applyBorder="1">
      <alignment vertical="center"/>
    </xf>
    <xf numFmtId="0" fontId="41" fillId="7" borderId="41" xfId="0" applyFont="1" applyFill="1" applyBorder="1" applyAlignment="1">
      <alignment horizontal="center" vertical="center"/>
    </xf>
    <xf numFmtId="0" fontId="41" fillId="7" borderId="40" xfId="0" applyFont="1" applyFill="1" applyBorder="1" applyAlignment="1">
      <alignment horizontal="center" vertical="center"/>
    </xf>
    <xf numFmtId="0" fontId="41" fillId="7" borderId="41" xfId="0" applyFont="1" applyFill="1" applyBorder="1" applyAlignment="1">
      <alignment horizontal="center" vertical="center" shrinkToFit="1"/>
    </xf>
    <xf numFmtId="0" fontId="41" fillId="7" borderId="40" xfId="0" applyFont="1" applyFill="1" applyBorder="1" applyAlignment="1">
      <alignment horizontal="center" vertical="center" shrinkToFit="1"/>
    </xf>
    <xf numFmtId="0" fontId="27" fillId="0" borderId="9" xfId="0" applyFont="1" applyBorder="1" applyAlignment="1">
      <alignment horizontal="center" vertical="center"/>
    </xf>
    <xf numFmtId="0" fontId="41" fillId="7" borderId="13" xfId="0" applyFont="1" applyFill="1" applyBorder="1" applyAlignment="1">
      <alignment horizontal="center" vertical="center" shrinkToFit="1"/>
    </xf>
    <xf numFmtId="0" fontId="41" fillId="7" borderId="41" xfId="0" quotePrefix="1" applyFont="1" applyFill="1" applyBorder="1" applyAlignment="1">
      <alignment horizontal="center" vertical="center" shrinkToFit="1"/>
    </xf>
    <xf numFmtId="0" fontId="41" fillId="7" borderId="40" xfId="0" quotePrefix="1" applyFont="1" applyFill="1" applyBorder="1" applyAlignment="1">
      <alignment horizontal="center" vertical="center" shrinkToFit="1"/>
    </xf>
    <xf numFmtId="0" fontId="41" fillId="7" borderId="57" xfId="0" applyFont="1" applyFill="1" applyBorder="1" applyAlignment="1">
      <alignment horizontal="center" vertical="center" shrinkToFit="1"/>
    </xf>
    <xf numFmtId="0" fontId="50" fillId="7" borderId="36" xfId="0" applyFont="1" applyFill="1" applyBorder="1" applyAlignment="1">
      <alignment horizontal="center" vertical="center" shrinkToFit="1"/>
    </xf>
    <xf numFmtId="0" fontId="50" fillId="7" borderId="59" xfId="0" applyFont="1" applyFill="1" applyBorder="1" applyAlignment="1">
      <alignment horizontal="center" vertical="center" shrinkToFit="1"/>
    </xf>
    <xf numFmtId="0" fontId="50" fillId="7" borderId="0" xfId="0" applyFont="1" applyFill="1" applyAlignment="1">
      <alignment horizontal="center" vertical="center" shrinkToFit="1"/>
    </xf>
    <xf numFmtId="0" fontId="50" fillId="7" borderId="25" xfId="0" applyFont="1" applyFill="1" applyBorder="1" applyAlignment="1">
      <alignment horizontal="center" vertical="center" shrinkToFit="1"/>
    </xf>
    <xf numFmtId="0" fontId="50" fillId="7" borderId="0" xfId="0" applyFont="1" applyFill="1" applyAlignment="1">
      <alignment horizontal="center" vertical="center" wrapText="1" shrinkToFit="1"/>
    </xf>
    <xf numFmtId="0" fontId="50" fillId="7" borderId="25" xfId="0" applyFont="1" applyFill="1" applyBorder="1" applyAlignment="1">
      <alignment horizontal="center" vertical="center" wrapText="1" shrinkToFit="1"/>
    </xf>
    <xf numFmtId="0" fontId="50" fillId="7" borderId="34" xfId="0" applyFont="1" applyFill="1" applyBorder="1" applyAlignment="1">
      <alignment horizontal="center" vertical="center" wrapText="1" shrinkToFit="1"/>
    </xf>
    <xf numFmtId="0" fontId="50" fillId="7" borderId="60" xfId="0" applyFont="1" applyFill="1" applyBorder="1" applyAlignment="1">
      <alignment horizontal="center" vertical="center" wrapText="1" shrinkToFit="1"/>
    </xf>
    <xf numFmtId="0" fontId="41" fillId="7" borderId="57" xfId="0" applyFont="1" applyFill="1" applyBorder="1" applyAlignment="1">
      <alignment horizontal="center" vertical="center"/>
    </xf>
    <xf numFmtId="0" fontId="41" fillId="7" borderId="13" xfId="0" applyFont="1" applyFill="1" applyBorder="1" applyAlignment="1">
      <alignment horizontal="center" vertical="center"/>
    </xf>
    <xf numFmtId="0" fontId="41" fillId="7" borderId="58" xfId="0" applyFont="1" applyFill="1" applyBorder="1" applyAlignment="1">
      <alignment horizontal="center" vertical="center"/>
    </xf>
    <xf numFmtId="0" fontId="41" fillId="7" borderId="58" xfId="0" applyFont="1" applyFill="1" applyBorder="1" applyAlignment="1">
      <alignment horizontal="center" vertical="center" shrinkToFit="1"/>
    </xf>
    <xf numFmtId="0" fontId="41" fillId="7" borderId="57" xfId="0" quotePrefix="1" applyFont="1" applyFill="1" applyBorder="1" applyAlignment="1">
      <alignment horizontal="center" vertical="center" shrinkToFit="1"/>
    </xf>
    <xf numFmtId="10" fontId="41" fillId="0" borderId="12" xfId="0" applyNumberFormat="1" applyFont="1" applyBorder="1" applyAlignment="1">
      <alignment horizontal="left" vertical="center"/>
    </xf>
    <xf numFmtId="10" fontId="41" fillId="0" borderId="49" xfId="0" applyNumberFormat="1" applyFont="1" applyBorder="1" applyAlignment="1">
      <alignment horizontal="left" vertical="center"/>
    </xf>
    <xf numFmtId="0" fontId="41" fillId="0" borderId="70" xfId="0" applyFont="1" applyBorder="1" applyAlignment="1">
      <alignment horizontal="left" vertical="center"/>
    </xf>
    <xf numFmtId="0" fontId="41" fillId="0" borderId="71" xfId="0" applyFont="1" applyBorder="1" applyAlignment="1">
      <alignment horizontal="left" vertical="center"/>
    </xf>
    <xf numFmtId="0" fontId="2" fillId="7" borderId="10" xfId="0" quotePrefix="1" applyFont="1" applyFill="1" applyBorder="1" applyAlignment="1">
      <alignment horizontal="center" vertical="center"/>
    </xf>
    <xf numFmtId="0" fontId="2" fillId="7" borderId="14" xfId="0" quotePrefix="1" applyFont="1" applyFill="1" applyBorder="1" applyAlignment="1">
      <alignment horizontal="center" vertical="center"/>
    </xf>
    <xf numFmtId="0" fontId="9" fillId="0" borderId="26" xfId="0" applyFont="1" applyBorder="1" applyAlignment="1">
      <alignment horizontal="left" vertical="center"/>
    </xf>
    <xf numFmtId="0" fontId="9" fillId="0" borderId="46" xfId="0" applyFont="1" applyBorder="1" applyAlignment="1">
      <alignment horizontal="left" vertical="center"/>
    </xf>
    <xf numFmtId="0" fontId="47" fillId="14" borderId="0" xfId="0" applyFont="1" applyFill="1" applyAlignment="1">
      <alignment horizontal="left" vertical="center" shrinkToFit="1"/>
    </xf>
    <xf numFmtId="0" fontId="76" fillId="0" borderId="13" xfId="0" quotePrefix="1" applyFont="1" applyBorder="1" applyAlignment="1">
      <alignment horizontal="left" vertical="center" wrapText="1" readingOrder="1"/>
    </xf>
    <xf numFmtId="0" fontId="76" fillId="0" borderId="0" xfId="0" quotePrefix="1" applyFont="1" applyAlignment="1">
      <alignment vertical="top" wrapText="1" readingOrder="1"/>
    </xf>
    <xf numFmtId="0" fontId="46" fillId="0" borderId="0" xfId="0" applyFont="1" applyAlignment="1">
      <alignment horizontal="left" vertical="center"/>
    </xf>
    <xf numFmtId="0" fontId="46" fillId="0" borderId="5" xfId="0" applyFont="1" applyBorder="1" applyAlignment="1">
      <alignment horizontal="left" vertical="center"/>
    </xf>
    <xf numFmtId="0" fontId="76" fillId="0" borderId="0" xfId="0" quotePrefix="1" applyFont="1" applyAlignment="1">
      <alignment horizontal="left" vertical="top" wrapText="1" readingOrder="1"/>
    </xf>
    <xf numFmtId="0" fontId="76" fillId="0" borderId="0" xfId="0" quotePrefix="1" applyFont="1" applyAlignment="1">
      <alignment horizontal="left" vertical="center" wrapText="1" readingOrder="1"/>
    </xf>
    <xf numFmtId="0" fontId="76" fillId="0" borderId="13" xfId="0" quotePrefix="1" applyFont="1" applyBorder="1" applyAlignment="1">
      <alignment horizontal="left" wrapText="1" readingOrder="1"/>
    </xf>
    <xf numFmtId="0" fontId="46" fillId="0" borderId="0" xfId="3" applyFont="1" applyFill="1" applyBorder="1" applyAlignment="1" applyProtection="1">
      <alignment horizontal="left" vertical="center"/>
    </xf>
    <xf numFmtId="0" fontId="46" fillId="0" borderId="5" xfId="3" applyFont="1" applyFill="1" applyBorder="1" applyAlignment="1" applyProtection="1">
      <alignment horizontal="left" vertical="center"/>
    </xf>
    <xf numFmtId="0" fontId="41" fillId="7" borderId="41" xfId="0" quotePrefix="1" applyFont="1" applyFill="1" applyBorder="1" applyAlignment="1">
      <alignment horizontal="center" vertical="center"/>
    </xf>
    <xf numFmtId="0" fontId="50" fillId="0" borderId="75" xfId="0" applyFont="1" applyBorder="1" applyAlignment="1">
      <alignment horizontal="left" vertical="center"/>
    </xf>
    <xf numFmtId="0" fontId="50" fillId="0" borderId="71" xfId="0" applyFont="1" applyBorder="1" applyAlignment="1">
      <alignment horizontal="left" vertical="center"/>
    </xf>
    <xf numFmtId="0" fontId="48" fillId="9" borderId="80" xfId="0" applyFont="1" applyFill="1" applyBorder="1" applyAlignment="1">
      <alignment horizontal="center" vertical="center"/>
    </xf>
    <xf numFmtId="0" fontId="48" fillId="9" borderId="81" xfId="0" applyFont="1" applyFill="1" applyBorder="1" applyAlignment="1">
      <alignment horizontal="center" vertical="center"/>
    </xf>
    <xf numFmtId="0" fontId="48" fillId="0" borderId="62" xfId="0" applyFont="1" applyBorder="1" applyAlignment="1">
      <alignment horizontal="left" vertical="center"/>
    </xf>
    <xf numFmtId="0" fontId="48" fillId="0" borderId="72" xfId="0" applyFont="1" applyBorder="1" applyAlignment="1">
      <alignment horizontal="left" vertical="center"/>
    </xf>
    <xf numFmtId="10" fontId="50" fillId="0" borderId="64" xfId="0" applyNumberFormat="1" applyFont="1" applyBorder="1" applyAlignment="1">
      <alignment horizontal="left" vertical="center"/>
    </xf>
    <xf numFmtId="10" fontId="50" fillId="0" borderId="49" xfId="0" applyNumberFormat="1" applyFont="1" applyBorder="1" applyAlignment="1">
      <alignment horizontal="left" vertical="center"/>
    </xf>
    <xf numFmtId="0" fontId="48" fillId="7" borderId="67" xfId="0" applyFont="1" applyFill="1" applyBorder="1" applyAlignment="1">
      <alignment horizontal="center" vertical="center"/>
    </xf>
    <xf numFmtId="0" fontId="48" fillId="7" borderId="14" xfId="0" applyFont="1" applyFill="1" applyBorder="1" applyAlignment="1">
      <alignment horizontal="center" vertical="center"/>
    </xf>
    <xf numFmtId="0" fontId="9" fillId="7" borderId="10" xfId="0" quotePrefix="1" applyFont="1" applyFill="1" applyBorder="1" applyAlignment="1">
      <alignment horizontal="center" vertical="center"/>
    </xf>
    <xf numFmtId="0" fontId="9" fillId="7" borderId="14" xfId="0" applyFont="1" applyFill="1" applyBorder="1" applyAlignment="1">
      <alignment horizontal="center" vertical="center"/>
    </xf>
    <xf numFmtId="0" fontId="9" fillId="0" borderId="72" xfId="0" applyFont="1" applyBorder="1" applyAlignment="1">
      <alignment horizontal="left" vertical="center"/>
    </xf>
    <xf numFmtId="0" fontId="41" fillId="0" borderId="25" xfId="0" applyFont="1" applyBorder="1" applyAlignment="1">
      <alignment horizontal="left" vertical="center"/>
    </xf>
    <xf numFmtId="0" fontId="41" fillId="0" borderId="42" xfId="0" applyFont="1" applyBorder="1" applyAlignment="1">
      <alignment horizontal="left" vertical="center"/>
    </xf>
    <xf numFmtId="0" fontId="9" fillId="7" borderId="14" xfId="0" quotePrefix="1" applyFont="1" applyFill="1" applyBorder="1" applyAlignment="1">
      <alignment horizontal="center" vertical="center"/>
    </xf>
    <xf numFmtId="0" fontId="46" fillId="0" borderId="13" xfId="0" quotePrefix="1" applyFont="1" applyBorder="1" applyAlignment="1">
      <alignment horizontal="left" vertical="center" wrapText="1"/>
    </xf>
    <xf numFmtId="0" fontId="46" fillId="0" borderId="0" xfId="0" quotePrefix="1" applyFont="1" applyBorder="1" applyAlignment="1">
      <alignment horizontal="left" vertical="center" wrapText="1"/>
    </xf>
    <xf numFmtId="0" fontId="46" fillId="0" borderId="0" xfId="0" quotePrefix="1" applyFont="1" applyAlignment="1">
      <alignment horizontal="left" vertical="center" wrapText="1"/>
    </xf>
  </cellXfs>
  <cellStyles count="6">
    <cellStyle name="백분율" xfId="2" builtinId="5"/>
    <cellStyle name="쉼표 [0]" xfId="1" builtinId="6"/>
    <cellStyle name="쉼표 [0] 12" xfId="5"/>
    <cellStyle name="열어 본 하이퍼링크" xfId="4" builtinId="9" hidden="1"/>
    <cellStyle name="표준" xfId="0" builtinId="0"/>
    <cellStyle name="하이퍼링크" xfId="3" builtinId="8"/>
  </cellStyles>
  <dxfs count="0"/>
  <tableStyles count="0" defaultTableStyle="TableStyleMedium2" defaultPivotStyle="PivotStyleLight16"/>
  <colors>
    <mruColors>
      <color rgb="FFE0DDDA"/>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3.xml.rels><?xml version="1.0" encoding="UTF-8" standalone="yes"?>
<Relationships xmlns="http://schemas.openxmlformats.org/package/2006/relationships"><Relationship Id="rId3" Type="http://schemas.openxmlformats.org/officeDocument/2006/relationships/image" Target="../media/image4.tmp"/><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Home!A1"/></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5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5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editAs="oneCell">
    <xdr:from>
      <xdr:col>8</xdr:col>
      <xdr:colOff>2158859</xdr:colOff>
      <xdr:row>0</xdr:row>
      <xdr:rowOff>99174</xdr:rowOff>
    </xdr:from>
    <xdr:to>
      <xdr:col>10</xdr:col>
      <xdr:colOff>2167778</xdr:colOff>
      <xdr:row>1</xdr:row>
      <xdr:rowOff>70950</xdr:rowOff>
    </xdr:to>
    <xdr:pic>
      <xdr:nvPicPr>
        <xdr:cNvPr id="2" name="그림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8634" y="99174"/>
          <a:ext cx="2447319" cy="2480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7</xdr:col>
      <xdr:colOff>95254</xdr:colOff>
      <xdr:row>8</xdr:row>
      <xdr:rowOff>3770</xdr:rowOff>
    </xdr:from>
    <xdr:to>
      <xdr:col>7</xdr:col>
      <xdr:colOff>2420704</xdr:colOff>
      <xdr:row>9</xdr:row>
      <xdr:rowOff>120186</xdr:rowOff>
    </xdr:to>
    <xdr:pic>
      <xdr:nvPicPr>
        <xdr:cNvPr id="3" name="그림 2" descr="화면 캡처">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028954" y="1518245"/>
          <a:ext cx="2325450" cy="364066"/>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124" name="Picture 6" descr="변경영문로고">
          <a:hlinkClick xmlns:r="http://schemas.openxmlformats.org/officeDocument/2006/relationships" r:id="rId1"/>
          <a:extLst>
            <a:ext uri="{FF2B5EF4-FFF2-40B4-BE49-F238E27FC236}">
              <a16:creationId xmlns:a16="http://schemas.microsoft.com/office/drawing/2014/main" id="{00000000-0008-0000-0C00-00007E000000}"/>
            </a:ext>
          </a:extLst>
        </xdr:cNvPr>
        <xdr:cNvPicPr>
          <a:picLocks noChangeAspect="1" noChangeArrowheads="1"/>
        </xdr:cNvPicPr>
      </xdr:nvPicPr>
      <xdr:blipFill>
        <a:blip xmlns:r="http://schemas.openxmlformats.org/officeDocument/2006/relationships" r:embed="rId4"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322299</xdr:colOff>
      <xdr:row>10</xdr:row>
      <xdr:rowOff>190515</xdr:rowOff>
    </xdr:from>
    <xdr:to>
      <xdr:col>7</xdr:col>
      <xdr:colOff>1045729</xdr:colOff>
      <xdr:row>10</xdr:row>
      <xdr:rowOff>190515</xdr:rowOff>
    </xdr:to>
    <xdr:cxnSp macro="">
      <xdr:nvCxnSpPr>
        <xdr:cNvPr id="134" name="직선 연결선 133">
          <a:extLst>
            <a:ext uri="{FF2B5EF4-FFF2-40B4-BE49-F238E27FC236}">
              <a16:creationId xmlns:a16="http://schemas.microsoft.com/office/drawing/2014/main" id="{00000000-0008-0000-0C00-000004000000}"/>
            </a:ext>
          </a:extLst>
        </xdr:cNvPr>
        <xdr:cNvCxnSpPr>
          <a:endCxn id="135" idx="1"/>
        </xdr:cNvCxnSpPr>
      </xdr:nvCxnSpPr>
      <xdr:spPr>
        <a:xfrm flipV="1">
          <a:off x="3255999" y="2200290"/>
          <a:ext cx="723430" cy="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1045729</xdr:colOff>
      <xdr:row>10</xdr:row>
      <xdr:rowOff>11344</xdr:rowOff>
    </xdr:from>
    <xdr:to>
      <xdr:col>8</xdr:col>
      <xdr:colOff>1701</xdr:colOff>
      <xdr:row>11</xdr:row>
      <xdr:rowOff>113928</xdr:rowOff>
    </xdr:to>
    <xdr:sp macro="" textlink="">
      <xdr:nvSpPr>
        <xdr:cNvPr id="135" name="직사각형 134">
          <a:extLst>
            <a:ext uri="{FF2B5EF4-FFF2-40B4-BE49-F238E27FC236}">
              <a16:creationId xmlns:a16="http://schemas.microsoft.com/office/drawing/2014/main" id="{00000000-0008-0000-0C00-000005000000}"/>
            </a:ext>
          </a:extLst>
        </xdr:cNvPr>
        <xdr:cNvSpPr/>
      </xdr:nvSpPr>
      <xdr:spPr>
        <a:xfrm>
          <a:off x="3979429" y="2021119"/>
          <a:ext cx="2508797" cy="350234"/>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Kookmin Bank </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1039731</xdr:colOff>
      <xdr:row>18</xdr:row>
      <xdr:rowOff>156322</xdr:rowOff>
    </xdr:from>
    <xdr:to>
      <xdr:col>7</xdr:col>
      <xdr:colOff>3545930</xdr:colOff>
      <xdr:row>20</xdr:row>
      <xdr:rowOff>5422</xdr:rowOff>
    </xdr:to>
    <xdr:sp macro="" textlink="">
      <xdr:nvSpPr>
        <xdr:cNvPr id="136" name="직사각형 135">
          <a:extLst>
            <a:ext uri="{FF2B5EF4-FFF2-40B4-BE49-F238E27FC236}">
              <a16:creationId xmlns:a16="http://schemas.microsoft.com/office/drawing/2014/main" id="{00000000-0008-0000-0C00-000006000000}"/>
            </a:ext>
          </a:extLst>
        </xdr:cNvPr>
        <xdr:cNvSpPr/>
      </xdr:nvSpPr>
      <xdr:spPr>
        <a:xfrm>
          <a:off x="3973431" y="4147297"/>
          <a:ext cx="2506199" cy="344400"/>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Securities</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1047672</xdr:colOff>
      <xdr:row>46</xdr:row>
      <xdr:rowOff>156975</xdr:rowOff>
    </xdr:from>
    <xdr:to>
      <xdr:col>8</xdr:col>
      <xdr:colOff>3644</xdr:colOff>
      <xdr:row>48</xdr:row>
      <xdr:rowOff>6038</xdr:rowOff>
    </xdr:to>
    <xdr:sp macro="" textlink="">
      <xdr:nvSpPr>
        <xdr:cNvPr id="137" name="직사각형 136">
          <a:extLst>
            <a:ext uri="{FF2B5EF4-FFF2-40B4-BE49-F238E27FC236}">
              <a16:creationId xmlns:a16="http://schemas.microsoft.com/office/drawing/2014/main" id="{00000000-0008-0000-0C00-000007000000}"/>
            </a:ext>
          </a:extLst>
        </xdr:cNvPr>
        <xdr:cNvSpPr/>
      </xdr:nvSpPr>
      <xdr:spPr>
        <a:xfrm>
          <a:off x="3974445" y="10149566"/>
          <a:ext cx="2506199" cy="333972"/>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Kookmin Card</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1039734</xdr:colOff>
      <xdr:row>57</xdr:row>
      <xdr:rowOff>227742</xdr:rowOff>
    </xdr:from>
    <xdr:to>
      <xdr:col>7</xdr:col>
      <xdr:colOff>3545933</xdr:colOff>
      <xdr:row>59</xdr:row>
      <xdr:rowOff>103040</xdr:rowOff>
    </xdr:to>
    <xdr:sp macro="" textlink="">
      <xdr:nvSpPr>
        <xdr:cNvPr id="138" name="직사각형 137">
          <a:extLst>
            <a:ext uri="{FF2B5EF4-FFF2-40B4-BE49-F238E27FC236}">
              <a16:creationId xmlns:a16="http://schemas.microsoft.com/office/drawing/2014/main" id="{00000000-0008-0000-0C00-000008000000}"/>
            </a:ext>
          </a:extLst>
        </xdr:cNvPr>
        <xdr:cNvSpPr/>
      </xdr:nvSpPr>
      <xdr:spPr>
        <a:xfrm>
          <a:off x="3973434" y="13134117"/>
          <a:ext cx="2506199" cy="370598"/>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Asset Management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1039734</xdr:colOff>
      <xdr:row>66</xdr:row>
      <xdr:rowOff>67152</xdr:rowOff>
    </xdr:from>
    <xdr:to>
      <xdr:col>7</xdr:col>
      <xdr:colOff>3545933</xdr:colOff>
      <xdr:row>67</xdr:row>
      <xdr:rowOff>156003</xdr:rowOff>
    </xdr:to>
    <xdr:sp macro="" textlink="">
      <xdr:nvSpPr>
        <xdr:cNvPr id="139" name="직사각형 138">
          <a:extLst>
            <a:ext uri="{FF2B5EF4-FFF2-40B4-BE49-F238E27FC236}">
              <a16:creationId xmlns:a16="http://schemas.microsoft.com/office/drawing/2014/main" id="{00000000-0008-0000-0C00-000009000000}"/>
            </a:ext>
          </a:extLst>
        </xdr:cNvPr>
        <xdr:cNvSpPr/>
      </xdr:nvSpPr>
      <xdr:spPr>
        <a:xfrm>
          <a:off x="3973434" y="14707077"/>
          <a:ext cx="2506199" cy="336501"/>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Capital</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1039734</xdr:colOff>
      <xdr:row>69</xdr:row>
      <xdr:rowOff>141926</xdr:rowOff>
    </xdr:from>
    <xdr:to>
      <xdr:col>7</xdr:col>
      <xdr:colOff>3545933</xdr:colOff>
      <xdr:row>70</xdr:row>
      <xdr:rowOff>236554</xdr:rowOff>
    </xdr:to>
    <xdr:sp macro="" textlink="">
      <xdr:nvSpPr>
        <xdr:cNvPr id="140" name="직사각형 139">
          <a:extLst>
            <a:ext uri="{FF2B5EF4-FFF2-40B4-BE49-F238E27FC236}">
              <a16:creationId xmlns:a16="http://schemas.microsoft.com/office/drawing/2014/main" id="{00000000-0008-0000-0C00-00000A000000}"/>
            </a:ext>
          </a:extLst>
        </xdr:cNvPr>
        <xdr:cNvSpPr/>
      </xdr:nvSpPr>
      <xdr:spPr>
        <a:xfrm>
          <a:off x="3973434" y="15524801"/>
          <a:ext cx="2506199" cy="342278"/>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latin typeface="KB금융 본문체 Light" panose="020B0303000000000000" pitchFamily="50" charset="-127"/>
              <a:ea typeface="KB금융 본문체 Light" panose="020B0303000000000000" pitchFamily="50" charset="-127"/>
            </a:rPr>
            <a:t>Real Estate Trust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1039734</xdr:colOff>
      <xdr:row>71</xdr:row>
      <xdr:rowOff>92750</xdr:rowOff>
    </xdr:from>
    <xdr:to>
      <xdr:col>7</xdr:col>
      <xdr:colOff>3545933</xdr:colOff>
      <xdr:row>72</xdr:row>
      <xdr:rowOff>187912</xdr:rowOff>
    </xdr:to>
    <xdr:sp macro="" textlink="">
      <xdr:nvSpPr>
        <xdr:cNvPr id="141" name="직사각형 140">
          <a:extLst>
            <a:ext uri="{FF2B5EF4-FFF2-40B4-BE49-F238E27FC236}">
              <a16:creationId xmlns:a16="http://schemas.microsoft.com/office/drawing/2014/main" id="{00000000-0008-0000-0C00-00000B000000}"/>
            </a:ext>
          </a:extLst>
        </xdr:cNvPr>
        <xdr:cNvSpPr/>
      </xdr:nvSpPr>
      <xdr:spPr>
        <a:xfrm>
          <a:off x="3973434" y="15970925"/>
          <a:ext cx="2506199" cy="342812"/>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latin typeface="KB금융 본문체 Light" panose="020B0303000000000000" pitchFamily="50" charset="-127"/>
              <a:ea typeface="KB금융 본문체 Light" panose="020B0303000000000000" pitchFamily="50" charset="-127"/>
            </a:rPr>
            <a:t>Savings Bank</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1039734</xdr:colOff>
      <xdr:row>73</xdr:row>
      <xdr:rowOff>240079</xdr:rowOff>
    </xdr:from>
    <xdr:to>
      <xdr:col>7</xdr:col>
      <xdr:colOff>3545933</xdr:colOff>
      <xdr:row>75</xdr:row>
      <xdr:rowOff>93283</xdr:rowOff>
    </xdr:to>
    <xdr:sp macro="" textlink="">
      <xdr:nvSpPr>
        <xdr:cNvPr id="142" name="직사각형 141">
          <a:extLst>
            <a:ext uri="{FF2B5EF4-FFF2-40B4-BE49-F238E27FC236}">
              <a16:creationId xmlns:a16="http://schemas.microsoft.com/office/drawing/2014/main" id="{00000000-0008-0000-0C00-00000C000000}"/>
            </a:ext>
          </a:extLst>
        </xdr:cNvPr>
        <xdr:cNvSpPr/>
      </xdr:nvSpPr>
      <xdr:spPr>
        <a:xfrm>
          <a:off x="3973434" y="16613554"/>
          <a:ext cx="2506199" cy="348504"/>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latin typeface="KB금융 본문체 Light" panose="020B0303000000000000" pitchFamily="50" charset="-127"/>
              <a:ea typeface="KB금융 본문체 Light" panose="020B0303000000000000" pitchFamily="50" charset="-127"/>
            </a:rPr>
            <a:t>Investment   </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1047672</xdr:colOff>
      <xdr:row>78</xdr:row>
      <xdr:rowOff>110147</xdr:rowOff>
    </xdr:from>
    <xdr:to>
      <xdr:col>7</xdr:col>
      <xdr:colOff>3553871</xdr:colOff>
      <xdr:row>79</xdr:row>
      <xdr:rowOff>212730</xdr:rowOff>
    </xdr:to>
    <xdr:sp macro="" textlink="">
      <xdr:nvSpPr>
        <xdr:cNvPr id="143" name="직사각형 142">
          <a:extLst>
            <a:ext uri="{FF2B5EF4-FFF2-40B4-BE49-F238E27FC236}">
              <a16:creationId xmlns:a16="http://schemas.microsoft.com/office/drawing/2014/main" id="{00000000-0008-0000-0C00-00000D000000}"/>
            </a:ext>
          </a:extLst>
        </xdr:cNvPr>
        <xdr:cNvSpPr/>
      </xdr:nvSpPr>
      <xdr:spPr>
        <a:xfrm>
          <a:off x="3981372" y="17721872"/>
          <a:ext cx="2506199" cy="350233"/>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latin typeface="KB금융 본문체 Light" panose="020B0303000000000000" pitchFamily="50" charset="-127"/>
              <a:ea typeface="KB금융 본문체 Light" panose="020B0303000000000000" pitchFamily="50" charset="-127"/>
            </a:rPr>
            <a:t>Data Systems</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latin typeface="KB금융 본문체 Light" panose="020B0303000000000000" pitchFamily="50" charset="-127"/>
              <a:ea typeface="KB금융 본문체 Light" panose="020B0303000000000000" pitchFamily="50" charset="-127"/>
            </a:rPr>
            <a:t> </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38</xdr:row>
      <xdr:rowOff>31442</xdr:rowOff>
    </xdr:from>
    <xdr:to>
      <xdr:col>13</xdr:col>
      <xdr:colOff>756024</xdr:colOff>
      <xdr:row>39</xdr:row>
      <xdr:rowOff>73969</xdr:rowOff>
    </xdr:to>
    <xdr:sp macro="" textlink="">
      <xdr:nvSpPr>
        <xdr:cNvPr id="144" name="직사각형 143">
          <a:extLst>
            <a:ext uri="{FF2B5EF4-FFF2-40B4-BE49-F238E27FC236}">
              <a16:creationId xmlns:a16="http://schemas.microsoft.com/office/drawing/2014/main" id="{00000000-0008-0000-0C00-00000E000000}"/>
            </a:ext>
          </a:extLst>
        </xdr:cNvPr>
        <xdr:cNvSpPr/>
      </xdr:nvSpPr>
      <xdr:spPr>
        <a:xfrm>
          <a:off x="7479708" y="8232467"/>
          <a:ext cx="4382466" cy="290177"/>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Claims Survey &amp; Adjusting Co.,Ltd.</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39</xdr:row>
      <xdr:rowOff>100846</xdr:rowOff>
    </xdr:from>
    <xdr:to>
      <xdr:col>13</xdr:col>
      <xdr:colOff>756024</xdr:colOff>
      <xdr:row>40</xdr:row>
      <xdr:rowOff>139767</xdr:rowOff>
    </xdr:to>
    <xdr:sp macro="" textlink="">
      <xdr:nvSpPr>
        <xdr:cNvPr id="145" name="직사각형 144">
          <a:extLst>
            <a:ext uri="{FF2B5EF4-FFF2-40B4-BE49-F238E27FC236}">
              <a16:creationId xmlns:a16="http://schemas.microsoft.com/office/drawing/2014/main" id="{00000000-0008-0000-0C00-00000F000000}"/>
            </a:ext>
          </a:extLst>
        </xdr:cNvPr>
        <xdr:cNvSpPr/>
      </xdr:nvSpPr>
      <xdr:spPr>
        <a:xfrm>
          <a:off x="7464122" y="8396255"/>
          <a:ext cx="4358220" cy="281376"/>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Sonbo Customer &amp; Service</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100%</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p>
      </xdr:txBody>
    </xdr:sp>
    <xdr:clientData/>
  </xdr:twoCellAnchor>
  <xdr:twoCellAnchor>
    <xdr:from>
      <xdr:col>9</xdr:col>
      <xdr:colOff>69258</xdr:colOff>
      <xdr:row>40</xdr:row>
      <xdr:rowOff>160868</xdr:rowOff>
    </xdr:from>
    <xdr:to>
      <xdr:col>13</xdr:col>
      <xdr:colOff>756024</xdr:colOff>
      <xdr:row>41</xdr:row>
      <xdr:rowOff>205564</xdr:rowOff>
    </xdr:to>
    <xdr:sp macro="" textlink="">
      <xdr:nvSpPr>
        <xdr:cNvPr id="146" name="직사각형 145">
          <a:extLst>
            <a:ext uri="{FF2B5EF4-FFF2-40B4-BE49-F238E27FC236}">
              <a16:creationId xmlns:a16="http://schemas.microsoft.com/office/drawing/2014/main" id="{00000000-0008-0000-0C00-000010000000}"/>
            </a:ext>
          </a:extLst>
        </xdr:cNvPr>
        <xdr:cNvSpPr/>
      </xdr:nvSpPr>
      <xdr:spPr>
        <a:xfrm>
          <a:off x="7464122" y="8698732"/>
          <a:ext cx="4358220" cy="287150"/>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Leading Insurance Services, Inc                                                             100%</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p>
      </xdr:txBody>
    </xdr:sp>
    <xdr:clientData/>
  </xdr:twoCellAnchor>
  <xdr:twoCellAnchor>
    <xdr:from>
      <xdr:col>9</xdr:col>
      <xdr:colOff>69258</xdr:colOff>
      <xdr:row>41</xdr:row>
      <xdr:rowOff>220360</xdr:rowOff>
    </xdr:from>
    <xdr:to>
      <xdr:col>13</xdr:col>
      <xdr:colOff>756024</xdr:colOff>
      <xdr:row>43</xdr:row>
      <xdr:rowOff>10438</xdr:rowOff>
    </xdr:to>
    <xdr:sp macro="" textlink="">
      <xdr:nvSpPr>
        <xdr:cNvPr id="147" name="직사각형 146">
          <a:extLst>
            <a:ext uri="{FF2B5EF4-FFF2-40B4-BE49-F238E27FC236}">
              <a16:creationId xmlns:a16="http://schemas.microsoft.com/office/drawing/2014/main" id="{00000000-0008-0000-0C00-000011000000}"/>
            </a:ext>
          </a:extLst>
        </xdr:cNvPr>
        <xdr:cNvSpPr/>
      </xdr:nvSpPr>
      <xdr:spPr>
        <a:xfrm>
          <a:off x="7464122" y="9000678"/>
          <a:ext cx="4358220" cy="274987"/>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KBFG Insurance(China) Co., Ltd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43</xdr:row>
      <xdr:rowOff>24080</xdr:rowOff>
    </xdr:from>
    <xdr:to>
      <xdr:col>13</xdr:col>
      <xdr:colOff>756024</xdr:colOff>
      <xdr:row>44</xdr:row>
      <xdr:rowOff>72386</xdr:rowOff>
    </xdr:to>
    <xdr:sp macro="" textlink="">
      <xdr:nvSpPr>
        <xdr:cNvPr id="148" name="직사각형 147">
          <a:extLst>
            <a:ext uri="{FF2B5EF4-FFF2-40B4-BE49-F238E27FC236}">
              <a16:creationId xmlns:a16="http://schemas.microsoft.com/office/drawing/2014/main" id="{00000000-0008-0000-0C00-000012000000}"/>
            </a:ext>
          </a:extLst>
        </xdr:cNvPr>
        <xdr:cNvSpPr/>
      </xdr:nvSpPr>
      <xdr:spPr>
        <a:xfrm>
          <a:off x="7464122" y="9289307"/>
          <a:ext cx="4358220" cy="290761"/>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KB Insurance Indonesia                                                                70.00%</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p>
      </xdr:txBody>
    </xdr:sp>
    <xdr:clientData/>
  </xdr:twoCellAnchor>
  <xdr:twoCellAnchor>
    <xdr:from>
      <xdr:col>9</xdr:col>
      <xdr:colOff>77196</xdr:colOff>
      <xdr:row>48</xdr:row>
      <xdr:rowOff>34148</xdr:rowOff>
    </xdr:from>
    <xdr:to>
      <xdr:col>13</xdr:col>
      <xdr:colOff>763962</xdr:colOff>
      <xdr:row>49</xdr:row>
      <xdr:rowOff>82770</xdr:rowOff>
    </xdr:to>
    <xdr:sp macro="" textlink="">
      <xdr:nvSpPr>
        <xdr:cNvPr id="149" name="직사각형 148">
          <a:extLst>
            <a:ext uri="{FF2B5EF4-FFF2-40B4-BE49-F238E27FC236}">
              <a16:creationId xmlns:a16="http://schemas.microsoft.com/office/drawing/2014/main" id="{00000000-0008-0000-0C00-000014000000}"/>
            </a:ext>
          </a:extLst>
        </xdr:cNvPr>
        <xdr:cNvSpPr/>
      </xdr:nvSpPr>
      <xdr:spPr>
        <a:xfrm>
          <a:off x="7472060" y="10511648"/>
          <a:ext cx="4358220" cy="291077"/>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Daehan Specialized Bank Plc.                                         </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97.45%</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108948</xdr:colOff>
      <xdr:row>65</xdr:row>
      <xdr:rowOff>211394</xdr:rowOff>
    </xdr:from>
    <xdr:to>
      <xdr:col>13</xdr:col>
      <xdr:colOff>795714</xdr:colOff>
      <xdr:row>68</xdr:row>
      <xdr:rowOff>13021</xdr:rowOff>
    </xdr:to>
    <xdr:sp macro="" textlink="">
      <xdr:nvSpPr>
        <xdr:cNvPr id="150" name="직사각형 149">
          <a:extLst>
            <a:ext uri="{FF2B5EF4-FFF2-40B4-BE49-F238E27FC236}">
              <a16:creationId xmlns:a16="http://schemas.microsoft.com/office/drawing/2014/main" id="{00000000-0008-0000-0C00-000015000000}"/>
            </a:ext>
          </a:extLst>
        </xdr:cNvPr>
        <xdr:cNvSpPr/>
      </xdr:nvSpPr>
      <xdr:spPr>
        <a:xfrm>
          <a:off x="7519398" y="14603669"/>
          <a:ext cx="4382466" cy="544577"/>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KOLAO LEASING Co., Ltd                                                                51.00%      </a:t>
          </a:r>
        </a:p>
        <a:p>
          <a:pPr>
            <a:spcBef>
              <a:spcPts val="200"/>
            </a:spcBef>
          </a:pP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KB Capital</a:t>
          </a:r>
          <a:r>
            <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51.00%, KB Kookmin Card</a:t>
          </a:r>
          <a:r>
            <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29.00%</a:t>
          </a:r>
          <a:endPar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101010</xdr:colOff>
      <xdr:row>72</xdr:row>
      <xdr:rowOff>189560</xdr:rowOff>
    </xdr:from>
    <xdr:to>
      <xdr:col>13</xdr:col>
      <xdr:colOff>787776</xdr:colOff>
      <xdr:row>73</xdr:row>
      <xdr:rowOff>230955</xdr:rowOff>
    </xdr:to>
    <xdr:sp macro="" textlink="">
      <xdr:nvSpPr>
        <xdr:cNvPr id="151" name="직사각형 150">
          <a:extLst>
            <a:ext uri="{FF2B5EF4-FFF2-40B4-BE49-F238E27FC236}">
              <a16:creationId xmlns:a16="http://schemas.microsoft.com/office/drawing/2014/main" id="{00000000-0008-0000-0C00-000016000000}"/>
            </a:ext>
          </a:extLst>
        </xdr:cNvPr>
        <xdr:cNvSpPr/>
      </xdr:nvSpPr>
      <xdr:spPr>
        <a:xfrm>
          <a:off x="7511460" y="16315385"/>
          <a:ext cx="4382466" cy="289045"/>
        </a:xfrm>
        <a:prstGeom prst="rect">
          <a:avLst/>
        </a:prstGeom>
        <a:solidFill>
          <a:sysClr val="window" lastClr="FFFFFF"/>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FineKB Private Equity Fund No.1                                                        25.00%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14</xdr:col>
      <xdr:colOff>176194</xdr:colOff>
      <xdr:row>57</xdr:row>
      <xdr:rowOff>106463</xdr:rowOff>
    </xdr:from>
    <xdr:to>
      <xdr:col>17</xdr:col>
      <xdr:colOff>294408</xdr:colOff>
      <xdr:row>58</xdr:row>
      <xdr:rowOff>134962</xdr:rowOff>
    </xdr:to>
    <xdr:sp macro="" textlink="">
      <xdr:nvSpPr>
        <xdr:cNvPr id="152" name="직사각형 151">
          <a:extLst>
            <a:ext uri="{FF2B5EF4-FFF2-40B4-BE49-F238E27FC236}">
              <a16:creationId xmlns:a16="http://schemas.microsoft.com/office/drawing/2014/main" id="{00000000-0008-0000-0C00-000017000000}"/>
            </a:ext>
          </a:extLst>
        </xdr:cNvPr>
        <xdr:cNvSpPr/>
      </xdr:nvSpPr>
      <xdr:spPr>
        <a:xfrm>
          <a:off x="12206269" y="13012838"/>
          <a:ext cx="2889989" cy="276149"/>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Mangrove Master Fund                                        100%</a:t>
          </a:r>
          <a:endParaRPr lang="ko-KR" altLang="en-US"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14</xdr:col>
      <xdr:colOff>176194</xdr:colOff>
      <xdr:row>58</xdr:row>
      <xdr:rowOff>155998</xdr:rowOff>
    </xdr:from>
    <xdr:to>
      <xdr:col>17</xdr:col>
      <xdr:colOff>294408</xdr:colOff>
      <xdr:row>59</xdr:row>
      <xdr:rowOff>190322</xdr:rowOff>
    </xdr:to>
    <xdr:sp macro="" textlink="">
      <xdr:nvSpPr>
        <xdr:cNvPr id="153" name="직사각형 152">
          <a:extLst>
            <a:ext uri="{FF2B5EF4-FFF2-40B4-BE49-F238E27FC236}">
              <a16:creationId xmlns:a16="http://schemas.microsoft.com/office/drawing/2014/main" id="{00000000-0008-0000-0C00-000018000000}"/>
            </a:ext>
          </a:extLst>
        </xdr:cNvPr>
        <xdr:cNvSpPr/>
      </xdr:nvSpPr>
      <xdr:spPr>
        <a:xfrm>
          <a:off x="12206269" y="13310023"/>
          <a:ext cx="2889989" cy="28197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Mangrove Feeder Fund                                        100%</a:t>
          </a:r>
          <a:endParaRPr lang="ko-KR" altLang="en-US"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702398</xdr:colOff>
      <xdr:row>19</xdr:row>
      <xdr:rowOff>70561</xdr:rowOff>
    </xdr:from>
    <xdr:to>
      <xdr:col>7</xdr:col>
      <xdr:colOff>1039733</xdr:colOff>
      <xdr:row>19</xdr:row>
      <xdr:rowOff>70561</xdr:rowOff>
    </xdr:to>
    <xdr:cxnSp macro="">
      <xdr:nvCxnSpPr>
        <xdr:cNvPr id="154" name="직선 연결선 153">
          <a:extLst>
            <a:ext uri="{FF2B5EF4-FFF2-40B4-BE49-F238E27FC236}">
              <a16:creationId xmlns:a16="http://schemas.microsoft.com/office/drawing/2014/main" id="{00000000-0008-0000-0C00-000019000000}"/>
            </a:ext>
          </a:extLst>
        </xdr:cNvPr>
        <xdr:cNvCxnSpPr/>
      </xdr:nvCxnSpPr>
      <xdr:spPr>
        <a:xfrm>
          <a:off x="3636098" y="4309186"/>
          <a:ext cx="337335" cy="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713718</xdr:colOff>
      <xdr:row>38</xdr:row>
      <xdr:rowOff>179920</xdr:rowOff>
    </xdr:from>
    <xdr:to>
      <xdr:col>7</xdr:col>
      <xdr:colOff>1039733</xdr:colOff>
      <xdr:row>38</xdr:row>
      <xdr:rowOff>181277</xdr:rowOff>
    </xdr:to>
    <xdr:cxnSp macro="">
      <xdr:nvCxnSpPr>
        <xdr:cNvPr id="155" name="직선 연결선 154">
          <a:extLst>
            <a:ext uri="{FF2B5EF4-FFF2-40B4-BE49-F238E27FC236}">
              <a16:creationId xmlns:a16="http://schemas.microsoft.com/office/drawing/2014/main" id="{00000000-0008-0000-0C00-00001A000000}"/>
            </a:ext>
          </a:extLst>
        </xdr:cNvPr>
        <xdr:cNvCxnSpPr>
          <a:endCxn id="215" idx="1"/>
        </xdr:cNvCxnSpPr>
      </xdr:nvCxnSpPr>
      <xdr:spPr>
        <a:xfrm flipV="1">
          <a:off x="3640491" y="8232875"/>
          <a:ext cx="326015" cy="1357"/>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705220</xdr:colOff>
      <xdr:row>47</xdr:row>
      <xdr:rowOff>81506</xdr:rowOff>
    </xdr:from>
    <xdr:to>
      <xdr:col>7</xdr:col>
      <xdr:colOff>1047672</xdr:colOff>
      <xdr:row>47</xdr:row>
      <xdr:rowOff>87313</xdr:rowOff>
    </xdr:to>
    <xdr:cxnSp macro="">
      <xdr:nvCxnSpPr>
        <xdr:cNvPr id="156" name="직선 연결선 155">
          <a:extLst>
            <a:ext uri="{FF2B5EF4-FFF2-40B4-BE49-F238E27FC236}">
              <a16:creationId xmlns:a16="http://schemas.microsoft.com/office/drawing/2014/main" id="{00000000-0008-0000-0C00-00001B000000}"/>
            </a:ext>
          </a:extLst>
        </xdr:cNvPr>
        <xdr:cNvCxnSpPr>
          <a:endCxn id="137" idx="1"/>
        </xdr:cNvCxnSpPr>
      </xdr:nvCxnSpPr>
      <xdr:spPr>
        <a:xfrm flipV="1">
          <a:off x="3631993" y="10316551"/>
          <a:ext cx="342452" cy="5807"/>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706491</xdr:colOff>
      <xdr:row>58</xdr:row>
      <xdr:rowOff>165392</xdr:rowOff>
    </xdr:from>
    <xdr:to>
      <xdr:col>7</xdr:col>
      <xdr:colOff>1039734</xdr:colOff>
      <xdr:row>58</xdr:row>
      <xdr:rowOff>168414</xdr:rowOff>
    </xdr:to>
    <xdr:cxnSp macro="">
      <xdr:nvCxnSpPr>
        <xdr:cNvPr id="157" name="직선 연결선 156">
          <a:extLst>
            <a:ext uri="{FF2B5EF4-FFF2-40B4-BE49-F238E27FC236}">
              <a16:creationId xmlns:a16="http://schemas.microsoft.com/office/drawing/2014/main" id="{00000000-0008-0000-0C00-00001C000000}"/>
            </a:ext>
          </a:extLst>
        </xdr:cNvPr>
        <xdr:cNvCxnSpPr>
          <a:endCxn id="138" idx="1"/>
        </xdr:cNvCxnSpPr>
      </xdr:nvCxnSpPr>
      <xdr:spPr>
        <a:xfrm flipV="1">
          <a:off x="3640191" y="13319417"/>
          <a:ext cx="333243" cy="3022"/>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713718</xdr:colOff>
      <xdr:row>66</xdr:row>
      <xdr:rowOff>234609</xdr:rowOff>
    </xdr:from>
    <xdr:to>
      <xdr:col>7</xdr:col>
      <xdr:colOff>1039734</xdr:colOff>
      <xdr:row>66</xdr:row>
      <xdr:rowOff>236748</xdr:rowOff>
    </xdr:to>
    <xdr:cxnSp macro="">
      <xdr:nvCxnSpPr>
        <xdr:cNvPr id="158" name="직선 연결선 157">
          <a:extLst>
            <a:ext uri="{FF2B5EF4-FFF2-40B4-BE49-F238E27FC236}">
              <a16:creationId xmlns:a16="http://schemas.microsoft.com/office/drawing/2014/main" id="{00000000-0008-0000-0C00-00001D000000}"/>
            </a:ext>
          </a:extLst>
        </xdr:cNvPr>
        <xdr:cNvCxnSpPr>
          <a:endCxn id="139" idx="1"/>
        </xdr:cNvCxnSpPr>
      </xdr:nvCxnSpPr>
      <xdr:spPr>
        <a:xfrm flipV="1">
          <a:off x="3647418" y="14874534"/>
          <a:ext cx="326016" cy="2139"/>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713718</xdr:colOff>
      <xdr:row>69</xdr:row>
      <xdr:rowOff>177292</xdr:rowOff>
    </xdr:from>
    <xdr:to>
      <xdr:col>7</xdr:col>
      <xdr:colOff>1039733</xdr:colOff>
      <xdr:row>69</xdr:row>
      <xdr:rowOff>177292</xdr:rowOff>
    </xdr:to>
    <xdr:cxnSp macro="">
      <xdr:nvCxnSpPr>
        <xdr:cNvPr id="159" name="직선 연결선 158">
          <a:extLst>
            <a:ext uri="{FF2B5EF4-FFF2-40B4-BE49-F238E27FC236}">
              <a16:creationId xmlns:a16="http://schemas.microsoft.com/office/drawing/2014/main" id="{00000000-0008-0000-0C00-00001E000000}"/>
            </a:ext>
          </a:extLst>
        </xdr:cNvPr>
        <xdr:cNvCxnSpPr/>
      </xdr:nvCxnSpPr>
      <xdr:spPr>
        <a:xfrm flipV="1">
          <a:off x="3647418" y="15560167"/>
          <a:ext cx="326015" cy="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706407</xdr:colOff>
      <xdr:row>72</xdr:row>
      <xdr:rowOff>9751</xdr:rowOff>
    </xdr:from>
    <xdr:to>
      <xdr:col>7</xdr:col>
      <xdr:colOff>1039734</xdr:colOff>
      <xdr:row>72</xdr:row>
      <xdr:rowOff>17300</xdr:rowOff>
    </xdr:to>
    <xdr:cxnSp macro="">
      <xdr:nvCxnSpPr>
        <xdr:cNvPr id="160" name="직선 연결선 159">
          <a:extLst>
            <a:ext uri="{FF2B5EF4-FFF2-40B4-BE49-F238E27FC236}">
              <a16:creationId xmlns:a16="http://schemas.microsoft.com/office/drawing/2014/main" id="{00000000-0008-0000-0C00-00001F000000}"/>
            </a:ext>
          </a:extLst>
        </xdr:cNvPr>
        <xdr:cNvCxnSpPr>
          <a:endCxn id="141" idx="1"/>
        </xdr:cNvCxnSpPr>
      </xdr:nvCxnSpPr>
      <xdr:spPr>
        <a:xfrm>
          <a:off x="3640107" y="16135576"/>
          <a:ext cx="333327" cy="7549"/>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707201</xdr:colOff>
      <xdr:row>74</xdr:row>
      <xdr:rowOff>166682</xdr:rowOff>
    </xdr:from>
    <xdr:to>
      <xdr:col>7</xdr:col>
      <xdr:colOff>1039734</xdr:colOff>
      <xdr:row>74</xdr:row>
      <xdr:rowOff>166686</xdr:rowOff>
    </xdr:to>
    <xdr:cxnSp macro="">
      <xdr:nvCxnSpPr>
        <xdr:cNvPr id="161" name="직선 연결선 160">
          <a:extLst>
            <a:ext uri="{FF2B5EF4-FFF2-40B4-BE49-F238E27FC236}">
              <a16:creationId xmlns:a16="http://schemas.microsoft.com/office/drawing/2014/main" id="{00000000-0008-0000-0C00-000020000000}"/>
            </a:ext>
          </a:extLst>
        </xdr:cNvPr>
        <xdr:cNvCxnSpPr>
          <a:endCxn id="142" idx="1"/>
        </xdr:cNvCxnSpPr>
      </xdr:nvCxnSpPr>
      <xdr:spPr>
        <a:xfrm flipV="1">
          <a:off x="3640901" y="16787807"/>
          <a:ext cx="332533" cy="4"/>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712553</xdr:colOff>
      <xdr:row>79</xdr:row>
      <xdr:rowOff>38407</xdr:rowOff>
    </xdr:from>
    <xdr:to>
      <xdr:col>7</xdr:col>
      <xdr:colOff>1047672</xdr:colOff>
      <xdr:row>79</xdr:row>
      <xdr:rowOff>38511</xdr:rowOff>
    </xdr:to>
    <xdr:cxnSp macro="">
      <xdr:nvCxnSpPr>
        <xdr:cNvPr id="162" name="직선 연결선 161">
          <a:extLst>
            <a:ext uri="{FF2B5EF4-FFF2-40B4-BE49-F238E27FC236}">
              <a16:creationId xmlns:a16="http://schemas.microsoft.com/office/drawing/2014/main" id="{00000000-0008-0000-0C00-000021000000}"/>
            </a:ext>
          </a:extLst>
        </xdr:cNvPr>
        <xdr:cNvCxnSpPr>
          <a:endCxn id="143" idx="1"/>
        </xdr:cNvCxnSpPr>
      </xdr:nvCxnSpPr>
      <xdr:spPr>
        <a:xfrm flipV="1">
          <a:off x="3646253" y="17897782"/>
          <a:ext cx="335119" cy="104"/>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702398</xdr:colOff>
      <xdr:row>10</xdr:row>
      <xdr:rowOff>194760</xdr:rowOff>
    </xdr:from>
    <xdr:to>
      <xdr:col>7</xdr:col>
      <xdr:colOff>722313</xdr:colOff>
      <xdr:row>79</xdr:row>
      <xdr:rowOff>47625</xdr:rowOff>
    </xdr:to>
    <xdr:cxnSp macro="">
      <xdr:nvCxnSpPr>
        <xdr:cNvPr id="163" name="직선 연결선 162">
          <a:extLst>
            <a:ext uri="{FF2B5EF4-FFF2-40B4-BE49-F238E27FC236}">
              <a16:creationId xmlns:a16="http://schemas.microsoft.com/office/drawing/2014/main" id="{00000000-0008-0000-0C00-000022000000}"/>
            </a:ext>
          </a:extLst>
        </xdr:cNvPr>
        <xdr:cNvCxnSpPr/>
      </xdr:nvCxnSpPr>
      <xdr:spPr>
        <a:xfrm>
          <a:off x="3629171" y="2186351"/>
          <a:ext cx="19915" cy="15369956"/>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108948</xdr:colOff>
      <xdr:row>68</xdr:row>
      <xdr:rowOff>78805</xdr:rowOff>
    </xdr:from>
    <xdr:to>
      <xdr:col>13</xdr:col>
      <xdr:colOff>795714</xdr:colOff>
      <xdr:row>69</xdr:row>
      <xdr:rowOff>110399</xdr:rowOff>
    </xdr:to>
    <xdr:sp macro="" textlink="">
      <xdr:nvSpPr>
        <xdr:cNvPr id="164" name="직사각형 163">
          <a:extLst>
            <a:ext uri="{FF2B5EF4-FFF2-40B4-BE49-F238E27FC236}">
              <a16:creationId xmlns:a16="http://schemas.microsoft.com/office/drawing/2014/main" id="{00000000-0008-0000-0C00-000023000000}"/>
            </a:ext>
          </a:extLst>
        </xdr:cNvPr>
        <xdr:cNvSpPr/>
      </xdr:nvSpPr>
      <xdr:spPr>
        <a:xfrm>
          <a:off x="7519398" y="15214030"/>
          <a:ext cx="4382466" cy="27924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Sunindo Kookmin Best Finance                                                    </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85.00%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1033278</xdr:colOff>
      <xdr:row>55</xdr:row>
      <xdr:rowOff>168105</xdr:rowOff>
    </xdr:from>
    <xdr:to>
      <xdr:col>7</xdr:col>
      <xdr:colOff>3539477</xdr:colOff>
      <xdr:row>57</xdr:row>
      <xdr:rowOff>24131</xdr:rowOff>
    </xdr:to>
    <xdr:sp macro="" textlink="">
      <xdr:nvSpPr>
        <xdr:cNvPr id="165" name="직사각형 164">
          <a:extLst>
            <a:ext uri="{FF2B5EF4-FFF2-40B4-BE49-F238E27FC236}">
              <a16:creationId xmlns:a16="http://schemas.microsoft.com/office/drawing/2014/main" id="{00000000-0008-0000-0C00-000024000000}"/>
            </a:ext>
          </a:extLst>
        </xdr:cNvPr>
        <xdr:cNvSpPr/>
      </xdr:nvSpPr>
      <xdr:spPr>
        <a:xfrm>
          <a:off x="3966978" y="12579180"/>
          <a:ext cx="2506199" cy="351326"/>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bg1"/>
              </a:solidFill>
              <a:latin typeface="KB금융 본문체 Light" panose="020B0303000000000000" pitchFamily="50" charset="-127"/>
              <a:ea typeface="KB금융 본문체 Light" panose="020B0303000000000000" pitchFamily="50" charset="-127"/>
            </a:rPr>
            <a:t>KB Life Insurance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713532</xdr:colOff>
      <xdr:row>56</xdr:row>
      <xdr:rowOff>94273</xdr:rowOff>
    </xdr:from>
    <xdr:to>
      <xdr:col>7</xdr:col>
      <xdr:colOff>1033278</xdr:colOff>
      <xdr:row>56</xdr:row>
      <xdr:rowOff>96119</xdr:rowOff>
    </xdr:to>
    <xdr:cxnSp macro="">
      <xdr:nvCxnSpPr>
        <xdr:cNvPr id="166" name="직선 연결선 165">
          <a:extLst>
            <a:ext uri="{FF2B5EF4-FFF2-40B4-BE49-F238E27FC236}">
              <a16:creationId xmlns:a16="http://schemas.microsoft.com/office/drawing/2014/main" id="{00000000-0008-0000-0C00-000025000000}"/>
            </a:ext>
          </a:extLst>
        </xdr:cNvPr>
        <xdr:cNvCxnSpPr>
          <a:endCxn id="165" idx="1"/>
        </xdr:cNvCxnSpPr>
      </xdr:nvCxnSpPr>
      <xdr:spPr>
        <a:xfrm>
          <a:off x="3647232" y="12752998"/>
          <a:ext cx="319746" cy="1846"/>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77196</xdr:colOff>
      <xdr:row>49</xdr:row>
      <xdr:rowOff>147012</xdr:rowOff>
    </xdr:from>
    <xdr:to>
      <xdr:col>13</xdr:col>
      <xdr:colOff>763962</xdr:colOff>
      <xdr:row>50</xdr:row>
      <xdr:rowOff>184303</xdr:rowOff>
    </xdr:to>
    <xdr:sp macro="" textlink="">
      <xdr:nvSpPr>
        <xdr:cNvPr id="167" name="직사각형 166">
          <a:extLst>
            <a:ext uri="{FF2B5EF4-FFF2-40B4-BE49-F238E27FC236}">
              <a16:creationId xmlns:a16="http://schemas.microsoft.com/office/drawing/2014/main" id="{00000000-0008-0000-0C00-000026000000}"/>
            </a:ext>
          </a:extLst>
        </xdr:cNvPr>
        <xdr:cNvSpPr/>
      </xdr:nvSpPr>
      <xdr:spPr>
        <a:xfrm>
          <a:off x="7472060" y="10866967"/>
          <a:ext cx="4358220" cy="279745"/>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it-IT"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KB Finansia Multi Finance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80.00%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108948</xdr:colOff>
      <xdr:row>57</xdr:row>
      <xdr:rowOff>227989</xdr:rowOff>
    </xdr:from>
    <xdr:to>
      <xdr:col>13</xdr:col>
      <xdr:colOff>795714</xdr:colOff>
      <xdr:row>59</xdr:row>
      <xdr:rowOff>21980</xdr:rowOff>
    </xdr:to>
    <xdr:sp macro="" textlink="">
      <xdr:nvSpPr>
        <xdr:cNvPr id="168" name="직사각형 167">
          <a:extLst>
            <a:ext uri="{FF2B5EF4-FFF2-40B4-BE49-F238E27FC236}">
              <a16:creationId xmlns:a16="http://schemas.microsoft.com/office/drawing/2014/main" id="{00000000-0008-0000-0C00-000027000000}"/>
            </a:ext>
          </a:extLst>
        </xdr:cNvPr>
        <xdr:cNvSpPr/>
      </xdr:nvSpPr>
      <xdr:spPr>
        <a:xfrm>
          <a:off x="7519398" y="13877314"/>
          <a:ext cx="4382466" cy="536941"/>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Asset Management Singapore Pte. Ltd.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3506767</xdr:colOff>
      <xdr:row>58</xdr:row>
      <xdr:rowOff>169321</xdr:rowOff>
    </xdr:from>
    <xdr:to>
      <xdr:col>9</xdr:col>
      <xdr:colOff>108424</xdr:colOff>
      <xdr:row>58</xdr:row>
      <xdr:rowOff>170038</xdr:rowOff>
    </xdr:to>
    <xdr:cxnSp macro="">
      <xdr:nvCxnSpPr>
        <xdr:cNvPr id="169" name="직선 연결선 168">
          <a:extLst>
            <a:ext uri="{FF2B5EF4-FFF2-40B4-BE49-F238E27FC236}">
              <a16:creationId xmlns:a16="http://schemas.microsoft.com/office/drawing/2014/main" id="{00000000-0008-0000-0C00-000028000000}"/>
            </a:ext>
          </a:extLst>
        </xdr:cNvPr>
        <xdr:cNvCxnSpPr/>
      </xdr:nvCxnSpPr>
      <xdr:spPr>
        <a:xfrm flipV="1">
          <a:off x="6438608" y="13992187"/>
          <a:ext cx="1080731" cy="717"/>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101010</xdr:colOff>
      <xdr:row>59</xdr:row>
      <xdr:rowOff>90325</xdr:rowOff>
    </xdr:from>
    <xdr:to>
      <xdr:col>13</xdr:col>
      <xdr:colOff>787776</xdr:colOff>
      <xdr:row>60</xdr:row>
      <xdr:rowOff>123825</xdr:rowOff>
    </xdr:to>
    <xdr:sp macro="" textlink="">
      <xdr:nvSpPr>
        <xdr:cNvPr id="170" name="직사각형 169">
          <a:extLst>
            <a:ext uri="{FF2B5EF4-FFF2-40B4-BE49-F238E27FC236}">
              <a16:creationId xmlns:a16="http://schemas.microsoft.com/office/drawing/2014/main" id="{00000000-0008-0000-0C00-000029000000}"/>
            </a:ext>
          </a:extLst>
        </xdr:cNvPr>
        <xdr:cNvSpPr/>
      </xdr:nvSpPr>
      <xdr:spPr>
        <a:xfrm>
          <a:off x="7511460" y="14234950"/>
          <a:ext cx="4382466" cy="281150"/>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KBAM Shanghai Advisory Services Co.,Ltd.</a:t>
          </a:r>
          <a:r>
            <a:rPr lang="it-IT"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100</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14</xdr:col>
      <xdr:colOff>176194</xdr:colOff>
      <xdr:row>15</xdr:row>
      <xdr:rowOff>29777</xdr:rowOff>
    </xdr:from>
    <xdr:to>
      <xdr:col>17</xdr:col>
      <xdr:colOff>294408</xdr:colOff>
      <xdr:row>16</xdr:row>
      <xdr:rowOff>74474</xdr:rowOff>
    </xdr:to>
    <xdr:sp macro="" textlink="">
      <xdr:nvSpPr>
        <xdr:cNvPr id="171" name="직사각형 170">
          <a:extLst>
            <a:ext uri="{FF2B5EF4-FFF2-40B4-BE49-F238E27FC236}">
              <a16:creationId xmlns:a16="http://schemas.microsoft.com/office/drawing/2014/main" id="{00000000-0008-0000-0C00-00002A000000}"/>
            </a:ext>
          </a:extLst>
        </xdr:cNvPr>
        <xdr:cNvSpPr/>
      </xdr:nvSpPr>
      <xdr:spPr>
        <a:xfrm>
          <a:off x="12206269" y="3277802"/>
          <a:ext cx="2889989" cy="292347"/>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30">
              <a:solidFill>
                <a:schemeClr val="tx1">
                  <a:lumMod val="65000"/>
                  <a:lumOff val="35000"/>
                </a:schemeClr>
              </a:solidFill>
              <a:latin typeface="KB금융 본문체 Light" panose="020B0303000000000000" pitchFamily="50" charset="-127"/>
              <a:ea typeface="KB금융 본문체 Light" panose="020B0303000000000000" pitchFamily="50" charset="-127"/>
            </a:rPr>
            <a:t>PT Bukopin Finance                         99.24%</a:t>
          </a:r>
          <a:endParaRPr lang="ko-KR" altLang="en-US" sz="1100" spc="-3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14</xdr:col>
      <xdr:colOff>176194</xdr:colOff>
      <xdr:row>16</xdr:row>
      <xdr:rowOff>112258</xdr:rowOff>
    </xdr:from>
    <xdr:to>
      <xdr:col>17</xdr:col>
      <xdr:colOff>294408</xdr:colOff>
      <xdr:row>17</xdr:row>
      <xdr:rowOff>156957</xdr:rowOff>
    </xdr:to>
    <xdr:sp macro="" textlink="">
      <xdr:nvSpPr>
        <xdr:cNvPr id="172" name="직사각형 171">
          <a:extLst>
            <a:ext uri="{FF2B5EF4-FFF2-40B4-BE49-F238E27FC236}">
              <a16:creationId xmlns:a16="http://schemas.microsoft.com/office/drawing/2014/main" id="{00000000-0008-0000-0C00-00002B000000}"/>
            </a:ext>
          </a:extLst>
        </xdr:cNvPr>
        <xdr:cNvSpPr/>
      </xdr:nvSpPr>
      <xdr:spPr>
        <a:xfrm>
          <a:off x="12206269" y="3607933"/>
          <a:ext cx="2889989" cy="292349"/>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30">
              <a:solidFill>
                <a:schemeClr val="tx1">
                  <a:lumMod val="65000"/>
                  <a:lumOff val="35000"/>
                </a:schemeClr>
              </a:solidFill>
              <a:latin typeface="KB금융 본문체 Light" panose="020B0303000000000000" pitchFamily="50" charset="-127"/>
              <a:ea typeface="KB금융 본문체 Light" panose="020B0303000000000000" pitchFamily="50" charset="-127"/>
            </a:rPr>
            <a:t>PT Bank Syariah Bukopin                 95.92%</a:t>
          </a:r>
          <a:endParaRPr lang="ko-KR" altLang="en-US" sz="1100" spc="-3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10</xdr:row>
      <xdr:rowOff>42716</xdr:rowOff>
    </xdr:from>
    <xdr:to>
      <xdr:col>13</xdr:col>
      <xdr:colOff>756024</xdr:colOff>
      <xdr:row>11</xdr:row>
      <xdr:rowOff>81636</xdr:rowOff>
    </xdr:to>
    <xdr:sp macro="" textlink="">
      <xdr:nvSpPr>
        <xdr:cNvPr id="173" name="직사각형 172">
          <a:extLst>
            <a:ext uri="{FF2B5EF4-FFF2-40B4-BE49-F238E27FC236}">
              <a16:creationId xmlns:a16="http://schemas.microsoft.com/office/drawing/2014/main" id="{00000000-0008-0000-0C00-00002D000000}"/>
            </a:ext>
          </a:extLst>
        </xdr:cNvPr>
        <xdr:cNvSpPr/>
      </xdr:nvSpPr>
      <xdr:spPr>
        <a:xfrm>
          <a:off x="7479708" y="2052491"/>
          <a:ext cx="4382466" cy="286570"/>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Kookmin Bank(China) Limited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11</xdr:row>
      <xdr:rowOff>102628</xdr:rowOff>
    </xdr:from>
    <xdr:to>
      <xdr:col>13</xdr:col>
      <xdr:colOff>756024</xdr:colOff>
      <xdr:row>12</xdr:row>
      <xdr:rowOff>141547</xdr:rowOff>
    </xdr:to>
    <xdr:sp macro="" textlink="">
      <xdr:nvSpPr>
        <xdr:cNvPr id="174" name="직사각형 173">
          <a:extLst>
            <a:ext uri="{FF2B5EF4-FFF2-40B4-BE49-F238E27FC236}">
              <a16:creationId xmlns:a16="http://schemas.microsoft.com/office/drawing/2014/main" id="{00000000-0008-0000-0C00-00002E000000}"/>
            </a:ext>
          </a:extLst>
        </xdr:cNvPr>
        <xdr:cNvSpPr/>
      </xdr:nvSpPr>
      <xdr:spPr>
        <a:xfrm>
          <a:off x="7479708" y="2360053"/>
          <a:ext cx="4382466" cy="286569"/>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Microfinance Myanmar Co., Ltd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18</xdr:row>
      <xdr:rowOff>179628</xdr:rowOff>
    </xdr:from>
    <xdr:to>
      <xdr:col>13</xdr:col>
      <xdr:colOff>756024</xdr:colOff>
      <xdr:row>19</xdr:row>
      <xdr:rowOff>218549</xdr:rowOff>
    </xdr:to>
    <xdr:sp macro="" textlink="">
      <xdr:nvSpPr>
        <xdr:cNvPr id="175" name="직사각형 174">
          <a:extLst>
            <a:ext uri="{FF2B5EF4-FFF2-40B4-BE49-F238E27FC236}">
              <a16:creationId xmlns:a16="http://schemas.microsoft.com/office/drawing/2014/main" id="{00000000-0008-0000-0C00-00002F000000}"/>
            </a:ext>
          </a:extLst>
        </xdr:cNvPr>
        <xdr:cNvSpPr/>
      </xdr:nvSpPr>
      <xdr:spPr>
        <a:xfrm>
          <a:off x="7479708" y="4170603"/>
          <a:ext cx="4382466" cy="286571"/>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KBFG Securities America Inc.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20</xdr:row>
      <xdr:rowOff>22553</xdr:rowOff>
    </xdr:from>
    <xdr:to>
      <xdr:col>13</xdr:col>
      <xdr:colOff>756024</xdr:colOff>
      <xdr:row>21</xdr:row>
      <xdr:rowOff>54013</xdr:rowOff>
    </xdr:to>
    <xdr:sp macro="" textlink="">
      <xdr:nvSpPr>
        <xdr:cNvPr id="176" name="직사각형 175">
          <a:extLst>
            <a:ext uri="{FF2B5EF4-FFF2-40B4-BE49-F238E27FC236}">
              <a16:creationId xmlns:a16="http://schemas.microsoft.com/office/drawing/2014/main" id="{00000000-0008-0000-0C00-000030000000}"/>
            </a:ext>
          </a:extLst>
        </xdr:cNvPr>
        <xdr:cNvSpPr/>
      </xdr:nvSpPr>
      <xdr:spPr>
        <a:xfrm>
          <a:off x="7479708" y="4508828"/>
          <a:ext cx="4382466" cy="279110"/>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Securities Hong Kong Ltd.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22</xdr:row>
      <xdr:rowOff>167905</xdr:rowOff>
    </xdr:from>
    <xdr:to>
      <xdr:col>13</xdr:col>
      <xdr:colOff>756024</xdr:colOff>
      <xdr:row>23</xdr:row>
      <xdr:rowOff>204841</xdr:rowOff>
    </xdr:to>
    <xdr:sp macro="" textlink="">
      <xdr:nvSpPr>
        <xdr:cNvPr id="177" name="직사각형 176">
          <a:extLst>
            <a:ext uri="{FF2B5EF4-FFF2-40B4-BE49-F238E27FC236}">
              <a16:creationId xmlns:a16="http://schemas.microsoft.com/office/drawing/2014/main" id="{00000000-0008-0000-0C00-000031000000}"/>
            </a:ext>
          </a:extLst>
        </xdr:cNvPr>
        <xdr:cNvSpPr/>
      </xdr:nvSpPr>
      <xdr:spPr>
        <a:xfrm>
          <a:off x="7482193" y="5170601"/>
          <a:ext cx="4397374" cy="28541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kern="1200" spc="-50">
              <a:solidFill>
                <a:schemeClr val="tx1">
                  <a:lumMod val="65000"/>
                  <a:lumOff val="35000"/>
                </a:schemeClr>
              </a:solidFill>
              <a:latin typeface="KB금융 본문체 Light" panose="020B0303000000000000" pitchFamily="50" charset="-127"/>
              <a:ea typeface="KB금융 본문체 Light" panose="020B0303000000000000" pitchFamily="50" charset="-127"/>
              <a:cs typeface="+mn-cs"/>
            </a:rPr>
            <a:t>KB-TS Technology Venture Private Equity Fund                              16.00%</a:t>
          </a:r>
          <a:endParaRPr lang="ko-KR" altLang="en-US" sz="1100" kern="1200" spc="-50">
            <a:solidFill>
              <a:schemeClr val="tx1">
                <a:lumMod val="65000"/>
                <a:lumOff val="35000"/>
              </a:schemeClr>
            </a:solidFill>
            <a:latin typeface="KB금융 본문체 Light" panose="020B0303000000000000" pitchFamily="50" charset="-127"/>
            <a:ea typeface="KB금융 본문체 Light" panose="020B0303000000000000" pitchFamily="50" charset="-127"/>
            <a:cs typeface="+mn-cs"/>
          </a:endParaRPr>
        </a:p>
      </xdr:txBody>
    </xdr:sp>
    <xdr:clientData/>
  </xdr:twoCellAnchor>
  <xdr:twoCellAnchor>
    <xdr:from>
      <xdr:col>9</xdr:col>
      <xdr:colOff>69258</xdr:colOff>
      <xdr:row>23</xdr:row>
      <xdr:rowOff>229973</xdr:rowOff>
    </xdr:from>
    <xdr:to>
      <xdr:col>13</xdr:col>
      <xdr:colOff>756024</xdr:colOff>
      <xdr:row>25</xdr:row>
      <xdr:rowOff>14274</xdr:rowOff>
    </xdr:to>
    <xdr:sp macro="" textlink="">
      <xdr:nvSpPr>
        <xdr:cNvPr id="178" name="직사각형 177">
          <a:extLst>
            <a:ext uri="{FF2B5EF4-FFF2-40B4-BE49-F238E27FC236}">
              <a16:creationId xmlns:a16="http://schemas.microsoft.com/office/drawing/2014/main" id="{00000000-0008-0000-0C00-000032000000}"/>
            </a:ext>
          </a:extLst>
        </xdr:cNvPr>
        <xdr:cNvSpPr/>
      </xdr:nvSpPr>
      <xdr:spPr>
        <a:xfrm>
          <a:off x="7479708" y="5459198"/>
          <a:ext cx="4382466" cy="279601"/>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KB-Stonebridge</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Secondary Private Equity Fund</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4.16%</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25</xdr:row>
      <xdr:rowOff>40538</xdr:rowOff>
    </xdr:from>
    <xdr:to>
      <xdr:col>13</xdr:col>
      <xdr:colOff>756024</xdr:colOff>
      <xdr:row>26</xdr:row>
      <xdr:rowOff>79456</xdr:rowOff>
    </xdr:to>
    <xdr:sp macro="" textlink="">
      <xdr:nvSpPr>
        <xdr:cNvPr id="179" name="직사각형 178">
          <a:extLst>
            <a:ext uri="{FF2B5EF4-FFF2-40B4-BE49-F238E27FC236}">
              <a16:creationId xmlns:a16="http://schemas.microsoft.com/office/drawing/2014/main" id="{00000000-0008-0000-0C00-000033000000}"/>
            </a:ext>
          </a:extLst>
        </xdr:cNvPr>
        <xdr:cNvSpPr/>
      </xdr:nvSpPr>
      <xdr:spPr>
        <a:xfrm>
          <a:off x="7482193" y="5788668"/>
          <a:ext cx="4397374" cy="287397"/>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kern="1200" spc="-50">
              <a:solidFill>
                <a:schemeClr val="tx1">
                  <a:lumMod val="65000"/>
                  <a:lumOff val="35000"/>
                </a:schemeClr>
              </a:solidFill>
              <a:latin typeface="KB금융 본문체 Light" panose="020B0303000000000000" pitchFamily="50" charset="-127"/>
              <a:ea typeface="KB금융 본문체 Light" panose="020B0303000000000000" pitchFamily="50" charset="-127"/>
              <a:cs typeface="+mn-cs"/>
            </a:rPr>
            <a:t>KB-SPROTT Renewable Private Equity I                                              7.69%</a:t>
          </a:r>
          <a:endParaRPr lang="ko-KR" altLang="ko-KR" sz="1100">
            <a:effectLst/>
          </a:endParaRPr>
        </a:p>
      </xdr:txBody>
    </xdr:sp>
    <xdr:clientData/>
  </xdr:twoCellAnchor>
  <xdr:twoCellAnchor>
    <xdr:from>
      <xdr:col>9</xdr:col>
      <xdr:colOff>69258</xdr:colOff>
      <xdr:row>26</xdr:row>
      <xdr:rowOff>119767</xdr:rowOff>
    </xdr:from>
    <xdr:to>
      <xdr:col>13</xdr:col>
      <xdr:colOff>756024</xdr:colOff>
      <xdr:row>27</xdr:row>
      <xdr:rowOff>161161</xdr:rowOff>
    </xdr:to>
    <xdr:sp macro="" textlink="">
      <xdr:nvSpPr>
        <xdr:cNvPr id="181" name="직사각형 180">
          <a:extLst>
            <a:ext uri="{FF2B5EF4-FFF2-40B4-BE49-F238E27FC236}">
              <a16:creationId xmlns:a16="http://schemas.microsoft.com/office/drawing/2014/main" id="{00000000-0008-0000-0C00-000035000000}"/>
            </a:ext>
          </a:extLst>
        </xdr:cNvPr>
        <xdr:cNvSpPr/>
      </xdr:nvSpPr>
      <xdr:spPr>
        <a:xfrm>
          <a:off x="7482193" y="6116376"/>
          <a:ext cx="4397374" cy="289872"/>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KB-SP Private Equity Fund Ⅳ                                                              15.37%</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27</xdr:row>
      <xdr:rowOff>202848</xdr:rowOff>
    </xdr:from>
    <xdr:to>
      <xdr:col>13</xdr:col>
      <xdr:colOff>756024</xdr:colOff>
      <xdr:row>29</xdr:row>
      <xdr:rowOff>185460</xdr:rowOff>
    </xdr:to>
    <xdr:sp macro="" textlink="">
      <xdr:nvSpPr>
        <xdr:cNvPr id="182" name="직사각형 181">
          <a:extLst>
            <a:ext uri="{FF2B5EF4-FFF2-40B4-BE49-F238E27FC236}">
              <a16:creationId xmlns:a16="http://schemas.microsoft.com/office/drawing/2014/main" id="{00000000-0008-0000-0C00-000036000000}"/>
            </a:ext>
          </a:extLst>
        </xdr:cNvPr>
        <xdr:cNvSpPr/>
      </xdr:nvSpPr>
      <xdr:spPr>
        <a:xfrm>
          <a:off x="7482193" y="6447935"/>
          <a:ext cx="4397374" cy="479568"/>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KB-NAU  Special  Situation  Corporate </a:t>
          </a:r>
        </a:p>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Restructuring  Private  Equity  Fund                                                      6.00%</a:t>
          </a:r>
        </a:p>
      </xdr:txBody>
    </xdr:sp>
    <xdr:clientData/>
  </xdr:twoCellAnchor>
  <xdr:twoCellAnchor>
    <xdr:from>
      <xdr:col>9</xdr:col>
      <xdr:colOff>69258</xdr:colOff>
      <xdr:row>12</xdr:row>
      <xdr:rowOff>168841</xdr:rowOff>
    </xdr:from>
    <xdr:to>
      <xdr:col>13</xdr:col>
      <xdr:colOff>756024</xdr:colOff>
      <xdr:row>13</xdr:row>
      <xdr:rowOff>204400</xdr:rowOff>
    </xdr:to>
    <xdr:sp macro="" textlink="">
      <xdr:nvSpPr>
        <xdr:cNvPr id="183" name="직사각형 182">
          <a:extLst>
            <a:ext uri="{FF2B5EF4-FFF2-40B4-BE49-F238E27FC236}">
              <a16:creationId xmlns:a16="http://schemas.microsoft.com/office/drawing/2014/main" id="{00000000-0008-0000-0C00-000037000000}"/>
            </a:ext>
          </a:extLst>
        </xdr:cNvPr>
        <xdr:cNvSpPr/>
      </xdr:nvSpPr>
      <xdr:spPr>
        <a:xfrm>
          <a:off x="7479708" y="2673916"/>
          <a:ext cx="4382466" cy="283209"/>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BANK MYANMAR LTD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15</xdr:row>
      <xdr:rowOff>36496</xdr:rowOff>
    </xdr:from>
    <xdr:to>
      <xdr:col>13</xdr:col>
      <xdr:colOff>756024</xdr:colOff>
      <xdr:row>18</xdr:row>
      <xdr:rowOff>63500</xdr:rowOff>
    </xdr:to>
    <xdr:sp macro="" textlink="">
      <xdr:nvSpPr>
        <xdr:cNvPr id="185" name="직사각형 184">
          <a:extLst>
            <a:ext uri="{FF2B5EF4-FFF2-40B4-BE49-F238E27FC236}">
              <a16:creationId xmlns:a16="http://schemas.microsoft.com/office/drawing/2014/main" id="{00000000-0008-0000-0C00-000039000000}"/>
            </a:ext>
          </a:extLst>
        </xdr:cNvPr>
        <xdr:cNvSpPr/>
      </xdr:nvSpPr>
      <xdr:spPr>
        <a:xfrm>
          <a:off x="7479708" y="3284521"/>
          <a:ext cx="4382466" cy="76995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pl-PL"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Bank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a:t>
          </a:r>
          <a:r>
            <a:rPr lang="pl-PL"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Bukopin</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a:t>
          </a:r>
          <a:r>
            <a:rPr lang="pl-PL"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Tbk.</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66.88%</a:t>
          </a:r>
        </a:p>
        <a:p>
          <a:pPr>
            <a:lnSpc>
              <a:spcPct val="90000"/>
            </a:lnSpc>
          </a:pPr>
          <a:r>
            <a:rPr lang="en-US" altLang="ko-KR" sz="10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KB Kookmin Bank: 66.88 %, PT KB Valbury Sekuritas : 0.24%,</a:t>
          </a:r>
          <a:r>
            <a:rPr lang="en-US" altLang="ko-KR" sz="10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p>
        <a:p>
          <a:pPr>
            <a:lnSpc>
              <a:spcPct val="90000"/>
            </a:lnSpc>
          </a:pPr>
          <a:r>
            <a:rPr lang="en-US" altLang="ko-KR" sz="10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PT.KB Insurance Indonesia : 0.10%,</a:t>
          </a:r>
          <a:r>
            <a:rPr lang="en-US" altLang="ko-KR" sz="10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KB Finansia Multi Finance : 0.29% , </a:t>
          </a:r>
        </a:p>
        <a:p>
          <a:pPr>
            <a:lnSpc>
              <a:spcPct val="90000"/>
            </a:lnSpc>
          </a:pPr>
          <a:r>
            <a:rPr lang="en-US" altLang="ko-KR" sz="10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PT Sunindo Kookmin Best Finance : 0.06% </a:t>
          </a:r>
        </a:p>
      </xdr:txBody>
    </xdr:sp>
    <xdr:clientData/>
  </xdr:twoCellAnchor>
  <xdr:twoCellAnchor>
    <xdr:from>
      <xdr:col>9</xdr:col>
      <xdr:colOff>69258</xdr:colOff>
      <xdr:row>13</xdr:row>
      <xdr:rowOff>225392</xdr:rowOff>
    </xdr:from>
    <xdr:to>
      <xdr:col>13</xdr:col>
      <xdr:colOff>756024</xdr:colOff>
      <xdr:row>15</xdr:row>
      <xdr:rowOff>9202</xdr:rowOff>
    </xdr:to>
    <xdr:sp macro="" textlink="">
      <xdr:nvSpPr>
        <xdr:cNvPr id="186" name="직사각형 185">
          <a:extLst>
            <a:ext uri="{FF2B5EF4-FFF2-40B4-BE49-F238E27FC236}">
              <a16:creationId xmlns:a16="http://schemas.microsoft.com/office/drawing/2014/main" id="{00000000-0008-0000-0C00-00003A000000}"/>
            </a:ext>
          </a:extLst>
        </xdr:cNvPr>
        <xdr:cNvSpPr/>
      </xdr:nvSpPr>
      <xdr:spPr>
        <a:xfrm>
          <a:off x="7479708" y="2978117"/>
          <a:ext cx="4382466" cy="279110"/>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PRASAC</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Bank</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32</xdr:row>
      <xdr:rowOff>145402</xdr:rowOff>
    </xdr:from>
    <xdr:to>
      <xdr:col>13</xdr:col>
      <xdr:colOff>756024</xdr:colOff>
      <xdr:row>33</xdr:row>
      <xdr:rowOff>184324</xdr:rowOff>
    </xdr:to>
    <xdr:sp macro="" textlink="">
      <xdr:nvSpPr>
        <xdr:cNvPr id="187" name="직사각형 186">
          <a:extLst>
            <a:ext uri="{FF2B5EF4-FFF2-40B4-BE49-F238E27FC236}">
              <a16:creationId xmlns:a16="http://schemas.microsoft.com/office/drawing/2014/main" id="{00000000-0008-0000-0C00-00003B000000}"/>
            </a:ext>
          </a:extLst>
        </xdr:cNvPr>
        <xdr:cNvSpPr/>
      </xdr:nvSpPr>
      <xdr:spPr>
        <a:xfrm>
          <a:off x="7482193" y="7632880"/>
          <a:ext cx="4397374" cy="287401"/>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KB-SBI</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Global Strategic Capital Fund</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19.06%</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29</xdr:row>
      <xdr:rowOff>226887</xdr:rowOff>
    </xdr:from>
    <xdr:to>
      <xdr:col>13</xdr:col>
      <xdr:colOff>756024</xdr:colOff>
      <xdr:row>31</xdr:row>
      <xdr:rowOff>19742</xdr:rowOff>
    </xdr:to>
    <xdr:sp macro="" textlink="">
      <xdr:nvSpPr>
        <xdr:cNvPr id="188" name="직사각형 187">
          <a:extLst>
            <a:ext uri="{FF2B5EF4-FFF2-40B4-BE49-F238E27FC236}">
              <a16:creationId xmlns:a16="http://schemas.microsoft.com/office/drawing/2014/main" id="{00000000-0008-0000-0C00-00003C000000}"/>
            </a:ext>
          </a:extLst>
        </xdr:cNvPr>
        <xdr:cNvSpPr/>
      </xdr:nvSpPr>
      <xdr:spPr>
        <a:xfrm>
          <a:off x="7482193" y="6968930"/>
          <a:ext cx="4397374" cy="289812"/>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Material and Parts No.1 PEF                                                          14.47%</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13</xdr:col>
      <xdr:colOff>795714</xdr:colOff>
      <xdr:row>57</xdr:row>
      <xdr:rowOff>243744</xdr:rowOff>
    </xdr:from>
    <xdr:to>
      <xdr:col>14</xdr:col>
      <xdr:colOff>176194</xdr:colOff>
      <xdr:row>58</xdr:row>
      <xdr:rowOff>172613</xdr:rowOff>
    </xdr:to>
    <xdr:cxnSp macro="">
      <xdr:nvCxnSpPr>
        <xdr:cNvPr id="189" name="꺾인 연결선 188">
          <a:extLst>
            <a:ext uri="{FF2B5EF4-FFF2-40B4-BE49-F238E27FC236}">
              <a16:creationId xmlns:a16="http://schemas.microsoft.com/office/drawing/2014/main" id="{00000000-0008-0000-0C00-00003D000000}"/>
            </a:ext>
          </a:extLst>
        </xdr:cNvPr>
        <xdr:cNvCxnSpPr>
          <a:endCxn id="152" idx="1"/>
        </xdr:cNvCxnSpPr>
      </xdr:nvCxnSpPr>
      <xdr:spPr>
        <a:xfrm flipV="1">
          <a:off x="11901864" y="13150119"/>
          <a:ext cx="304405" cy="176519"/>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795714</xdr:colOff>
      <xdr:row>58</xdr:row>
      <xdr:rowOff>172613</xdr:rowOff>
    </xdr:from>
    <xdr:to>
      <xdr:col>14</xdr:col>
      <xdr:colOff>176194</xdr:colOff>
      <xdr:row>59</xdr:row>
      <xdr:rowOff>50129</xdr:rowOff>
    </xdr:to>
    <xdr:cxnSp macro="">
      <xdr:nvCxnSpPr>
        <xdr:cNvPr id="190" name="꺾인 연결선 189">
          <a:extLst>
            <a:ext uri="{FF2B5EF4-FFF2-40B4-BE49-F238E27FC236}">
              <a16:creationId xmlns:a16="http://schemas.microsoft.com/office/drawing/2014/main" id="{00000000-0008-0000-0C00-00003E000000}"/>
            </a:ext>
          </a:extLst>
        </xdr:cNvPr>
        <xdr:cNvCxnSpPr>
          <a:endCxn id="153" idx="1"/>
        </xdr:cNvCxnSpPr>
      </xdr:nvCxnSpPr>
      <xdr:spPr>
        <a:xfrm>
          <a:off x="11901864" y="13326638"/>
          <a:ext cx="304405" cy="125166"/>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488677</xdr:colOff>
      <xdr:row>25</xdr:row>
      <xdr:rowOff>132521</xdr:rowOff>
    </xdr:from>
    <xdr:to>
      <xdr:col>9</xdr:col>
      <xdr:colOff>69258</xdr:colOff>
      <xdr:row>33</xdr:row>
      <xdr:rowOff>40623</xdr:rowOff>
    </xdr:to>
    <xdr:cxnSp macro="">
      <xdr:nvCxnSpPr>
        <xdr:cNvPr id="191" name="꺾인 연결선 190">
          <a:extLst>
            <a:ext uri="{FF2B5EF4-FFF2-40B4-BE49-F238E27FC236}">
              <a16:creationId xmlns:a16="http://schemas.microsoft.com/office/drawing/2014/main" id="{00000000-0008-0000-0C00-00003F000000}"/>
            </a:ext>
          </a:extLst>
        </xdr:cNvPr>
        <xdr:cNvCxnSpPr>
          <a:endCxn id="187" idx="1"/>
        </xdr:cNvCxnSpPr>
      </xdr:nvCxnSpPr>
      <xdr:spPr>
        <a:xfrm rot="16200000" flipH="1">
          <a:off x="6280112" y="6574499"/>
          <a:ext cx="1895929" cy="508233"/>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492125</xdr:colOff>
      <xdr:row>25</xdr:row>
      <xdr:rowOff>63498</xdr:rowOff>
    </xdr:from>
    <xdr:to>
      <xdr:col>9</xdr:col>
      <xdr:colOff>69258</xdr:colOff>
      <xdr:row>30</xdr:row>
      <xdr:rowOff>123314</xdr:rowOff>
    </xdr:to>
    <xdr:cxnSp macro="">
      <xdr:nvCxnSpPr>
        <xdr:cNvPr id="192" name="꺾인 연결선 191">
          <a:extLst>
            <a:ext uri="{FF2B5EF4-FFF2-40B4-BE49-F238E27FC236}">
              <a16:creationId xmlns:a16="http://schemas.microsoft.com/office/drawing/2014/main" id="{00000000-0008-0000-0C00-000040000000}"/>
            </a:ext>
          </a:extLst>
        </xdr:cNvPr>
        <xdr:cNvCxnSpPr>
          <a:endCxn id="188" idx="1"/>
        </xdr:cNvCxnSpPr>
      </xdr:nvCxnSpPr>
      <xdr:spPr>
        <a:xfrm rot="16200000" flipH="1">
          <a:off x="6578697" y="6210339"/>
          <a:ext cx="1302208" cy="504785"/>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3545928</xdr:colOff>
      <xdr:row>19</xdr:row>
      <xdr:rowOff>77186</xdr:rowOff>
    </xdr:from>
    <xdr:to>
      <xdr:col>9</xdr:col>
      <xdr:colOff>69257</xdr:colOff>
      <xdr:row>25</xdr:row>
      <xdr:rowOff>137875</xdr:rowOff>
    </xdr:to>
    <xdr:cxnSp macro="">
      <xdr:nvCxnSpPr>
        <xdr:cNvPr id="194" name="꺾인 연결선 193">
          <a:extLst>
            <a:ext uri="{FF2B5EF4-FFF2-40B4-BE49-F238E27FC236}">
              <a16:creationId xmlns:a16="http://schemas.microsoft.com/office/drawing/2014/main" id="{00000000-0008-0000-0C00-000044000000}"/>
            </a:ext>
          </a:extLst>
        </xdr:cNvPr>
        <xdr:cNvCxnSpPr/>
      </xdr:nvCxnSpPr>
      <xdr:spPr>
        <a:xfrm>
          <a:off x="6479628" y="4315811"/>
          <a:ext cx="1000079" cy="1546589"/>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490770</xdr:colOff>
      <xdr:row>19</xdr:row>
      <xdr:rowOff>95250</xdr:rowOff>
    </xdr:from>
    <xdr:to>
      <xdr:col>9</xdr:col>
      <xdr:colOff>59965</xdr:colOff>
      <xdr:row>23</xdr:row>
      <xdr:rowOff>63342</xdr:rowOff>
    </xdr:to>
    <xdr:cxnSp macro="">
      <xdr:nvCxnSpPr>
        <xdr:cNvPr id="196" name="꺾인 연결선 195">
          <a:extLst>
            <a:ext uri="{FF2B5EF4-FFF2-40B4-BE49-F238E27FC236}">
              <a16:creationId xmlns:a16="http://schemas.microsoft.com/office/drawing/2014/main" id="{00000000-0008-0000-0C00-000046000000}"/>
            </a:ext>
          </a:extLst>
        </xdr:cNvPr>
        <xdr:cNvCxnSpPr/>
      </xdr:nvCxnSpPr>
      <xdr:spPr>
        <a:xfrm rot="16200000" flipH="1">
          <a:off x="6747414" y="4543777"/>
          <a:ext cx="953116" cy="493817"/>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3545930</xdr:colOff>
      <xdr:row>19</xdr:row>
      <xdr:rowOff>80873</xdr:rowOff>
    </xdr:from>
    <xdr:to>
      <xdr:col>9</xdr:col>
      <xdr:colOff>69258</xdr:colOff>
      <xdr:row>21</xdr:row>
      <xdr:rowOff>244220</xdr:rowOff>
    </xdr:to>
    <xdr:cxnSp macro="">
      <xdr:nvCxnSpPr>
        <xdr:cNvPr id="197" name="꺾인 연결선 196">
          <a:extLst>
            <a:ext uri="{FF2B5EF4-FFF2-40B4-BE49-F238E27FC236}">
              <a16:creationId xmlns:a16="http://schemas.microsoft.com/office/drawing/2014/main" id="{00000000-0008-0000-0C00-000047000000}"/>
            </a:ext>
          </a:extLst>
        </xdr:cNvPr>
        <xdr:cNvCxnSpPr>
          <a:stCxn id="136" idx="3"/>
        </xdr:cNvCxnSpPr>
      </xdr:nvCxnSpPr>
      <xdr:spPr>
        <a:xfrm>
          <a:off x="6479630" y="4319498"/>
          <a:ext cx="1000078" cy="658647"/>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3545930</xdr:colOff>
      <xdr:row>19</xdr:row>
      <xdr:rowOff>80889</xdr:rowOff>
    </xdr:from>
    <xdr:to>
      <xdr:col>9</xdr:col>
      <xdr:colOff>69258</xdr:colOff>
      <xdr:row>20</xdr:row>
      <xdr:rowOff>161314</xdr:rowOff>
    </xdr:to>
    <xdr:cxnSp macro="">
      <xdr:nvCxnSpPr>
        <xdr:cNvPr id="198" name="꺾인 연결선 197">
          <a:extLst>
            <a:ext uri="{FF2B5EF4-FFF2-40B4-BE49-F238E27FC236}">
              <a16:creationId xmlns:a16="http://schemas.microsoft.com/office/drawing/2014/main" id="{00000000-0008-0000-0C00-000048000000}"/>
            </a:ext>
          </a:extLst>
        </xdr:cNvPr>
        <xdr:cNvCxnSpPr>
          <a:endCxn id="176" idx="1"/>
        </xdr:cNvCxnSpPr>
      </xdr:nvCxnSpPr>
      <xdr:spPr>
        <a:xfrm>
          <a:off x="6479630" y="4319514"/>
          <a:ext cx="1000078" cy="328075"/>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1701</xdr:colOff>
      <xdr:row>10</xdr:row>
      <xdr:rowOff>185667</xdr:rowOff>
    </xdr:from>
    <xdr:to>
      <xdr:col>9</xdr:col>
      <xdr:colOff>69258</xdr:colOff>
      <xdr:row>16</xdr:row>
      <xdr:rowOff>173029</xdr:rowOff>
    </xdr:to>
    <xdr:cxnSp macro="">
      <xdr:nvCxnSpPr>
        <xdr:cNvPr id="199" name="꺾인 연결선 198">
          <a:extLst>
            <a:ext uri="{FF2B5EF4-FFF2-40B4-BE49-F238E27FC236}">
              <a16:creationId xmlns:a16="http://schemas.microsoft.com/office/drawing/2014/main" id="{00000000-0008-0000-0C00-00004A000000}"/>
            </a:ext>
          </a:extLst>
        </xdr:cNvPr>
        <xdr:cNvCxnSpPr>
          <a:stCxn id="135" idx="3"/>
          <a:endCxn id="185" idx="1"/>
        </xdr:cNvCxnSpPr>
      </xdr:nvCxnSpPr>
      <xdr:spPr>
        <a:xfrm>
          <a:off x="6488226" y="2195442"/>
          <a:ext cx="991482" cy="1473262"/>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1701</xdr:colOff>
      <xdr:row>10</xdr:row>
      <xdr:rowOff>186461</xdr:rowOff>
    </xdr:from>
    <xdr:to>
      <xdr:col>9</xdr:col>
      <xdr:colOff>69258</xdr:colOff>
      <xdr:row>14</xdr:row>
      <xdr:rowOff>117297</xdr:rowOff>
    </xdr:to>
    <xdr:cxnSp macro="">
      <xdr:nvCxnSpPr>
        <xdr:cNvPr id="200" name="꺾인 연결선 199">
          <a:extLst>
            <a:ext uri="{FF2B5EF4-FFF2-40B4-BE49-F238E27FC236}">
              <a16:creationId xmlns:a16="http://schemas.microsoft.com/office/drawing/2014/main" id="{00000000-0008-0000-0C00-00004B000000}"/>
            </a:ext>
          </a:extLst>
        </xdr:cNvPr>
        <xdr:cNvCxnSpPr>
          <a:stCxn id="135" idx="3"/>
          <a:endCxn id="186" idx="1"/>
        </xdr:cNvCxnSpPr>
      </xdr:nvCxnSpPr>
      <xdr:spPr>
        <a:xfrm>
          <a:off x="6488226" y="2196236"/>
          <a:ext cx="991482" cy="921436"/>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1701</xdr:colOff>
      <xdr:row>10</xdr:row>
      <xdr:rowOff>186461</xdr:rowOff>
    </xdr:from>
    <xdr:to>
      <xdr:col>9</xdr:col>
      <xdr:colOff>69258</xdr:colOff>
      <xdr:row>13</xdr:row>
      <xdr:rowOff>62796</xdr:rowOff>
    </xdr:to>
    <xdr:cxnSp macro="">
      <xdr:nvCxnSpPr>
        <xdr:cNvPr id="201" name="꺾인 연결선 200">
          <a:extLst>
            <a:ext uri="{FF2B5EF4-FFF2-40B4-BE49-F238E27FC236}">
              <a16:creationId xmlns:a16="http://schemas.microsoft.com/office/drawing/2014/main" id="{00000000-0008-0000-0C00-00004C000000}"/>
            </a:ext>
          </a:extLst>
        </xdr:cNvPr>
        <xdr:cNvCxnSpPr>
          <a:stCxn id="135" idx="3"/>
          <a:endCxn id="183" idx="1"/>
        </xdr:cNvCxnSpPr>
      </xdr:nvCxnSpPr>
      <xdr:spPr>
        <a:xfrm>
          <a:off x="6488226" y="2196236"/>
          <a:ext cx="991482" cy="619285"/>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1701</xdr:colOff>
      <xdr:row>10</xdr:row>
      <xdr:rowOff>186461</xdr:rowOff>
    </xdr:from>
    <xdr:to>
      <xdr:col>9</xdr:col>
      <xdr:colOff>69258</xdr:colOff>
      <xdr:row>11</xdr:row>
      <xdr:rowOff>245913</xdr:rowOff>
    </xdr:to>
    <xdr:cxnSp macro="">
      <xdr:nvCxnSpPr>
        <xdr:cNvPr id="202" name="꺾인 연결선 201">
          <a:extLst>
            <a:ext uri="{FF2B5EF4-FFF2-40B4-BE49-F238E27FC236}">
              <a16:creationId xmlns:a16="http://schemas.microsoft.com/office/drawing/2014/main" id="{00000000-0008-0000-0C00-00004D000000}"/>
            </a:ext>
          </a:extLst>
        </xdr:cNvPr>
        <xdr:cNvCxnSpPr>
          <a:stCxn id="135" idx="3"/>
          <a:endCxn id="174" idx="1"/>
        </xdr:cNvCxnSpPr>
      </xdr:nvCxnSpPr>
      <xdr:spPr>
        <a:xfrm>
          <a:off x="6488226" y="2196236"/>
          <a:ext cx="991482" cy="307102"/>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1701</xdr:colOff>
      <xdr:row>10</xdr:row>
      <xdr:rowOff>186001</xdr:rowOff>
    </xdr:from>
    <xdr:to>
      <xdr:col>9</xdr:col>
      <xdr:colOff>69258</xdr:colOff>
      <xdr:row>10</xdr:row>
      <xdr:rowOff>186461</xdr:rowOff>
    </xdr:to>
    <xdr:cxnSp macro="">
      <xdr:nvCxnSpPr>
        <xdr:cNvPr id="203" name="꺾인 연결선 202">
          <a:extLst>
            <a:ext uri="{FF2B5EF4-FFF2-40B4-BE49-F238E27FC236}">
              <a16:creationId xmlns:a16="http://schemas.microsoft.com/office/drawing/2014/main" id="{00000000-0008-0000-0C00-00004E000000}"/>
            </a:ext>
          </a:extLst>
        </xdr:cNvPr>
        <xdr:cNvCxnSpPr>
          <a:stCxn id="135" idx="3"/>
          <a:endCxn id="173" idx="1"/>
        </xdr:cNvCxnSpPr>
      </xdr:nvCxnSpPr>
      <xdr:spPr>
        <a:xfrm flipV="1">
          <a:off x="6488226" y="2195776"/>
          <a:ext cx="991482" cy="460"/>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756024</xdr:colOff>
      <xdr:row>15</xdr:row>
      <xdr:rowOff>175157</xdr:rowOff>
    </xdr:from>
    <xdr:to>
      <xdr:col>14</xdr:col>
      <xdr:colOff>176194</xdr:colOff>
      <xdr:row>16</xdr:row>
      <xdr:rowOff>173029</xdr:rowOff>
    </xdr:to>
    <xdr:cxnSp macro="">
      <xdr:nvCxnSpPr>
        <xdr:cNvPr id="204" name="꺾인 연결선 203">
          <a:extLst>
            <a:ext uri="{FF2B5EF4-FFF2-40B4-BE49-F238E27FC236}">
              <a16:creationId xmlns:a16="http://schemas.microsoft.com/office/drawing/2014/main" id="{00000000-0008-0000-0C00-000050000000}"/>
            </a:ext>
          </a:extLst>
        </xdr:cNvPr>
        <xdr:cNvCxnSpPr>
          <a:stCxn id="185" idx="3"/>
          <a:endCxn id="171" idx="1"/>
        </xdr:cNvCxnSpPr>
      </xdr:nvCxnSpPr>
      <xdr:spPr>
        <a:xfrm flipV="1">
          <a:off x="11862174" y="3423182"/>
          <a:ext cx="344095" cy="245522"/>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756024</xdr:colOff>
      <xdr:row>16</xdr:row>
      <xdr:rowOff>173029</xdr:rowOff>
    </xdr:from>
    <xdr:to>
      <xdr:col>14</xdr:col>
      <xdr:colOff>176194</xdr:colOff>
      <xdr:row>17</xdr:row>
      <xdr:rowOff>11577</xdr:rowOff>
    </xdr:to>
    <xdr:cxnSp macro="">
      <xdr:nvCxnSpPr>
        <xdr:cNvPr id="205" name="꺾인 연결선 204">
          <a:extLst>
            <a:ext uri="{FF2B5EF4-FFF2-40B4-BE49-F238E27FC236}">
              <a16:creationId xmlns:a16="http://schemas.microsoft.com/office/drawing/2014/main" id="{00000000-0008-0000-0C00-000051000000}"/>
            </a:ext>
          </a:extLst>
        </xdr:cNvPr>
        <xdr:cNvCxnSpPr>
          <a:stCxn id="185" idx="3"/>
          <a:endCxn id="172" idx="1"/>
        </xdr:cNvCxnSpPr>
      </xdr:nvCxnSpPr>
      <xdr:spPr>
        <a:xfrm>
          <a:off x="11862174" y="3668704"/>
          <a:ext cx="344095" cy="86198"/>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3545931</xdr:colOff>
      <xdr:row>38</xdr:row>
      <xdr:rowOff>177547</xdr:rowOff>
    </xdr:from>
    <xdr:to>
      <xdr:col>9</xdr:col>
      <xdr:colOff>69257</xdr:colOff>
      <xdr:row>43</xdr:row>
      <xdr:rowOff>175541</xdr:rowOff>
    </xdr:to>
    <xdr:cxnSp macro="">
      <xdr:nvCxnSpPr>
        <xdr:cNvPr id="206" name="꺾인 연결선 205">
          <a:extLst>
            <a:ext uri="{FF2B5EF4-FFF2-40B4-BE49-F238E27FC236}">
              <a16:creationId xmlns:a16="http://schemas.microsoft.com/office/drawing/2014/main" id="{00000000-0008-0000-0C00-000053000000}"/>
            </a:ext>
          </a:extLst>
        </xdr:cNvPr>
        <xdr:cNvCxnSpPr>
          <a:stCxn id="215" idx="3"/>
          <a:endCxn id="148" idx="1"/>
        </xdr:cNvCxnSpPr>
      </xdr:nvCxnSpPr>
      <xdr:spPr>
        <a:xfrm>
          <a:off x="6479631" y="8378572"/>
          <a:ext cx="1000076" cy="1236244"/>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3545931</xdr:colOff>
      <xdr:row>38</xdr:row>
      <xdr:rowOff>177547</xdr:rowOff>
    </xdr:from>
    <xdr:to>
      <xdr:col>9</xdr:col>
      <xdr:colOff>69257</xdr:colOff>
      <xdr:row>42</xdr:row>
      <xdr:rowOff>117204</xdr:rowOff>
    </xdr:to>
    <xdr:cxnSp macro="">
      <xdr:nvCxnSpPr>
        <xdr:cNvPr id="207" name="꺾인 연결선 206">
          <a:extLst>
            <a:ext uri="{FF2B5EF4-FFF2-40B4-BE49-F238E27FC236}">
              <a16:creationId xmlns:a16="http://schemas.microsoft.com/office/drawing/2014/main" id="{00000000-0008-0000-0C00-000054000000}"/>
            </a:ext>
          </a:extLst>
        </xdr:cNvPr>
        <xdr:cNvCxnSpPr>
          <a:stCxn id="215" idx="3"/>
          <a:endCxn id="147" idx="1"/>
        </xdr:cNvCxnSpPr>
      </xdr:nvCxnSpPr>
      <xdr:spPr>
        <a:xfrm>
          <a:off x="6479631" y="8378572"/>
          <a:ext cx="1000076" cy="930257"/>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3545931</xdr:colOff>
      <xdr:row>38</xdr:row>
      <xdr:rowOff>177547</xdr:rowOff>
    </xdr:from>
    <xdr:to>
      <xdr:col>9</xdr:col>
      <xdr:colOff>69257</xdr:colOff>
      <xdr:row>41</xdr:row>
      <xdr:rowOff>57710</xdr:rowOff>
    </xdr:to>
    <xdr:cxnSp macro="">
      <xdr:nvCxnSpPr>
        <xdr:cNvPr id="208" name="꺾인 연결선 207">
          <a:extLst>
            <a:ext uri="{FF2B5EF4-FFF2-40B4-BE49-F238E27FC236}">
              <a16:creationId xmlns:a16="http://schemas.microsoft.com/office/drawing/2014/main" id="{00000000-0008-0000-0C00-000055000000}"/>
            </a:ext>
          </a:extLst>
        </xdr:cNvPr>
        <xdr:cNvCxnSpPr>
          <a:stCxn id="215" idx="3"/>
          <a:endCxn id="146" idx="1"/>
        </xdr:cNvCxnSpPr>
      </xdr:nvCxnSpPr>
      <xdr:spPr>
        <a:xfrm>
          <a:off x="6479631" y="8378572"/>
          <a:ext cx="1000076" cy="623113"/>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3545931</xdr:colOff>
      <xdr:row>38</xdr:row>
      <xdr:rowOff>177547</xdr:rowOff>
    </xdr:from>
    <xdr:to>
      <xdr:col>9</xdr:col>
      <xdr:colOff>69257</xdr:colOff>
      <xdr:row>38</xdr:row>
      <xdr:rowOff>180016</xdr:rowOff>
    </xdr:to>
    <xdr:cxnSp macro="">
      <xdr:nvCxnSpPr>
        <xdr:cNvPr id="209" name="꺾인 연결선 208">
          <a:extLst>
            <a:ext uri="{FF2B5EF4-FFF2-40B4-BE49-F238E27FC236}">
              <a16:creationId xmlns:a16="http://schemas.microsoft.com/office/drawing/2014/main" id="{00000000-0008-0000-0C00-000056000000}"/>
            </a:ext>
          </a:extLst>
        </xdr:cNvPr>
        <xdr:cNvCxnSpPr>
          <a:stCxn id="215" idx="3"/>
        </xdr:cNvCxnSpPr>
      </xdr:nvCxnSpPr>
      <xdr:spPr>
        <a:xfrm>
          <a:off x="6472704" y="8230502"/>
          <a:ext cx="991417" cy="2469"/>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3545931</xdr:colOff>
      <xdr:row>38</xdr:row>
      <xdr:rowOff>177547</xdr:rowOff>
    </xdr:from>
    <xdr:to>
      <xdr:col>9</xdr:col>
      <xdr:colOff>69257</xdr:colOff>
      <xdr:row>40</xdr:row>
      <xdr:rowOff>3357</xdr:rowOff>
    </xdr:to>
    <xdr:cxnSp macro="">
      <xdr:nvCxnSpPr>
        <xdr:cNvPr id="210" name="꺾인 연결선 209">
          <a:extLst>
            <a:ext uri="{FF2B5EF4-FFF2-40B4-BE49-F238E27FC236}">
              <a16:creationId xmlns:a16="http://schemas.microsoft.com/office/drawing/2014/main" id="{00000000-0008-0000-0C00-000057000000}"/>
            </a:ext>
          </a:extLst>
        </xdr:cNvPr>
        <xdr:cNvCxnSpPr>
          <a:stCxn id="215" idx="3"/>
          <a:endCxn id="145" idx="1"/>
        </xdr:cNvCxnSpPr>
      </xdr:nvCxnSpPr>
      <xdr:spPr>
        <a:xfrm>
          <a:off x="6479631" y="8378572"/>
          <a:ext cx="1000076" cy="315915"/>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3644</xdr:colOff>
      <xdr:row>47</xdr:row>
      <xdr:rowOff>81506</xdr:rowOff>
    </xdr:from>
    <xdr:to>
      <xdr:col>9</xdr:col>
      <xdr:colOff>77196</xdr:colOff>
      <xdr:row>50</xdr:row>
      <xdr:rowOff>34689</xdr:rowOff>
    </xdr:to>
    <xdr:cxnSp macro="">
      <xdr:nvCxnSpPr>
        <xdr:cNvPr id="211" name="꺾인 연결선 210">
          <a:extLst>
            <a:ext uri="{FF2B5EF4-FFF2-40B4-BE49-F238E27FC236}">
              <a16:creationId xmlns:a16="http://schemas.microsoft.com/office/drawing/2014/main" id="{00000000-0008-0000-0C00-000058000000}"/>
            </a:ext>
          </a:extLst>
        </xdr:cNvPr>
        <xdr:cNvCxnSpPr>
          <a:stCxn id="137" idx="3"/>
        </xdr:cNvCxnSpPr>
      </xdr:nvCxnSpPr>
      <xdr:spPr>
        <a:xfrm>
          <a:off x="6480644" y="10316551"/>
          <a:ext cx="991416" cy="680547"/>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3645</xdr:colOff>
      <xdr:row>47</xdr:row>
      <xdr:rowOff>81507</xdr:rowOff>
    </xdr:from>
    <xdr:to>
      <xdr:col>9</xdr:col>
      <xdr:colOff>77197</xdr:colOff>
      <xdr:row>48</xdr:row>
      <xdr:rowOff>181492</xdr:rowOff>
    </xdr:to>
    <xdr:cxnSp macro="">
      <xdr:nvCxnSpPr>
        <xdr:cNvPr id="212" name="꺾인 연결선 211">
          <a:extLst>
            <a:ext uri="{FF2B5EF4-FFF2-40B4-BE49-F238E27FC236}">
              <a16:creationId xmlns:a16="http://schemas.microsoft.com/office/drawing/2014/main" id="{00000000-0008-0000-0C00-000059000000}"/>
            </a:ext>
          </a:extLst>
        </xdr:cNvPr>
        <xdr:cNvCxnSpPr>
          <a:stCxn id="149" idx="1"/>
          <a:endCxn id="137" idx="3"/>
        </xdr:cNvCxnSpPr>
      </xdr:nvCxnSpPr>
      <xdr:spPr>
        <a:xfrm rot="10800000">
          <a:off x="6487572" y="10511382"/>
          <a:ext cx="1000075" cy="347635"/>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3644</xdr:colOff>
      <xdr:row>47</xdr:row>
      <xdr:rowOff>81506</xdr:rowOff>
    </xdr:from>
    <xdr:to>
      <xdr:col>9</xdr:col>
      <xdr:colOff>77196</xdr:colOff>
      <xdr:row>48</xdr:row>
      <xdr:rowOff>181491</xdr:rowOff>
    </xdr:to>
    <xdr:cxnSp macro="">
      <xdr:nvCxnSpPr>
        <xdr:cNvPr id="213" name="꺾인 연결선 212">
          <a:extLst>
            <a:ext uri="{FF2B5EF4-FFF2-40B4-BE49-F238E27FC236}">
              <a16:creationId xmlns:a16="http://schemas.microsoft.com/office/drawing/2014/main" id="{00000000-0008-0000-0C00-00005A000000}"/>
            </a:ext>
          </a:extLst>
        </xdr:cNvPr>
        <xdr:cNvCxnSpPr>
          <a:stCxn id="137" idx="3"/>
          <a:endCxn id="149" idx="1"/>
        </xdr:cNvCxnSpPr>
      </xdr:nvCxnSpPr>
      <xdr:spPr>
        <a:xfrm>
          <a:off x="6480644" y="10316551"/>
          <a:ext cx="991416" cy="342440"/>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58</xdr:row>
      <xdr:rowOff>165391</xdr:rowOff>
    </xdr:from>
    <xdr:to>
      <xdr:col>9</xdr:col>
      <xdr:colOff>101010</xdr:colOff>
      <xdr:row>59</xdr:row>
      <xdr:rowOff>230900</xdr:rowOff>
    </xdr:to>
    <xdr:cxnSp macro="">
      <xdr:nvCxnSpPr>
        <xdr:cNvPr id="214" name="꺾인 연결선 213">
          <a:extLst>
            <a:ext uri="{FF2B5EF4-FFF2-40B4-BE49-F238E27FC236}">
              <a16:creationId xmlns:a16="http://schemas.microsoft.com/office/drawing/2014/main" id="{00000000-0008-0000-0C00-00005B000000}"/>
            </a:ext>
          </a:extLst>
        </xdr:cNvPr>
        <xdr:cNvCxnSpPr>
          <a:stCxn id="138" idx="3"/>
          <a:endCxn id="170" idx="1"/>
        </xdr:cNvCxnSpPr>
      </xdr:nvCxnSpPr>
      <xdr:spPr>
        <a:xfrm>
          <a:off x="6479633" y="14062366"/>
          <a:ext cx="1031827" cy="313159"/>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1039734</xdr:colOff>
      <xdr:row>38</xdr:row>
      <xdr:rowOff>29</xdr:rowOff>
    </xdr:from>
    <xdr:to>
      <xdr:col>7</xdr:col>
      <xdr:colOff>3545933</xdr:colOff>
      <xdr:row>39</xdr:row>
      <xdr:rowOff>100442</xdr:rowOff>
    </xdr:to>
    <xdr:sp macro="" textlink="">
      <xdr:nvSpPr>
        <xdr:cNvPr id="215" name="직사각형 214">
          <a:extLst>
            <a:ext uri="{FF2B5EF4-FFF2-40B4-BE49-F238E27FC236}">
              <a16:creationId xmlns:a16="http://schemas.microsoft.com/office/drawing/2014/main" id="{00000000-0008-0000-0C00-00005C000000}"/>
            </a:ext>
          </a:extLst>
        </xdr:cNvPr>
        <xdr:cNvSpPr/>
      </xdr:nvSpPr>
      <xdr:spPr>
        <a:xfrm>
          <a:off x="3966507" y="8052984"/>
          <a:ext cx="2506199" cy="342867"/>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Insurance</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77978</xdr:colOff>
      <xdr:row>50</xdr:row>
      <xdr:rowOff>234422</xdr:rowOff>
    </xdr:from>
    <xdr:to>
      <xdr:col>13</xdr:col>
      <xdr:colOff>764744</xdr:colOff>
      <xdr:row>52</xdr:row>
      <xdr:rowOff>19820</xdr:rowOff>
    </xdr:to>
    <xdr:sp macro="" textlink="">
      <xdr:nvSpPr>
        <xdr:cNvPr id="216" name="직사각형 215">
          <a:extLst>
            <a:ext uri="{FF2B5EF4-FFF2-40B4-BE49-F238E27FC236}">
              <a16:creationId xmlns:a16="http://schemas.microsoft.com/office/drawing/2014/main" id="{00000000-0008-0000-0C00-00005D000000}"/>
            </a:ext>
          </a:extLst>
        </xdr:cNvPr>
        <xdr:cNvSpPr/>
      </xdr:nvSpPr>
      <xdr:spPr>
        <a:xfrm>
          <a:off x="7472842" y="11196831"/>
          <a:ext cx="4358220" cy="270307"/>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it-IT"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J Capital Co., Ltd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77.40%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8</xdr:col>
      <xdr:colOff>3644</xdr:colOff>
      <xdr:row>47</xdr:row>
      <xdr:rowOff>81506</xdr:rowOff>
    </xdr:from>
    <xdr:to>
      <xdr:col>9</xdr:col>
      <xdr:colOff>84940</xdr:colOff>
      <xdr:row>53</xdr:row>
      <xdr:rowOff>107974</xdr:rowOff>
    </xdr:to>
    <xdr:cxnSp macro="">
      <xdr:nvCxnSpPr>
        <xdr:cNvPr id="217" name="꺾인 연결선 216">
          <a:extLst>
            <a:ext uri="{FF2B5EF4-FFF2-40B4-BE49-F238E27FC236}">
              <a16:creationId xmlns:a16="http://schemas.microsoft.com/office/drawing/2014/main" id="{00000000-0008-0000-0C00-00005E000000}"/>
            </a:ext>
          </a:extLst>
        </xdr:cNvPr>
        <xdr:cNvCxnSpPr>
          <a:stCxn id="137" idx="3"/>
          <a:endCxn id="235" idx="1"/>
        </xdr:cNvCxnSpPr>
      </xdr:nvCxnSpPr>
      <xdr:spPr>
        <a:xfrm>
          <a:off x="6480644" y="10316551"/>
          <a:ext cx="999160" cy="1481196"/>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3553869</xdr:colOff>
      <xdr:row>79</xdr:row>
      <xdr:rowOff>29200</xdr:rowOff>
    </xdr:from>
    <xdr:to>
      <xdr:col>9</xdr:col>
      <xdr:colOff>93962</xdr:colOff>
      <xdr:row>79</xdr:row>
      <xdr:rowOff>29200</xdr:rowOff>
    </xdr:to>
    <xdr:cxnSp macro="">
      <xdr:nvCxnSpPr>
        <xdr:cNvPr id="218" name="직선 연결선 217">
          <a:extLst>
            <a:ext uri="{FF2B5EF4-FFF2-40B4-BE49-F238E27FC236}">
              <a16:creationId xmlns:a16="http://schemas.microsoft.com/office/drawing/2014/main" id="{00000000-0008-0000-0C00-00005F000000}"/>
            </a:ext>
          </a:extLst>
        </xdr:cNvPr>
        <xdr:cNvCxnSpPr/>
      </xdr:nvCxnSpPr>
      <xdr:spPr>
        <a:xfrm flipV="1">
          <a:off x="6487569" y="17888575"/>
          <a:ext cx="1016843" cy="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68273</xdr:colOff>
      <xdr:row>44</xdr:row>
      <xdr:rowOff>113781</xdr:rowOff>
    </xdr:from>
    <xdr:to>
      <xdr:col>13</xdr:col>
      <xdr:colOff>755039</xdr:colOff>
      <xdr:row>45</xdr:row>
      <xdr:rowOff>152702</xdr:rowOff>
    </xdr:to>
    <xdr:sp macro="" textlink="">
      <xdr:nvSpPr>
        <xdr:cNvPr id="219" name="직사각형 218">
          <a:extLst>
            <a:ext uri="{FF2B5EF4-FFF2-40B4-BE49-F238E27FC236}">
              <a16:creationId xmlns:a16="http://schemas.microsoft.com/office/drawing/2014/main" id="{00000000-0008-0000-0C00-000060000000}"/>
            </a:ext>
          </a:extLst>
        </xdr:cNvPr>
        <xdr:cNvSpPr/>
      </xdr:nvSpPr>
      <xdr:spPr>
        <a:xfrm>
          <a:off x="7463137" y="9621463"/>
          <a:ext cx="4358220" cy="281375"/>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Healthcare Co.,Ltd.</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3545933</xdr:colOff>
      <xdr:row>38</xdr:row>
      <xdr:rowOff>173267</xdr:rowOff>
    </xdr:from>
    <xdr:to>
      <xdr:col>9</xdr:col>
      <xdr:colOff>68273</xdr:colOff>
      <xdr:row>45</xdr:row>
      <xdr:rowOff>10210</xdr:rowOff>
    </xdr:to>
    <xdr:cxnSp macro="">
      <xdr:nvCxnSpPr>
        <xdr:cNvPr id="220" name="꺾인 연결선 219">
          <a:extLst>
            <a:ext uri="{FF2B5EF4-FFF2-40B4-BE49-F238E27FC236}">
              <a16:creationId xmlns:a16="http://schemas.microsoft.com/office/drawing/2014/main" id="{00000000-0008-0000-0C00-000061000000}"/>
            </a:ext>
          </a:extLst>
        </xdr:cNvPr>
        <xdr:cNvCxnSpPr>
          <a:stCxn id="215" idx="3"/>
          <a:endCxn id="219" idx="1"/>
        </xdr:cNvCxnSpPr>
      </xdr:nvCxnSpPr>
      <xdr:spPr>
        <a:xfrm>
          <a:off x="6479633" y="8374292"/>
          <a:ext cx="999090" cy="1570493"/>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109421</xdr:colOff>
      <xdr:row>62</xdr:row>
      <xdr:rowOff>21392</xdr:rowOff>
    </xdr:from>
    <xdr:to>
      <xdr:col>13</xdr:col>
      <xdr:colOff>796187</xdr:colOff>
      <xdr:row>63</xdr:row>
      <xdr:rowOff>77883</xdr:rowOff>
    </xdr:to>
    <xdr:sp macro="" textlink="">
      <xdr:nvSpPr>
        <xdr:cNvPr id="221" name="직사각형 220">
          <a:extLst>
            <a:ext uri="{FF2B5EF4-FFF2-40B4-BE49-F238E27FC236}">
              <a16:creationId xmlns:a16="http://schemas.microsoft.com/office/drawing/2014/main" id="{00000000-0008-0000-0C00-000062000000}"/>
            </a:ext>
          </a:extLst>
        </xdr:cNvPr>
        <xdr:cNvSpPr/>
      </xdr:nvSpPr>
      <xdr:spPr>
        <a:xfrm>
          <a:off x="7519871" y="14908967"/>
          <a:ext cx="4382466" cy="304141"/>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Co-Investment 1st Private Equity Fund                                          0.93%</a:t>
          </a:r>
        </a:p>
      </xdr:txBody>
    </xdr:sp>
    <xdr:clientData/>
  </xdr:twoCellAnchor>
  <xdr:twoCellAnchor>
    <xdr:from>
      <xdr:col>9</xdr:col>
      <xdr:colOff>65866</xdr:colOff>
      <xdr:row>35</xdr:row>
      <xdr:rowOff>49815</xdr:rowOff>
    </xdr:from>
    <xdr:to>
      <xdr:col>13</xdr:col>
      <xdr:colOff>753773</xdr:colOff>
      <xdr:row>36</xdr:row>
      <xdr:rowOff>91207</xdr:rowOff>
    </xdr:to>
    <xdr:sp macro="" textlink="">
      <xdr:nvSpPr>
        <xdr:cNvPr id="223" name="직사각형 222">
          <a:extLst>
            <a:ext uri="{FF2B5EF4-FFF2-40B4-BE49-F238E27FC236}">
              <a16:creationId xmlns:a16="http://schemas.microsoft.com/office/drawing/2014/main" id="{00000000-0008-0000-0C00-000064000000}"/>
            </a:ext>
          </a:extLst>
        </xdr:cNvPr>
        <xdr:cNvSpPr/>
      </xdr:nvSpPr>
      <xdr:spPr>
        <a:xfrm>
          <a:off x="7482228" y="8307005"/>
          <a:ext cx="4392804" cy="291012"/>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70">
              <a:solidFill>
                <a:schemeClr val="tx1">
                  <a:lumMod val="65000"/>
                  <a:lumOff val="35000"/>
                </a:schemeClr>
              </a:solidFill>
              <a:latin typeface="KB금융 본문체 Light" panose="020B0303000000000000" pitchFamily="50" charset="-127"/>
              <a:ea typeface="KB금융 본문체 Light" panose="020B0303000000000000" pitchFamily="50" charset="-127"/>
            </a:rPr>
            <a:t>PT KB Valbury Sekuritas</a:t>
          </a:r>
          <a:r>
            <a:rPr lang="ko-KR" altLang="en-US" sz="1100" spc="-7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ko-KR" altLang="en-US" sz="1100" spc="-7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ko-KR" altLang="en-US" sz="1100" spc="-7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70">
              <a:solidFill>
                <a:schemeClr val="tx1">
                  <a:lumMod val="65000"/>
                  <a:lumOff val="35000"/>
                </a:schemeClr>
              </a:solidFill>
              <a:latin typeface="KB금융 본문체 Light" panose="020B0303000000000000" pitchFamily="50" charset="-127"/>
              <a:ea typeface="KB금융 본문체 Light" panose="020B0303000000000000" pitchFamily="50" charset="-127"/>
            </a:rPr>
            <a:t>65.00%</a:t>
          </a:r>
          <a:endParaRPr lang="ko-KR" altLang="en-US" sz="1100" spc="-70">
            <a:solidFill>
              <a:srgbClr val="FF0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98309</xdr:colOff>
      <xdr:row>54</xdr:row>
      <xdr:rowOff>222120</xdr:rowOff>
    </xdr:from>
    <xdr:to>
      <xdr:col>13</xdr:col>
      <xdr:colOff>785075</xdr:colOff>
      <xdr:row>56</xdr:row>
      <xdr:rowOff>16112</xdr:rowOff>
    </xdr:to>
    <xdr:sp macro="" textlink="">
      <xdr:nvSpPr>
        <xdr:cNvPr id="226" name="직사각형 225">
          <a:extLst>
            <a:ext uri="{FF2B5EF4-FFF2-40B4-BE49-F238E27FC236}">
              <a16:creationId xmlns:a16="http://schemas.microsoft.com/office/drawing/2014/main" id="{00000000-0008-0000-0C00-000068000000}"/>
            </a:ext>
          </a:extLst>
        </xdr:cNvPr>
        <xdr:cNvSpPr/>
      </xdr:nvSpPr>
      <xdr:spPr>
        <a:xfrm>
          <a:off x="7508759" y="12385545"/>
          <a:ext cx="4382466" cy="289292"/>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Ins="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KB Life Partners </a:t>
          </a:r>
          <a:r>
            <a:rPr lang="en-US" altLang="ko-KR" sz="1100" spc="-8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Co., Ltd</a:t>
          </a:r>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                                                                                      100%</a:t>
          </a:r>
          <a:endParaRPr lang="ko-KR" altLang="en-US"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383948</xdr:colOff>
      <xdr:row>74</xdr:row>
      <xdr:rowOff>148435</xdr:rowOff>
    </xdr:from>
    <xdr:to>
      <xdr:col>9</xdr:col>
      <xdr:colOff>573399</xdr:colOff>
      <xdr:row>74</xdr:row>
      <xdr:rowOff>148436</xdr:rowOff>
    </xdr:to>
    <xdr:cxnSp macro="">
      <xdr:nvCxnSpPr>
        <xdr:cNvPr id="227" name="직선 연결선 226">
          <a:extLst>
            <a:ext uri="{FF2B5EF4-FFF2-40B4-BE49-F238E27FC236}">
              <a16:creationId xmlns:a16="http://schemas.microsoft.com/office/drawing/2014/main" id="{00000000-0008-0000-0C00-000069000000}"/>
            </a:ext>
          </a:extLst>
        </xdr:cNvPr>
        <xdr:cNvCxnSpPr/>
      </xdr:nvCxnSpPr>
      <xdr:spPr>
        <a:xfrm>
          <a:off x="7794398" y="16769560"/>
          <a:ext cx="189451" cy="1"/>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383948</xdr:colOff>
      <xdr:row>75</xdr:row>
      <xdr:rowOff>223771</xdr:rowOff>
    </xdr:from>
    <xdr:to>
      <xdr:col>9</xdr:col>
      <xdr:colOff>573399</xdr:colOff>
      <xdr:row>75</xdr:row>
      <xdr:rowOff>223772</xdr:rowOff>
    </xdr:to>
    <xdr:cxnSp macro="">
      <xdr:nvCxnSpPr>
        <xdr:cNvPr id="228" name="직선 연결선 227">
          <a:extLst>
            <a:ext uri="{FF2B5EF4-FFF2-40B4-BE49-F238E27FC236}">
              <a16:creationId xmlns:a16="http://schemas.microsoft.com/office/drawing/2014/main" id="{00000000-0008-0000-0C00-00006A000000}"/>
            </a:ext>
          </a:extLst>
        </xdr:cNvPr>
        <xdr:cNvCxnSpPr/>
      </xdr:nvCxnSpPr>
      <xdr:spPr>
        <a:xfrm>
          <a:off x="7794398" y="17092546"/>
          <a:ext cx="189451" cy="1"/>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383948</xdr:colOff>
      <xdr:row>77</xdr:row>
      <xdr:rowOff>66474</xdr:rowOff>
    </xdr:from>
    <xdr:to>
      <xdr:col>9</xdr:col>
      <xdr:colOff>573399</xdr:colOff>
      <xdr:row>77</xdr:row>
      <xdr:rowOff>66475</xdr:rowOff>
    </xdr:to>
    <xdr:cxnSp macro="">
      <xdr:nvCxnSpPr>
        <xdr:cNvPr id="229" name="직선 연결선 228">
          <a:extLst>
            <a:ext uri="{FF2B5EF4-FFF2-40B4-BE49-F238E27FC236}">
              <a16:creationId xmlns:a16="http://schemas.microsoft.com/office/drawing/2014/main" id="{00000000-0008-0000-0C00-00006B000000}"/>
            </a:ext>
          </a:extLst>
        </xdr:cNvPr>
        <xdr:cNvCxnSpPr/>
      </xdr:nvCxnSpPr>
      <xdr:spPr>
        <a:xfrm>
          <a:off x="7794398" y="17430549"/>
          <a:ext cx="189451" cy="1"/>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103188</xdr:colOff>
      <xdr:row>74</xdr:row>
      <xdr:rowOff>26333</xdr:rowOff>
    </xdr:from>
    <xdr:to>
      <xdr:col>13</xdr:col>
      <xdr:colOff>787773</xdr:colOff>
      <xdr:row>75</xdr:row>
      <xdr:rowOff>63623</xdr:rowOff>
    </xdr:to>
    <xdr:sp macro="" textlink="">
      <xdr:nvSpPr>
        <xdr:cNvPr id="230" name="직사각형 229">
          <a:extLst>
            <a:ext uri="{FF2B5EF4-FFF2-40B4-BE49-F238E27FC236}">
              <a16:creationId xmlns:a16="http://schemas.microsoft.com/office/drawing/2014/main" id="{00000000-0008-0000-0C00-00006C000000}"/>
            </a:ext>
          </a:extLst>
        </xdr:cNvPr>
        <xdr:cNvSpPr/>
      </xdr:nvSpPr>
      <xdr:spPr>
        <a:xfrm>
          <a:off x="7513638" y="16647458"/>
          <a:ext cx="4380285" cy="284940"/>
        </a:xfrm>
        <a:prstGeom prst="rect">
          <a:avLst/>
        </a:prstGeom>
        <a:solidFill>
          <a:sysClr val="window" lastClr="FFFFFF"/>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Bio Global</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Expansion Private Equity Fund No.1                          26.32%</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100028</xdr:colOff>
      <xdr:row>75</xdr:row>
      <xdr:rowOff>97005</xdr:rowOff>
    </xdr:from>
    <xdr:to>
      <xdr:col>13</xdr:col>
      <xdr:colOff>786794</xdr:colOff>
      <xdr:row>76</xdr:row>
      <xdr:rowOff>135926</xdr:rowOff>
    </xdr:to>
    <xdr:sp macro="" textlink="">
      <xdr:nvSpPr>
        <xdr:cNvPr id="231" name="직사각형 230">
          <a:extLst>
            <a:ext uri="{FF2B5EF4-FFF2-40B4-BE49-F238E27FC236}">
              <a16:creationId xmlns:a16="http://schemas.microsoft.com/office/drawing/2014/main" id="{00000000-0008-0000-0C00-00006D000000}"/>
            </a:ext>
          </a:extLst>
        </xdr:cNvPr>
        <xdr:cNvSpPr/>
      </xdr:nvSpPr>
      <xdr:spPr>
        <a:xfrm>
          <a:off x="7510478" y="16965780"/>
          <a:ext cx="4382466" cy="286571"/>
        </a:xfrm>
        <a:prstGeom prst="rect">
          <a:avLst/>
        </a:prstGeom>
        <a:solidFill>
          <a:sysClr val="window" lastClr="FFFFFF"/>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KB-Badgers</a:t>
          </a:r>
          <a:r>
            <a:rPr lang="en-US" altLang="ko-KR" sz="1100" spc="-8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Future Mobility ESG Fund I                                                       13.64</a:t>
          </a:r>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a:t>
          </a:r>
          <a:endParaRPr lang="ko-KR" altLang="en-US"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100028</xdr:colOff>
      <xdr:row>76</xdr:row>
      <xdr:rowOff>177246</xdr:rowOff>
    </xdr:from>
    <xdr:to>
      <xdr:col>13</xdr:col>
      <xdr:colOff>786794</xdr:colOff>
      <xdr:row>77</xdr:row>
      <xdr:rowOff>216166</xdr:rowOff>
    </xdr:to>
    <xdr:sp macro="" textlink="">
      <xdr:nvSpPr>
        <xdr:cNvPr id="232" name="직사각형 231">
          <a:extLst>
            <a:ext uri="{FF2B5EF4-FFF2-40B4-BE49-F238E27FC236}">
              <a16:creationId xmlns:a16="http://schemas.microsoft.com/office/drawing/2014/main" id="{00000000-0008-0000-0C00-00006E000000}"/>
            </a:ext>
          </a:extLst>
        </xdr:cNvPr>
        <xdr:cNvSpPr/>
      </xdr:nvSpPr>
      <xdr:spPr>
        <a:xfrm>
          <a:off x="7510478" y="17293671"/>
          <a:ext cx="4382466" cy="286570"/>
        </a:xfrm>
        <a:prstGeom prst="rect">
          <a:avLst/>
        </a:prstGeom>
        <a:solidFill>
          <a:sysClr val="window" lastClr="FFFFFF"/>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FineKB</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Private Equity Fund No.2                                                          0</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.85%</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101483</xdr:colOff>
      <xdr:row>63</xdr:row>
      <xdr:rowOff>135110</xdr:rowOff>
    </xdr:from>
    <xdr:to>
      <xdr:col>13</xdr:col>
      <xdr:colOff>788249</xdr:colOff>
      <xdr:row>64</xdr:row>
      <xdr:rowOff>207122</xdr:rowOff>
    </xdr:to>
    <xdr:sp macro="" textlink="">
      <xdr:nvSpPr>
        <xdr:cNvPr id="233" name="직사각형 232">
          <a:extLst>
            <a:ext uri="{FF2B5EF4-FFF2-40B4-BE49-F238E27FC236}">
              <a16:creationId xmlns:a16="http://schemas.microsoft.com/office/drawing/2014/main" id="{00000000-0008-0000-0C00-00006F000000}"/>
            </a:ext>
          </a:extLst>
        </xdr:cNvPr>
        <xdr:cNvSpPr/>
      </xdr:nvSpPr>
      <xdr:spPr>
        <a:xfrm>
          <a:off x="7511933" y="15270335"/>
          <a:ext cx="4382466" cy="319662"/>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Mezzanine Capital 4th Private Equity Fund                                </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2.56% </a:t>
          </a:r>
        </a:p>
      </xdr:txBody>
    </xdr:sp>
    <xdr:clientData/>
  </xdr:twoCellAnchor>
  <xdr:twoCellAnchor>
    <xdr:from>
      <xdr:col>9</xdr:col>
      <xdr:colOff>84940</xdr:colOff>
      <xdr:row>52</xdr:row>
      <xdr:rowOff>94672</xdr:rowOff>
    </xdr:from>
    <xdr:to>
      <xdr:col>13</xdr:col>
      <xdr:colOff>771706</xdr:colOff>
      <xdr:row>54</xdr:row>
      <xdr:rowOff>121276</xdr:rowOff>
    </xdr:to>
    <xdr:sp macro="" textlink="">
      <xdr:nvSpPr>
        <xdr:cNvPr id="235" name="직사각형 234">
          <a:extLst>
            <a:ext uri="{FF2B5EF4-FFF2-40B4-BE49-F238E27FC236}">
              <a16:creationId xmlns:a16="http://schemas.microsoft.com/office/drawing/2014/main" id="{00000000-0008-0000-0C00-000071000000}"/>
            </a:ext>
          </a:extLst>
        </xdr:cNvPr>
        <xdr:cNvSpPr/>
      </xdr:nvSpPr>
      <xdr:spPr>
        <a:xfrm>
          <a:off x="7479804" y="11541990"/>
          <a:ext cx="4358220" cy="511513"/>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i-Finance Leasing Plc.                                                                          99.99%</a:t>
          </a:r>
        </a:p>
        <a:p>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KB Kookmin Card</a:t>
          </a:r>
          <a:r>
            <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99.99%, </a:t>
          </a:r>
          <a:r>
            <a:rPr lang="en-US" altLang="ko-KR" sz="10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Daehan Specialized Bank Plc. : 0.01</a:t>
          </a: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a:t>
          </a:r>
          <a:endPar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77196</xdr:colOff>
      <xdr:row>46</xdr:row>
      <xdr:rowOff>190163</xdr:rowOff>
    </xdr:from>
    <xdr:to>
      <xdr:col>13</xdr:col>
      <xdr:colOff>763962</xdr:colOff>
      <xdr:row>47</xdr:row>
      <xdr:rowOff>221625</xdr:rowOff>
    </xdr:to>
    <xdr:sp macro="" textlink="">
      <xdr:nvSpPr>
        <xdr:cNvPr id="236" name="직사각형 235">
          <a:extLst>
            <a:ext uri="{FF2B5EF4-FFF2-40B4-BE49-F238E27FC236}">
              <a16:creationId xmlns:a16="http://schemas.microsoft.com/office/drawing/2014/main" id="{00000000-0008-0000-0C00-000072000000}"/>
            </a:ext>
          </a:extLst>
        </xdr:cNvPr>
        <xdr:cNvSpPr/>
      </xdr:nvSpPr>
      <xdr:spPr>
        <a:xfrm>
          <a:off x="7472060" y="10182754"/>
          <a:ext cx="4358220" cy="273916"/>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Credit Information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8</xdr:col>
      <xdr:colOff>3644</xdr:colOff>
      <xdr:row>47</xdr:row>
      <xdr:rowOff>81506</xdr:rowOff>
    </xdr:from>
    <xdr:to>
      <xdr:col>9</xdr:col>
      <xdr:colOff>77196</xdr:colOff>
      <xdr:row>47</xdr:row>
      <xdr:rowOff>82863</xdr:rowOff>
    </xdr:to>
    <xdr:cxnSp macro="">
      <xdr:nvCxnSpPr>
        <xdr:cNvPr id="237" name="꺾인 연결선 236">
          <a:extLst>
            <a:ext uri="{FF2B5EF4-FFF2-40B4-BE49-F238E27FC236}">
              <a16:creationId xmlns:a16="http://schemas.microsoft.com/office/drawing/2014/main" id="{00000000-0008-0000-0C00-000073000000}"/>
            </a:ext>
          </a:extLst>
        </xdr:cNvPr>
        <xdr:cNvCxnSpPr>
          <a:stCxn id="137" idx="3"/>
          <a:endCxn id="236" idx="1"/>
        </xdr:cNvCxnSpPr>
      </xdr:nvCxnSpPr>
      <xdr:spPr>
        <a:xfrm>
          <a:off x="6480644" y="10316551"/>
          <a:ext cx="991416" cy="1357"/>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325082</xdr:colOff>
      <xdr:row>9</xdr:row>
      <xdr:rowOff>174613</xdr:rowOff>
    </xdr:from>
    <xdr:to>
      <xdr:col>7</xdr:col>
      <xdr:colOff>325082</xdr:colOff>
      <xdr:row>10</xdr:row>
      <xdr:rowOff>194717</xdr:rowOff>
    </xdr:to>
    <xdr:cxnSp macro="">
      <xdr:nvCxnSpPr>
        <xdr:cNvPr id="238" name="직선 연결선 237">
          <a:extLst>
            <a:ext uri="{FF2B5EF4-FFF2-40B4-BE49-F238E27FC236}">
              <a16:creationId xmlns:a16="http://schemas.microsoft.com/office/drawing/2014/main" id="{00000000-0008-0000-0C00-000074000000}"/>
            </a:ext>
          </a:extLst>
        </xdr:cNvPr>
        <xdr:cNvCxnSpPr/>
      </xdr:nvCxnSpPr>
      <xdr:spPr>
        <a:xfrm flipV="1">
          <a:off x="3258782" y="1936738"/>
          <a:ext cx="0" cy="267754"/>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492125</xdr:colOff>
      <xdr:row>25</xdr:row>
      <xdr:rowOff>62454</xdr:rowOff>
    </xdr:from>
    <xdr:to>
      <xdr:col>9</xdr:col>
      <xdr:colOff>69258</xdr:colOff>
      <xdr:row>28</xdr:row>
      <xdr:rowOff>194153</xdr:rowOff>
    </xdr:to>
    <xdr:cxnSp macro="">
      <xdr:nvCxnSpPr>
        <xdr:cNvPr id="239" name="꺾인 연결선 238">
          <a:extLst>
            <a:ext uri="{FF2B5EF4-FFF2-40B4-BE49-F238E27FC236}">
              <a16:creationId xmlns:a16="http://schemas.microsoft.com/office/drawing/2014/main" id="{00000000-0008-0000-0C00-000075000000}"/>
            </a:ext>
          </a:extLst>
        </xdr:cNvPr>
        <xdr:cNvCxnSpPr>
          <a:endCxn id="182" idx="1"/>
        </xdr:cNvCxnSpPr>
      </xdr:nvCxnSpPr>
      <xdr:spPr>
        <a:xfrm rot="16200000" flipH="1">
          <a:off x="6791234" y="5996758"/>
          <a:ext cx="877134" cy="504785"/>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66</xdr:row>
      <xdr:rowOff>234609</xdr:rowOff>
    </xdr:from>
    <xdr:to>
      <xdr:col>9</xdr:col>
      <xdr:colOff>119066</xdr:colOff>
      <xdr:row>70</xdr:row>
      <xdr:rowOff>83275</xdr:rowOff>
    </xdr:to>
    <xdr:cxnSp macro="">
      <xdr:nvCxnSpPr>
        <xdr:cNvPr id="240" name="꺾인 연결선 239">
          <a:extLst>
            <a:ext uri="{FF2B5EF4-FFF2-40B4-BE49-F238E27FC236}">
              <a16:creationId xmlns:a16="http://schemas.microsoft.com/office/drawing/2014/main" id="{00000000-0008-0000-0C00-000076000000}"/>
            </a:ext>
          </a:extLst>
        </xdr:cNvPr>
        <xdr:cNvCxnSpPr>
          <a:stCxn id="139" idx="3"/>
          <a:endCxn id="250" idx="1"/>
        </xdr:cNvCxnSpPr>
      </xdr:nvCxnSpPr>
      <xdr:spPr>
        <a:xfrm>
          <a:off x="6479633" y="14874534"/>
          <a:ext cx="1049883" cy="839266"/>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66</xdr:row>
      <xdr:rowOff>234609</xdr:rowOff>
    </xdr:from>
    <xdr:to>
      <xdr:col>9</xdr:col>
      <xdr:colOff>108948</xdr:colOff>
      <xdr:row>66</xdr:row>
      <xdr:rowOff>235239</xdr:rowOff>
    </xdr:to>
    <xdr:cxnSp macro="">
      <xdr:nvCxnSpPr>
        <xdr:cNvPr id="241" name="직선 연결선 240">
          <a:extLst>
            <a:ext uri="{FF2B5EF4-FFF2-40B4-BE49-F238E27FC236}">
              <a16:creationId xmlns:a16="http://schemas.microsoft.com/office/drawing/2014/main" id="{00000000-0008-0000-0C00-000077000000}"/>
            </a:ext>
          </a:extLst>
        </xdr:cNvPr>
        <xdr:cNvCxnSpPr>
          <a:stCxn id="139" idx="3"/>
          <a:endCxn id="150" idx="1"/>
        </xdr:cNvCxnSpPr>
      </xdr:nvCxnSpPr>
      <xdr:spPr>
        <a:xfrm>
          <a:off x="6479633" y="14874534"/>
          <a:ext cx="1039765" cy="63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74</xdr:row>
      <xdr:rowOff>166682</xdr:rowOff>
    </xdr:from>
    <xdr:to>
      <xdr:col>9</xdr:col>
      <xdr:colOff>100028</xdr:colOff>
      <xdr:row>77</xdr:row>
      <xdr:rowOff>73675</xdr:rowOff>
    </xdr:to>
    <xdr:cxnSp macro="">
      <xdr:nvCxnSpPr>
        <xdr:cNvPr id="242" name="꺾인 연결선 241">
          <a:extLst>
            <a:ext uri="{FF2B5EF4-FFF2-40B4-BE49-F238E27FC236}">
              <a16:creationId xmlns:a16="http://schemas.microsoft.com/office/drawing/2014/main" id="{00000000-0008-0000-0C00-000078000000}"/>
            </a:ext>
          </a:extLst>
        </xdr:cNvPr>
        <xdr:cNvCxnSpPr/>
      </xdr:nvCxnSpPr>
      <xdr:spPr>
        <a:xfrm>
          <a:off x="6484029" y="18117644"/>
          <a:ext cx="1030845" cy="654339"/>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3553869</xdr:colOff>
      <xdr:row>47</xdr:row>
      <xdr:rowOff>87591</xdr:rowOff>
    </xdr:from>
    <xdr:to>
      <xdr:col>9</xdr:col>
      <xdr:colOff>77978</xdr:colOff>
      <xdr:row>51</xdr:row>
      <xdr:rowOff>126277</xdr:rowOff>
    </xdr:to>
    <xdr:cxnSp macro="">
      <xdr:nvCxnSpPr>
        <xdr:cNvPr id="243" name="꺾인 연결선 242">
          <a:extLst>
            <a:ext uri="{FF2B5EF4-FFF2-40B4-BE49-F238E27FC236}">
              <a16:creationId xmlns:a16="http://schemas.microsoft.com/office/drawing/2014/main" id="{00000000-0008-0000-0C00-000079000000}"/>
            </a:ext>
          </a:extLst>
        </xdr:cNvPr>
        <xdr:cNvCxnSpPr/>
      </xdr:nvCxnSpPr>
      <xdr:spPr>
        <a:xfrm>
          <a:off x="6487569" y="10517466"/>
          <a:ext cx="1000859" cy="1029286"/>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74</xdr:row>
      <xdr:rowOff>166682</xdr:rowOff>
    </xdr:from>
    <xdr:to>
      <xdr:col>9</xdr:col>
      <xdr:colOff>100028</xdr:colOff>
      <xdr:row>75</xdr:row>
      <xdr:rowOff>239497</xdr:rowOff>
    </xdr:to>
    <xdr:cxnSp macro="">
      <xdr:nvCxnSpPr>
        <xdr:cNvPr id="244" name="꺾인 연결선 243">
          <a:extLst>
            <a:ext uri="{FF2B5EF4-FFF2-40B4-BE49-F238E27FC236}">
              <a16:creationId xmlns:a16="http://schemas.microsoft.com/office/drawing/2014/main" id="{00000000-0008-0000-0C00-00007A000000}"/>
            </a:ext>
          </a:extLst>
        </xdr:cNvPr>
        <xdr:cNvCxnSpPr>
          <a:stCxn id="142" idx="3"/>
          <a:endCxn id="231" idx="1"/>
        </xdr:cNvCxnSpPr>
      </xdr:nvCxnSpPr>
      <xdr:spPr>
        <a:xfrm>
          <a:off x="6479633" y="16787807"/>
          <a:ext cx="1030845" cy="320465"/>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74</xdr:row>
      <xdr:rowOff>166682</xdr:rowOff>
    </xdr:from>
    <xdr:to>
      <xdr:col>9</xdr:col>
      <xdr:colOff>103188</xdr:colOff>
      <xdr:row>74</xdr:row>
      <xdr:rowOff>168010</xdr:rowOff>
    </xdr:to>
    <xdr:cxnSp macro="">
      <xdr:nvCxnSpPr>
        <xdr:cNvPr id="245" name="꺾인 연결선 244">
          <a:extLst>
            <a:ext uri="{FF2B5EF4-FFF2-40B4-BE49-F238E27FC236}">
              <a16:creationId xmlns:a16="http://schemas.microsoft.com/office/drawing/2014/main" id="{00000000-0008-0000-0C00-00007B000000}"/>
            </a:ext>
          </a:extLst>
        </xdr:cNvPr>
        <xdr:cNvCxnSpPr>
          <a:stCxn id="142" idx="3"/>
          <a:endCxn id="230" idx="1"/>
        </xdr:cNvCxnSpPr>
      </xdr:nvCxnSpPr>
      <xdr:spPr>
        <a:xfrm>
          <a:off x="6479633" y="16787807"/>
          <a:ext cx="1034005" cy="1328"/>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106706</xdr:colOff>
      <xdr:row>78</xdr:row>
      <xdr:rowOff>62231</xdr:rowOff>
    </xdr:from>
    <xdr:to>
      <xdr:col>13</xdr:col>
      <xdr:colOff>793472</xdr:colOff>
      <xdr:row>80</xdr:row>
      <xdr:rowOff>95761</xdr:rowOff>
    </xdr:to>
    <xdr:sp macro="" textlink="">
      <xdr:nvSpPr>
        <xdr:cNvPr id="246" name="직사각형 245">
          <a:extLst>
            <a:ext uri="{FF2B5EF4-FFF2-40B4-BE49-F238E27FC236}">
              <a16:creationId xmlns:a16="http://schemas.microsoft.com/office/drawing/2014/main" id="{00000000-0008-0000-0C00-00007D000000}"/>
            </a:ext>
          </a:extLst>
        </xdr:cNvPr>
        <xdr:cNvSpPr/>
      </xdr:nvSpPr>
      <xdr:spPr>
        <a:xfrm>
          <a:off x="7517156" y="17673956"/>
          <a:ext cx="4382466" cy="528830"/>
        </a:xfrm>
        <a:prstGeom prst="rect">
          <a:avLst/>
        </a:prstGeom>
        <a:solidFill>
          <a:sysClr val="window" lastClr="FFFFFF"/>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KB Data Systems Indonesia                                                      </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95.10%</a:t>
          </a:r>
        </a:p>
        <a:p>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KB Data Systems</a:t>
          </a:r>
          <a:r>
            <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95.10%, KB Kookmin Bank</a:t>
          </a:r>
          <a:r>
            <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4.90%</a:t>
          </a:r>
          <a:endPar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3545933</xdr:colOff>
      <xdr:row>72</xdr:row>
      <xdr:rowOff>16737</xdr:rowOff>
    </xdr:from>
    <xdr:to>
      <xdr:col>9</xdr:col>
      <xdr:colOff>103194</xdr:colOff>
      <xdr:row>74</xdr:row>
      <xdr:rowOff>166682</xdr:rowOff>
    </xdr:to>
    <xdr:cxnSp macro="">
      <xdr:nvCxnSpPr>
        <xdr:cNvPr id="247" name="꺾인 연결선 246"/>
        <xdr:cNvCxnSpPr>
          <a:stCxn id="142" idx="3"/>
          <a:endCxn id="249" idx="1"/>
        </xdr:cNvCxnSpPr>
      </xdr:nvCxnSpPr>
      <xdr:spPr>
        <a:xfrm flipV="1">
          <a:off x="6479633" y="16142562"/>
          <a:ext cx="1034011" cy="645245"/>
        </a:xfrm>
        <a:prstGeom prst="bentConnector3">
          <a:avLst>
            <a:gd name="adj1" fmla="val 50000"/>
          </a:avLst>
        </a:prstGeom>
        <a:ln w="63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514280</xdr:colOff>
      <xdr:row>73</xdr:row>
      <xdr:rowOff>87225</xdr:rowOff>
    </xdr:from>
    <xdr:to>
      <xdr:col>9</xdr:col>
      <xdr:colOff>107290</xdr:colOff>
      <xdr:row>75</xdr:row>
      <xdr:rowOff>147859</xdr:rowOff>
    </xdr:to>
    <xdr:cxnSp macro="">
      <xdr:nvCxnSpPr>
        <xdr:cNvPr id="248" name="꺾인 연결선 247"/>
        <xdr:cNvCxnSpPr/>
      </xdr:nvCxnSpPr>
      <xdr:spPr>
        <a:xfrm rot="10800000" flipV="1">
          <a:off x="7005934" y="17789071"/>
          <a:ext cx="516202" cy="558865"/>
        </a:xfrm>
        <a:prstGeom prst="bentConnector2">
          <a:avLst/>
        </a:prstGeom>
        <a:ln w="63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103194</xdr:colOff>
      <xdr:row>71</xdr:row>
      <xdr:rowOff>119070</xdr:rowOff>
    </xdr:from>
    <xdr:to>
      <xdr:col>13</xdr:col>
      <xdr:colOff>777877</xdr:colOff>
      <xdr:row>72</xdr:row>
      <xdr:rowOff>160466</xdr:rowOff>
    </xdr:to>
    <xdr:sp macro="" textlink="">
      <xdr:nvSpPr>
        <xdr:cNvPr id="249" name="직사각형 248">
          <a:extLst>
            <a:ext uri="{FF2B5EF4-FFF2-40B4-BE49-F238E27FC236}">
              <a16:creationId xmlns:a16="http://schemas.microsoft.com/office/drawing/2014/main" id="{00000000-0008-0000-0C00-000016000000}"/>
            </a:ext>
          </a:extLst>
        </xdr:cNvPr>
        <xdr:cNvSpPr/>
      </xdr:nvSpPr>
      <xdr:spPr>
        <a:xfrm>
          <a:off x="7513644" y="15997245"/>
          <a:ext cx="4370383" cy="289046"/>
        </a:xfrm>
        <a:prstGeom prst="rect">
          <a:avLst/>
        </a:prstGeom>
        <a:solidFill>
          <a:sysClr val="window" lastClr="FFFFFF"/>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KoFC Value-up PEF                                                                              10.77%</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119066</xdr:colOff>
      <xdr:row>69</xdr:row>
      <xdr:rowOff>190508</xdr:rowOff>
    </xdr:from>
    <xdr:to>
      <xdr:col>13</xdr:col>
      <xdr:colOff>805832</xdr:colOff>
      <xdr:row>70</xdr:row>
      <xdr:rowOff>222103</xdr:rowOff>
    </xdr:to>
    <xdr:sp macro="" textlink="">
      <xdr:nvSpPr>
        <xdr:cNvPr id="250" name="직사각형 249">
          <a:extLst>
            <a:ext uri="{FF2B5EF4-FFF2-40B4-BE49-F238E27FC236}">
              <a16:creationId xmlns:a16="http://schemas.microsoft.com/office/drawing/2014/main" id="{00000000-0008-0000-0C00-000023000000}"/>
            </a:ext>
          </a:extLst>
        </xdr:cNvPr>
        <xdr:cNvSpPr/>
      </xdr:nvSpPr>
      <xdr:spPr>
        <a:xfrm>
          <a:off x="7529516" y="15573383"/>
          <a:ext cx="4382466" cy="279245"/>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Teamwink Inc                                                                                          95.95%</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8</xdr:col>
      <xdr:colOff>531813</xdr:colOff>
      <xdr:row>69</xdr:row>
      <xdr:rowOff>7932</xdr:rowOff>
    </xdr:from>
    <xdr:to>
      <xdr:col>9</xdr:col>
      <xdr:colOff>108948</xdr:colOff>
      <xdr:row>69</xdr:row>
      <xdr:rowOff>11260</xdr:rowOff>
    </xdr:to>
    <xdr:cxnSp macro="">
      <xdr:nvCxnSpPr>
        <xdr:cNvPr id="251" name="직선 연결선 250">
          <a:extLst>
            <a:ext uri="{FF2B5EF4-FFF2-40B4-BE49-F238E27FC236}">
              <a16:creationId xmlns:a16="http://schemas.microsoft.com/office/drawing/2014/main" id="{00000000-0008-0000-0C00-000028000000}"/>
            </a:ext>
          </a:extLst>
        </xdr:cNvPr>
        <xdr:cNvCxnSpPr/>
      </xdr:nvCxnSpPr>
      <xdr:spPr>
        <a:xfrm>
          <a:off x="7018338" y="15390807"/>
          <a:ext cx="501060" cy="3328"/>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95252</xdr:colOff>
      <xdr:row>56</xdr:row>
      <xdr:rowOff>79368</xdr:rowOff>
    </xdr:from>
    <xdr:to>
      <xdr:col>13</xdr:col>
      <xdr:colOff>782018</xdr:colOff>
      <xdr:row>57</xdr:row>
      <xdr:rowOff>119422</xdr:rowOff>
    </xdr:to>
    <xdr:sp macro="" textlink="">
      <xdr:nvSpPr>
        <xdr:cNvPr id="252" name="직사각형 251">
          <a:extLst>
            <a:ext uri="{FF2B5EF4-FFF2-40B4-BE49-F238E27FC236}">
              <a16:creationId xmlns:a16="http://schemas.microsoft.com/office/drawing/2014/main" id="{00000000-0008-0000-0C00-000068000000}"/>
            </a:ext>
          </a:extLst>
        </xdr:cNvPr>
        <xdr:cNvSpPr/>
      </xdr:nvSpPr>
      <xdr:spPr>
        <a:xfrm>
          <a:off x="7505702" y="13481043"/>
          <a:ext cx="4382466" cy="28770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Ins="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KB Golden</a:t>
          </a:r>
          <a:r>
            <a:rPr lang="en-US" altLang="ko-KR" sz="1100" spc="-8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Life Care Co., Ltd</a:t>
          </a:r>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                                                                               100%</a:t>
          </a:r>
          <a:endParaRPr lang="ko-KR" altLang="en-US"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3539477</xdr:colOff>
      <xdr:row>56</xdr:row>
      <xdr:rowOff>96352</xdr:rowOff>
    </xdr:from>
    <xdr:to>
      <xdr:col>9</xdr:col>
      <xdr:colOff>79376</xdr:colOff>
      <xdr:row>56</xdr:row>
      <xdr:rowOff>231820</xdr:rowOff>
    </xdr:to>
    <xdr:cxnSp macro="">
      <xdr:nvCxnSpPr>
        <xdr:cNvPr id="253" name="꺾인 연결선 252">
          <a:extLst>
            <a:ext uri="{FF2B5EF4-FFF2-40B4-BE49-F238E27FC236}">
              <a16:creationId xmlns:a16="http://schemas.microsoft.com/office/drawing/2014/main" id="{00000000-0008-0000-0C00-00003D000000}"/>
            </a:ext>
          </a:extLst>
        </xdr:cNvPr>
        <xdr:cNvCxnSpPr/>
      </xdr:nvCxnSpPr>
      <xdr:spPr>
        <a:xfrm>
          <a:off x="6471318" y="13426706"/>
          <a:ext cx="1018973" cy="135468"/>
        </a:xfrm>
        <a:prstGeom prst="bentConnector3">
          <a:avLst>
            <a:gd name="adj1" fmla="val 49219"/>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3555353</xdr:colOff>
      <xdr:row>55</xdr:row>
      <xdr:rowOff>119116</xdr:rowOff>
    </xdr:from>
    <xdr:to>
      <xdr:col>9</xdr:col>
      <xdr:colOff>98309</xdr:colOff>
      <xdr:row>56</xdr:row>
      <xdr:rowOff>98162</xdr:rowOff>
    </xdr:to>
    <xdr:cxnSp macro="">
      <xdr:nvCxnSpPr>
        <xdr:cNvPr id="254" name="꺾인 연결선 253">
          <a:extLst>
            <a:ext uri="{FF2B5EF4-FFF2-40B4-BE49-F238E27FC236}">
              <a16:creationId xmlns:a16="http://schemas.microsoft.com/office/drawing/2014/main" id="{00000000-0008-0000-0C00-00003D000000}"/>
            </a:ext>
          </a:extLst>
        </xdr:cNvPr>
        <xdr:cNvCxnSpPr>
          <a:endCxn id="226" idx="1"/>
        </xdr:cNvCxnSpPr>
      </xdr:nvCxnSpPr>
      <xdr:spPr>
        <a:xfrm flipV="1">
          <a:off x="6489053" y="12530191"/>
          <a:ext cx="1019706" cy="226696"/>
        </a:xfrm>
        <a:prstGeom prst="bentConnector3">
          <a:avLst>
            <a:gd name="adj1" fmla="val 47665"/>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501165</xdr:colOff>
      <xdr:row>19</xdr:row>
      <xdr:rowOff>79375</xdr:rowOff>
    </xdr:from>
    <xdr:to>
      <xdr:col>9</xdr:col>
      <xdr:colOff>74311</xdr:colOff>
      <xdr:row>19</xdr:row>
      <xdr:rowOff>79375</xdr:rowOff>
    </xdr:to>
    <xdr:cxnSp macro="">
      <xdr:nvCxnSpPr>
        <xdr:cNvPr id="255" name="직선 연결선 254">
          <a:extLst>
            <a:ext uri="{FF2B5EF4-FFF2-40B4-BE49-F238E27FC236}">
              <a16:creationId xmlns:a16="http://schemas.microsoft.com/office/drawing/2014/main" id="{00000000-0008-0000-0C00-000019000000}"/>
            </a:ext>
          </a:extLst>
        </xdr:cNvPr>
        <xdr:cNvCxnSpPr/>
      </xdr:nvCxnSpPr>
      <xdr:spPr>
        <a:xfrm>
          <a:off x="6987690" y="4318000"/>
          <a:ext cx="497071" cy="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485557</xdr:colOff>
      <xdr:row>27</xdr:row>
      <xdr:rowOff>76366</xdr:rowOff>
    </xdr:from>
    <xdr:to>
      <xdr:col>9</xdr:col>
      <xdr:colOff>62690</xdr:colOff>
      <xdr:row>34</xdr:row>
      <xdr:rowOff>98184</xdr:rowOff>
    </xdr:to>
    <xdr:cxnSp macro="">
      <xdr:nvCxnSpPr>
        <xdr:cNvPr id="256" name="꺾인 연결선 255">
          <a:extLst>
            <a:ext uri="{FF2B5EF4-FFF2-40B4-BE49-F238E27FC236}">
              <a16:creationId xmlns:a16="http://schemas.microsoft.com/office/drawing/2014/main" id="{00000000-0008-0000-0C00-00003F000000}"/>
            </a:ext>
          </a:extLst>
        </xdr:cNvPr>
        <xdr:cNvCxnSpPr/>
      </xdr:nvCxnSpPr>
      <xdr:spPr>
        <a:xfrm rot="16200000" flipH="1">
          <a:off x="6342792" y="6969493"/>
          <a:ext cx="1769163" cy="503357"/>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64288</xdr:colOff>
      <xdr:row>21</xdr:row>
      <xdr:rowOff>96675</xdr:rowOff>
    </xdr:from>
    <xdr:to>
      <xdr:col>13</xdr:col>
      <xdr:colOff>751054</xdr:colOff>
      <xdr:row>22</xdr:row>
      <xdr:rowOff>133610</xdr:rowOff>
    </xdr:to>
    <xdr:sp macro="" textlink="">
      <xdr:nvSpPr>
        <xdr:cNvPr id="131" name="직사각형 130">
          <a:extLst>
            <a:ext uri="{FF2B5EF4-FFF2-40B4-BE49-F238E27FC236}">
              <a16:creationId xmlns:a16="http://schemas.microsoft.com/office/drawing/2014/main" id="{00000000-0008-0000-0C00-000031000000}"/>
            </a:ext>
          </a:extLst>
        </xdr:cNvPr>
        <xdr:cNvSpPr/>
      </xdr:nvSpPr>
      <xdr:spPr>
        <a:xfrm>
          <a:off x="7477223" y="4850892"/>
          <a:ext cx="4397374" cy="28541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a:t>
          </a:r>
          <a:r>
            <a:rPr lang="en-US" altLang="ko-KR" sz="11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SECURITIES VIETNAM JOINT STOCK COMPANY                                    </a:t>
          </a:r>
          <a:r>
            <a:rPr lang="en-US" altLang="ko-KR" sz="1100" spc="-10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99.81%</a:t>
          </a:r>
          <a:endParaRPr lang="ko-KR" altLang="en-US" sz="1100" spc="-10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8</xdr:col>
      <xdr:colOff>494378</xdr:colOff>
      <xdr:row>23</xdr:row>
      <xdr:rowOff>120850</xdr:rowOff>
    </xdr:from>
    <xdr:to>
      <xdr:col>9</xdr:col>
      <xdr:colOff>71511</xdr:colOff>
      <xdr:row>27</xdr:row>
      <xdr:rowOff>4071</xdr:rowOff>
    </xdr:to>
    <xdr:cxnSp macro="">
      <xdr:nvCxnSpPr>
        <xdr:cNvPr id="259" name="꺾인 연결선 258">
          <a:extLst>
            <a:ext uri="{FF2B5EF4-FFF2-40B4-BE49-F238E27FC236}">
              <a16:creationId xmlns:a16="http://schemas.microsoft.com/office/drawing/2014/main" id="{00000000-0008-0000-0C00-000075000000}"/>
            </a:ext>
          </a:extLst>
        </xdr:cNvPr>
        <xdr:cNvCxnSpPr/>
      </xdr:nvCxnSpPr>
      <xdr:spPr>
        <a:xfrm rot="16200000" flipH="1">
          <a:off x="6797426" y="5507997"/>
          <a:ext cx="868246" cy="501755"/>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66773</xdr:colOff>
      <xdr:row>31</xdr:row>
      <xdr:rowOff>58024</xdr:rowOff>
    </xdr:from>
    <xdr:to>
      <xdr:col>13</xdr:col>
      <xdr:colOff>753539</xdr:colOff>
      <xdr:row>32</xdr:row>
      <xdr:rowOff>96947</xdr:rowOff>
    </xdr:to>
    <xdr:sp macro="" textlink="">
      <xdr:nvSpPr>
        <xdr:cNvPr id="260" name="직사각형 259">
          <a:extLst>
            <a:ext uri="{FF2B5EF4-FFF2-40B4-BE49-F238E27FC236}">
              <a16:creationId xmlns:a16="http://schemas.microsoft.com/office/drawing/2014/main" id="{00000000-0008-0000-0C00-00003B000000}"/>
            </a:ext>
          </a:extLst>
        </xdr:cNvPr>
        <xdr:cNvSpPr/>
      </xdr:nvSpPr>
      <xdr:spPr>
        <a:xfrm>
          <a:off x="7479708" y="7297024"/>
          <a:ext cx="4397374" cy="287401"/>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U-KB</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Credit No.1 Private Equity I</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23.26%</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67430</xdr:colOff>
      <xdr:row>33</xdr:row>
      <xdr:rowOff>219830</xdr:rowOff>
    </xdr:from>
    <xdr:to>
      <xdr:col>13</xdr:col>
      <xdr:colOff>754196</xdr:colOff>
      <xdr:row>35</xdr:row>
      <xdr:rowOff>9132</xdr:rowOff>
    </xdr:to>
    <xdr:sp macro="" textlink="">
      <xdr:nvSpPr>
        <xdr:cNvPr id="261" name="직사각형 260">
          <a:extLst>
            <a:ext uri="{FF2B5EF4-FFF2-40B4-BE49-F238E27FC236}">
              <a16:creationId xmlns:a16="http://schemas.microsoft.com/office/drawing/2014/main" id="{00000000-0008-0000-0C00-00003B000000}"/>
            </a:ext>
          </a:extLst>
        </xdr:cNvPr>
        <xdr:cNvSpPr/>
      </xdr:nvSpPr>
      <xdr:spPr>
        <a:xfrm>
          <a:off x="7483792" y="7977778"/>
          <a:ext cx="4391663" cy="28854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FINA JOINT STOCK COMPANY                                                      77.82%</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8</xdr:col>
      <xdr:colOff>486870</xdr:colOff>
      <xdr:row>28</xdr:row>
      <xdr:rowOff>163077</xdr:rowOff>
    </xdr:from>
    <xdr:to>
      <xdr:col>9</xdr:col>
      <xdr:colOff>64003</xdr:colOff>
      <xdr:row>35</xdr:row>
      <xdr:rowOff>184895</xdr:rowOff>
    </xdr:to>
    <xdr:cxnSp macro="">
      <xdr:nvCxnSpPr>
        <xdr:cNvPr id="262" name="꺾인 연결선 261">
          <a:extLst>
            <a:ext uri="{FF2B5EF4-FFF2-40B4-BE49-F238E27FC236}">
              <a16:creationId xmlns:a16="http://schemas.microsoft.com/office/drawing/2014/main" id="{00000000-0008-0000-0C00-00003F000000}"/>
            </a:ext>
          </a:extLst>
        </xdr:cNvPr>
        <xdr:cNvCxnSpPr/>
      </xdr:nvCxnSpPr>
      <xdr:spPr>
        <a:xfrm rot="16200000" flipH="1">
          <a:off x="6344105" y="7305825"/>
          <a:ext cx="1769163" cy="503357"/>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101010</xdr:colOff>
      <xdr:row>60</xdr:row>
      <xdr:rowOff>185575</xdr:rowOff>
    </xdr:from>
    <xdr:to>
      <xdr:col>13</xdr:col>
      <xdr:colOff>787776</xdr:colOff>
      <xdr:row>61</xdr:row>
      <xdr:rowOff>219075</xdr:rowOff>
    </xdr:to>
    <xdr:sp macro="" textlink="">
      <xdr:nvSpPr>
        <xdr:cNvPr id="263" name="직사각형 262">
          <a:extLst>
            <a:ext uri="{FF2B5EF4-FFF2-40B4-BE49-F238E27FC236}">
              <a16:creationId xmlns:a16="http://schemas.microsoft.com/office/drawing/2014/main" id="{00000000-0008-0000-0C00-000029000000}"/>
            </a:ext>
          </a:extLst>
        </xdr:cNvPr>
        <xdr:cNvSpPr/>
      </xdr:nvSpPr>
      <xdr:spPr>
        <a:xfrm>
          <a:off x="7511460" y="14577850"/>
          <a:ext cx="4382466" cy="281150"/>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Valbury Capital Management </a:t>
          </a:r>
          <a:r>
            <a:rPr lang="it-IT"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70</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3541287</xdr:colOff>
      <xdr:row>58</xdr:row>
      <xdr:rowOff>165624</xdr:rowOff>
    </xdr:from>
    <xdr:to>
      <xdr:col>9</xdr:col>
      <xdr:colOff>104775</xdr:colOff>
      <xdr:row>62</xdr:row>
      <xdr:rowOff>172766</xdr:rowOff>
    </xdr:to>
    <xdr:cxnSp macro="">
      <xdr:nvCxnSpPr>
        <xdr:cNvPr id="265" name="꺾인 연결선 264">
          <a:extLst>
            <a:ext uri="{FF2B5EF4-FFF2-40B4-BE49-F238E27FC236}">
              <a16:creationId xmlns:a16="http://schemas.microsoft.com/office/drawing/2014/main" id="{00000000-0008-0000-0C00-000063000000}"/>
            </a:ext>
          </a:extLst>
        </xdr:cNvPr>
        <xdr:cNvCxnSpPr/>
      </xdr:nvCxnSpPr>
      <xdr:spPr>
        <a:xfrm>
          <a:off x="6473128" y="13988490"/>
          <a:ext cx="1042562" cy="992166"/>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3540359</xdr:colOff>
      <xdr:row>58</xdr:row>
      <xdr:rowOff>169342</xdr:rowOff>
    </xdr:from>
    <xdr:to>
      <xdr:col>9</xdr:col>
      <xdr:colOff>101010</xdr:colOff>
      <xdr:row>61</xdr:row>
      <xdr:rowOff>79197</xdr:rowOff>
    </xdr:to>
    <xdr:cxnSp macro="">
      <xdr:nvCxnSpPr>
        <xdr:cNvPr id="267" name="꺾인 연결선 266">
          <a:extLst>
            <a:ext uri="{FF2B5EF4-FFF2-40B4-BE49-F238E27FC236}">
              <a16:creationId xmlns:a16="http://schemas.microsoft.com/office/drawing/2014/main" id="{00000000-0008-0000-0C00-000063000000}"/>
            </a:ext>
          </a:extLst>
        </xdr:cNvPr>
        <xdr:cNvCxnSpPr>
          <a:endCxn id="263" idx="1"/>
        </xdr:cNvCxnSpPr>
      </xdr:nvCxnSpPr>
      <xdr:spPr>
        <a:xfrm>
          <a:off x="6472200" y="13992208"/>
          <a:ext cx="1039725" cy="648623"/>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509202</xdr:colOff>
      <xdr:row>58</xdr:row>
      <xdr:rowOff>168763</xdr:rowOff>
    </xdr:from>
    <xdr:to>
      <xdr:col>9</xdr:col>
      <xdr:colOff>101484</xdr:colOff>
      <xdr:row>64</xdr:row>
      <xdr:rowOff>46557</xdr:rowOff>
    </xdr:to>
    <xdr:cxnSp macro="">
      <xdr:nvCxnSpPr>
        <xdr:cNvPr id="271" name="꺾인 연결선 270">
          <a:extLst>
            <a:ext uri="{FF2B5EF4-FFF2-40B4-BE49-F238E27FC236}">
              <a16:creationId xmlns:a16="http://schemas.microsoft.com/office/drawing/2014/main" id="{00000000-0008-0000-0C00-00005E000000}"/>
            </a:ext>
          </a:extLst>
        </xdr:cNvPr>
        <xdr:cNvCxnSpPr>
          <a:endCxn id="233" idx="1"/>
        </xdr:cNvCxnSpPr>
      </xdr:nvCxnSpPr>
      <xdr:spPr>
        <a:xfrm rot="16200000" flipH="1">
          <a:off x="6572349" y="14562385"/>
          <a:ext cx="1372487" cy="515474"/>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494110</xdr:colOff>
      <xdr:row>20</xdr:row>
      <xdr:rowOff>152887</xdr:rowOff>
    </xdr:from>
    <xdr:to>
      <xdr:col>9</xdr:col>
      <xdr:colOff>63305</xdr:colOff>
      <xdr:row>24</xdr:row>
      <xdr:rowOff>120979</xdr:rowOff>
    </xdr:to>
    <xdr:cxnSp macro="">
      <xdr:nvCxnSpPr>
        <xdr:cNvPr id="272" name="꺾인 연결선 271">
          <a:extLst>
            <a:ext uri="{FF2B5EF4-FFF2-40B4-BE49-F238E27FC236}">
              <a16:creationId xmlns:a16="http://schemas.microsoft.com/office/drawing/2014/main" id="{00000000-0008-0000-0C00-000046000000}"/>
            </a:ext>
          </a:extLst>
        </xdr:cNvPr>
        <xdr:cNvCxnSpPr/>
      </xdr:nvCxnSpPr>
      <xdr:spPr>
        <a:xfrm rot="16200000" flipH="1">
          <a:off x="6738919" y="4903500"/>
          <a:ext cx="968217" cy="491930"/>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1</xdr:row>
      <xdr:rowOff>76200</xdr:rowOff>
    </xdr:from>
    <xdr:to>
      <xdr:col>4</xdr:col>
      <xdr:colOff>1724025</xdr:colOff>
      <xdr:row>1</xdr:row>
      <xdr:rowOff>297115</xdr:rowOff>
    </xdr:to>
    <xdr:pic>
      <xdr:nvPicPr>
        <xdr:cNvPr id="2" name="Picture 6" descr="변경영문로고">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134113</xdr:colOff>
      <xdr:row>6</xdr:row>
      <xdr:rowOff>22249</xdr:rowOff>
    </xdr:from>
    <xdr:to>
      <xdr:col>17</xdr:col>
      <xdr:colOff>627528</xdr:colOff>
      <xdr:row>34</xdr:row>
      <xdr:rowOff>95250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3070054" y="1120425"/>
          <a:ext cx="12315621" cy="68189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algn="l" rtl="0">
            <a:lnSpc>
              <a:spcPts val="1700"/>
            </a:lnSpc>
            <a:defRPr sz="1000"/>
          </a:pPr>
          <a:r>
            <a:rPr lang="ko-KR" altLang="en-US"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The consolidated financial information of KB Financial Group Inc. (the “Group”) presented herein is based on the Korean International Financial Reporting Standards</a:t>
          </a:r>
          <a:r>
            <a:rPr lang="en-US" altLang="ko-KR"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(K-IFRS). </a:t>
          </a:r>
        </a:p>
        <a:p>
          <a:pPr algn="l" rtl="0">
            <a:lnSpc>
              <a:spcPts val="1700"/>
            </a:lnSpc>
            <a:defRPr sz="1000"/>
          </a:pPr>
          <a:r>
            <a:rPr lang="en-US" altLang="ko-KR"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It</a:t>
          </a:r>
          <a:r>
            <a:rPr lang="ko-KR" altLang="en-US"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 is currently </a:t>
          </a:r>
          <a:r>
            <a:rPr lang="ko-KR" altLang="en-US"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being </a:t>
          </a: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audited</a:t>
          </a:r>
          <a:r>
            <a:rPr lang="ko-KR" altLang="en-US"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 by the Group’s </a:t>
          </a:r>
          <a:r>
            <a:rPr lang="ko-KR" altLang="en-US"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independent auditor</a:t>
          </a:r>
          <a:r>
            <a:rPr lang="en-US" altLang="ko-KR"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a:t>
          </a:r>
          <a:r>
            <a:rPr lang="ko-KR" altLang="en-US"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 and accordingly, is </a:t>
          </a:r>
          <a:r>
            <a:rPr lang="ko-KR" altLang="en-US"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subject to change. </a:t>
          </a: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algn="l" rtl="0">
            <a:lnSpc>
              <a:spcPts val="1400"/>
            </a:lnSpc>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The consolidated financial information presented herein is based on Korean IFRS9(K-IFRS9). Note that the financial results for years before 2017 contained herein have not been restated retrospectively.</a:t>
          </a:r>
        </a:p>
        <a:p>
          <a:pPr marL="0" marR="0" indent="0" algn="l" defTabSz="914400" rtl="0" eaLnBrk="1" fontAlgn="auto" latinLnBrk="0" hangingPunct="1">
            <a:lnSpc>
              <a:spcPts val="1700"/>
            </a:lnSpc>
            <a:spcBef>
              <a:spcPts val="0"/>
            </a:spcBef>
            <a:spcAft>
              <a:spcPts val="0"/>
            </a:spcAft>
            <a:buClrTx/>
            <a:buSzTx/>
            <a:buFontTx/>
            <a:buNone/>
            <a:tabLst/>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The consolidated financial information for periods starting from January 1, 2023 presented herein reflect the application of Korean IFRS17</a:t>
          </a:r>
        </a:p>
        <a:p>
          <a:pPr marL="0" marR="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(K-IFRS17), and the financial results for 2022 have been restated retrospectively for better comparison purposes. However, please note that the key financial ratios for 2022 have not been restated retrospectively.</a:t>
          </a:r>
        </a:p>
        <a:p>
          <a:pPr marL="0" marR="0" indent="0" algn="l" defTabSz="914400" rtl="0" eaLnBrk="1" fontAlgn="auto" latinLnBrk="0" hangingPunct="1">
            <a:lnSpc>
              <a:spcPts val="1700"/>
            </a:lnSpc>
            <a:spcBef>
              <a:spcPts val="0"/>
            </a:spcBef>
            <a:spcAft>
              <a:spcPts val="0"/>
            </a:spcAft>
            <a:buClrTx/>
            <a:buSzTx/>
            <a:buFontTx/>
            <a:buNone/>
            <a:tabLst/>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From 2018, for better peer comparison purpose, the Group reclassified certain interest income out of Net Gain/Loss on Financial Assets at FVPL under Other Operating Profit to Interest Income under Net Interest Income. Note that beginning from the financial results for 2017 contained herein have been restated retrospectively.</a:t>
          </a:r>
          <a:endParaRPr lang="ko-KR"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400"/>
            </a:lnSpc>
            <a:spcBef>
              <a:spcPts val="0"/>
            </a:spcBef>
            <a:spcAft>
              <a:spcPts val="0"/>
            </a:spcAft>
            <a:buClrTx/>
            <a:buSzTx/>
            <a:buFontTx/>
            <a:buNone/>
            <a:tabLst/>
            <a:defRPr sz="1000"/>
          </a:pPr>
          <a:endParaRPr lang="ko-KR"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As KB Insurance and KB Capital became wholly-owned subsidiaries of the Group on July 7, 2017, the financial results of KB Insurance and KB Capital have been fully consolidated in the Group’s financial statements since 3Q17.</a:t>
          </a:r>
          <a:endParaRPr lang="ko-KR"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400"/>
            </a:lnSpc>
            <a:spcBef>
              <a:spcPts val="0"/>
            </a:spcBef>
            <a:spcAft>
              <a:spcPts val="0"/>
            </a:spcAft>
            <a:buClrTx/>
            <a:buSzTx/>
            <a:buFontTx/>
            <a:buNone/>
            <a:tabLst/>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As Prudential Life Insurance became wholly-owned subsidiary of the Group as of August 31, 2020, the financial results have been fully consolidated in the Group's financial statements since September, 2020.</a:t>
          </a:r>
        </a:p>
        <a:p>
          <a:pPr marL="0" marR="0" indent="0" algn="l" defTabSz="914400" rtl="0" eaLnBrk="1" fontAlgn="auto" latinLnBrk="0" hangingPunct="1">
            <a:lnSpc>
              <a:spcPts val="1400"/>
            </a:lnSpc>
            <a:spcBef>
              <a:spcPts val="0"/>
            </a:spcBef>
            <a:spcAft>
              <a:spcPts val="0"/>
            </a:spcAft>
            <a:buClrTx/>
            <a:buSzTx/>
            <a:buFontTx/>
            <a:buNone/>
            <a:tabLst/>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From 3Q21, the Group applied accounting policy in accordance the international Financial Reporting Interpretation Committee(IFRIC) agenda decision over K-IFRS No.1019(Employee benefits). However, please note that the financial information for the past period contained herein has not been restated retrospectively. </a:t>
          </a:r>
        </a:p>
        <a:p>
          <a:pPr marL="0" marR="0" indent="0" algn="l" defTabSz="914400" rtl="0" eaLnBrk="1" fontAlgn="auto" latinLnBrk="0" hangingPunct="1">
            <a:lnSpc>
              <a:spcPts val="1700"/>
            </a:lnSpc>
            <a:spcBef>
              <a:spcPts val="0"/>
            </a:spcBef>
            <a:spcAft>
              <a:spcPts val="0"/>
            </a:spcAft>
            <a:buClrTx/>
            <a:buSzTx/>
            <a:buFontTx/>
            <a:buNone/>
            <a:tabLst/>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Former KB Life Insurance was merged with and into Prudential Life Insurance(the surviving entity) as of January 1, 2023, which had been renamed as</a:t>
          </a:r>
          <a:r>
            <a:rPr lang="ko-KR"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 </a:t>
          </a: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“KB Life Insurance Co., Ltd.” prior to the merger.</a:t>
          </a:r>
        </a:p>
        <a:p>
          <a:pPr marL="0" marR="0" lvl="0" indent="0" algn="l" defTabSz="914400" rtl="0" eaLnBrk="1" fontAlgn="auto" latinLnBrk="0" hangingPunct="1">
            <a:lnSpc>
              <a:spcPts val="1700"/>
            </a:lnSpc>
            <a:spcBef>
              <a:spcPts val="0"/>
            </a:spcBef>
            <a:spcAft>
              <a:spcPts val="0"/>
            </a:spcAft>
            <a:buClrTx/>
            <a:buSzTx/>
            <a:buFontTx/>
            <a:buNone/>
            <a:tabLst/>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On June 30, 2023, KB Financial Group sold 100% of the shares of KB Credit Information, a former first-tier subsidiary of the Group, to KB Kookmin Card. Consequently, </a:t>
          </a:r>
        </a:p>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KB Credit Information became a second-tier subsidiary of the Group.</a:t>
          </a:r>
        </a:p>
        <a:p>
          <a:pPr marL="0" marR="0" lvl="0" indent="0" algn="l" defTabSz="914400" rtl="0" eaLnBrk="1" fontAlgn="auto" latinLnBrk="0" hangingPunct="1">
            <a:lnSpc>
              <a:spcPts val="1700"/>
            </a:lnSpc>
            <a:spcBef>
              <a:spcPts val="0"/>
            </a:spcBef>
            <a:spcAft>
              <a:spcPts val="0"/>
            </a:spcAft>
            <a:buClrTx/>
            <a:buSzTx/>
            <a:buFontTx/>
            <a:buNone/>
            <a:tabLst/>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From 4Q23, the Group applied Variable Fee Approach Model in accordance with Financial Supervisory Service's guildelines on actuarial assumptions, </a:t>
          </a:r>
        </a:p>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and financial results from 1Q23 to 3Q23 contained herein have also been restated retrospectively. </a:t>
          </a:r>
        </a:p>
        <a:p>
          <a:pPr marL="0" marR="0" lvl="0" indent="0" algn="l" defTabSz="914400" rtl="0" eaLnBrk="1" fontAlgn="auto" latinLnBrk="0" hangingPunct="1">
            <a:lnSpc>
              <a:spcPts val="1700"/>
            </a:lnSpc>
            <a:spcBef>
              <a:spcPts val="0"/>
            </a:spcBef>
            <a:spcAft>
              <a:spcPts val="0"/>
            </a:spcAft>
            <a:buClrTx/>
            <a:buSzTx/>
            <a:buFontTx/>
            <a:buNone/>
            <a:tabLst/>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Totals may not sum due to rounding.</a:t>
          </a:r>
          <a:endParaRPr lang="ko-KR" altLang="en-US"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endParaRPr>
        </a:p>
      </xdr:txBody>
    </xdr:sp>
    <xdr:clientData/>
  </xdr:twoCellAnchor>
  <xdr:twoCellAnchor editAs="oneCell">
    <xdr:from>
      <xdr:col>4</xdr:col>
      <xdr:colOff>1646207</xdr:colOff>
      <xdr:row>25</xdr:row>
      <xdr:rowOff>175065</xdr:rowOff>
    </xdr:from>
    <xdr:to>
      <xdr:col>5</xdr:col>
      <xdr:colOff>2216</xdr:colOff>
      <xdr:row>27</xdr:row>
      <xdr:rowOff>3672</xdr:rowOff>
    </xdr:to>
    <xdr:pic>
      <xdr:nvPicPr>
        <xdr:cNvPr id="4" name="그림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2293907" y="5899590"/>
          <a:ext cx="327684" cy="32390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8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9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A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C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D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E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F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0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1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2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4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5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6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108611</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7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8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9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A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B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C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D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E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F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30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oneCellAnchor>
    <xdr:from>
      <xdr:col>4</xdr:col>
      <xdr:colOff>1646944</xdr:colOff>
      <xdr:row>6</xdr:row>
      <xdr:rowOff>2377</xdr:rowOff>
    </xdr:from>
    <xdr:ext cx="329302" cy="323147"/>
    <xdr:pic>
      <xdr:nvPicPr>
        <xdr:cNvPr id="2" name="그림 1">
          <a:hlinkClick xmlns:r="http://schemas.openxmlformats.org/officeDocument/2006/relationships" r:id="rId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2"/>
        <a:stretch>
          <a:fillRect/>
        </a:stretch>
      </xdr:blipFill>
      <xdr:spPr>
        <a:xfrm>
          <a:off x="2294644" y="1116802"/>
          <a:ext cx="329302" cy="323147"/>
        </a:xfrm>
        <a:prstGeom prst="rect">
          <a:avLst/>
        </a:prstGeom>
      </xdr:spPr>
    </xdr:pic>
    <xdr:clientData/>
  </xdr:one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31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oneCellAnchor>
    <xdr:from>
      <xdr:col>4</xdr:col>
      <xdr:colOff>1646944</xdr:colOff>
      <xdr:row>6</xdr:row>
      <xdr:rowOff>2377</xdr:rowOff>
    </xdr:from>
    <xdr:ext cx="329302" cy="323147"/>
    <xdr:pic>
      <xdr:nvPicPr>
        <xdr:cNvPr id="2" name="그림 1">
          <a:hlinkClick xmlns:r="http://schemas.openxmlformats.org/officeDocument/2006/relationships" r:id="rId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2"/>
        <a:stretch>
          <a:fillRect/>
        </a:stretch>
      </xdr:blipFill>
      <xdr:spPr>
        <a:xfrm>
          <a:off x="2294644" y="1116802"/>
          <a:ext cx="329302" cy="323147"/>
        </a:xfrm>
        <a:prstGeom prst="rect">
          <a:avLst/>
        </a:prstGeom>
      </xdr:spPr>
    </xdr:pic>
    <xdr:clientData/>
  </xdr:one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32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8" Type="http://schemas.openxmlformats.org/officeDocument/2006/relationships/drawing" Target="../drawings/drawing51.xml"/><Relationship Id="rId3" Type="http://schemas.openxmlformats.org/officeDocument/2006/relationships/hyperlink" Target="mailto:h502922@kbfg.com" TargetMode="External"/><Relationship Id="rId7" Type="http://schemas.openxmlformats.org/officeDocument/2006/relationships/printerSettings" Target="../printerSettings/printerSettings51.bin"/><Relationship Id="rId2" Type="http://schemas.openxmlformats.org/officeDocument/2006/relationships/hyperlink" Target="mailto:mk.kang@kbfg.com" TargetMode="External"/><Relationship Id="rId1" Type="http://schemas.openxmlformats.org/officeDocument/2006/relationships/hyperlink" Target="mailto:hyun.kim@kbfg.com" TargetMode="External"/><Relationship Id="rId6" Type="http://schemas.openxmlformats.org/officeDocument/2006/relationships/hyperlink" Target="mailto:mjkim@kbfg.com" TargetMode="External"/><Relationship Id="rId5" Type="http://schemas.openxmlformats.org/officeDocument/2006/relationships/hyperlink" Target="mailto:joon.rhi@kbfg.com" TargetMode="External"/><Relationship Id="rId4" Type="http://schemas.openxmlformats.org/officeDocument/2006/relationships/hyperlink" Target="mailto:i.park@kbfg.co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3"/>
  <sheetViews>
    <sheetView showGridLines="0" tabSelected="1" view="pageBreakPreview" zoomScale="85" zoomScaleNormal="85" zoomScaleSheetLayoutView="85" workbookViewId="0">
      <selection activeCell="O29" sqref="O29"/>
    </sheetView>
  </sheetViews>
  <sheetFormatPr defaultRowHeight="15" x14ac:dyDescent="0.3"/>
  <cols>
    <col min="1" max="1" width="2.125" style="1" customWidth="1"/>
    <col min="2" max="2" width="2.25" style="1" customWidth="1"/>
    <col min="3" max="3" width="3.5" style="1" customWidth="1"/>
    <col min="4" max="4" width="2.5" style="1" customWidth="1"/>
    <col min="5" max="5" width="29.5" style="1" customWidth="1"/>
    <col min="6" max="6" width="3.5" style="1" customWidth="1"/>
    <col min="7" max="7" width="29.5" style="1" customWidth="1"/>
    <col min="8" max="8" width="3.5" style="1" customWidth="1"/>
    <col min="9" max="9" width="29.5" style="1" customWidth="1"/>
    <col min="10" max="10" width="2.5" style="1" customWidth="1"/>
    <col min="11" max="11" width="29.5" style="1" customWidth="1"/>
    <col min="12" max="12" width="2.5" style="1" customWidth="1"/>
    <col min="13" max="251" width="9" style="1"/>
    <col min="252" max="253" width="2.125" style="1" customWidth="1"/>
    <col min="254" max="255" width="15.5" style="1" customWidth="1"/>
    <col min="256" max="256" width="6.125" style="1" customWidth="1"/>
    <col min="257" max="257" width="2" style="1" customWidth="1"/>
    <col min="258" max="258" width="4.375" style="1" customWidth="1"/>
    <col min="259" max="259" width="16.125" style="1" customWidth="1"/>
    <col min="260" max="260" width="15.5" style="1" customWidth="1"/>
    <col min="261" max="261" width="6.375" style="1" customWidth="1"/>
    <col min="262" max="263" width="4.625" style="1" customWidth="1"/>
    <col min="264" max="264" width="4.125" style="1" customWidth="1"/>
    <col min="265" max="265" width="19.125" style="1" customWidth="1"/>
    <col min="266" max="266" width="31.125" style="1" customWidth="1"/>
    <col min="267" max="267" width="7.375" style="1" customWidth="1"/>
    <col min="268" max="507" width="9" style="1"/>
    <col min="508" max="509" width="2.125" style="1" customWidth="1"/>
    <col min="510" max="511" width="15.5" style="1" customWidth="1"/>
    <col min="512" max="512" width="6.125" style="1" customWidth="1"/>
    <col min="513" max="513" width="2" style="1" customWidth="1"/>
    <col min="514" max="514" width="4.375" style="1" customWidth="1"/>
    <col min="515" max="515" width="16.125" style="1" customWidth="1"/>
    <col min="516" max="516" width="15.5" style="1" customWidth="1"/>
    <col min="517" max="517" width="6.375" style="1" customWidth="1"/>
    <col min="518" max="519" width="4.625" style="1" customWidth="1"/>
    <col min="520" max="520" width="4.125" style="1" customWidth="1"/>
    <col min="521" max="521" width="19.125" style="1" customWidth="1"/>
    <col min="522" max="522" width="31.125" style="1" customWidth="1"/>
    <col min="523" max="523" width="7.375" style="1" customWidth="1"/>
    <col min="524" max="763" width="9" style="1"/>
    <col min="764" max="765" width="2.125" style="1" customWidth="1"/>
    <col min="766" max="767" width="15.5" style="1" customWidth="1"/>
    <col min="768" max="768" width="6.125" style="1" customWidth="1"/>
    <col min="769" max="769" width="2" style="1" customWidth="1"/>
    <col min="770" max="770" width="4.375" style="1" customWidth="1"/>
    <col min="771" max="771" width="16.125" style="1" customWidth="1"/>
    <col min="772" max="772" width="15.5" style="1" customWidth="1"/>
    <col min="773" max="773" width="6.375" style="1" customWidth="1"/>
    <col min="774" max="775" width="4.625" style="1" customWidth="1"/>
    <col min="776" max="776" width="4.125" style="1" customWidth="1"/>
    <col min="777" max="777" width="19.125" style="1" customWidth="1"/>
    <col min="778" max="778" width="31.125" style="1" customWidth="1"/>
    <col min="779" max="779" width="7.375" style="1" customWidth="1"/>
    <col min="780" max="1019" width="9" style="1"/>
    <col min="1020" max="1021" width="2.125" style="1" customWidth="1"/>
    <col min="1022" max="1023" width="15.5" style="1" customWidth="1"/>
    <col min="1024" max="1024" width="6.125" style="1" customWidth="1"/>
    <col min="1025" max="1025" width="2" style="1" customWidth="1"/>
    <col min="1026" max="1026" width="4.375" style="1" customWidth="1"/>
    <col min="1027" max="1027" width="16.125" style="1" customWidth="1"/>
    <col min="1028" max="1028" width="15.5" style="1" customWidth="1"/>
    <col min="1029" max="1029" width="6.375" style="1" customWidth="1"/>
    <col min="1030" max="1031" width="4.625" style="1" customWidth="1"/>
    <col min="1032" max="1032" width="4.125" style="1" customWidth="1"/>
    <col min="1033" max="1033" width="19.125" style="1" customWidth="1"/>
    <col min="1034" max="1034" width="31.125" style="1" customWidth="1"/>
    <col min="1035" max="1035" width="7.375" style="1" customWidth="1"/>
    <col min="1036" max="1275" width="9" style="1"/>
    <col min="1276" max="1277" width="2.125" style="1" customWidth="1"/>
    <col min="1278" max="1279" width="15.5" style="1" customWidth="1"/>
    <col min="1280" max="1280" width="6.125" style="1" customWidth="1"/>
    <col min="1281" max="1281" width="2" style="1" customWidth="1"/>
    <col min="1282" max="1282" width="4.375" style="1" customWidth="1"/>
    <col min="1283" max="1283" width="16.125" style="1" customWidth="1"/>
    <col min="1284" max="1284" width="15.5" style="1" customWidth="1"/>
    <col min="1285" max="1285" width="6.375" style="1" customWidth="1"/>
    <col min="1286" max="1287" width="4.625" style="1" customWidth="1"/>
    <col min="1288" max="1288" width="4.125" style="1" customWidth="1"/>
    <col min="1289" max="1289" width="19.125" style="1" customWidth="1"/>
    <col min="1290" max="1290" width="31.125" style="1" customWidth="1"/>
    <col min="1291" max="1291" width="7.375" style="1" customWidth="1"/>
    <col min="1292" max="1531" width="9" style="1"/>
    <col min="1532" max="1533" width="2.125" style="1" customWidth="1"/>
    <col min="1534" max="1535" width="15.5" style="1" customWidth="1"/>
    <col min="1536" max="1536" width="6.125" style="1" customWidth="1"/>
    <col min="1537" max="1537" width="2" style="1" customWidth="1"/>
    <col min="1538" max="1538" width="4.375" style="1" customWidth="1"/>
    <col min="1539" max="1539" width="16.125" style="1" customWidth="1"/>
    <col min="1540" max="1540" width="15.5" style="1" customWidth="1"/>
    <col min="1541" max="1541" width="6.375" style="1" customWidth="1"/>
    <col min="1542" max="1543" width="4.625" style="1" customWidth="1"/>
    <col min="1544" max="1544" width="4.125" style="1" customWidth="1"/>
    <col min="1545" max="1545" width="19.125" style="1" customWidth="1"/>
    <col min="1546" max="1546" width="31.125" style="1" customWidth="1"/>
    <col min="1547" max="1547" width="7.375" style="1" customWidth="1"/>
    <col min="1548" max="1787" width="9" style="1"/>
    <col min="1788" max="1789" width="2.125" style="1" customWidth="1"/>
    <col min="1790" max="1791" width="15.5" style="1" customWidth="1"/>
    <col min="1792" max="1792" width="6.125" style="1" customWidth="1"/>
    <col min="1793" max="1793" width="2" style="1" customWidth="1"/>
    <col min="1794" max="1794" width="4.375" style="1" customWidth="1"/>
    <col min="1795" max="1795" width="16.125" style="1" customWidth="1"/>
    <col min="1796" max="1796" width="15.5" style="1" customWidth="1"/>
    <col min="1797" max="1797" width="6.375" style="1" customWidth="1"/>
    <col min="1798" max="1799" width="4.625" style="1" customWidth="1"/>
    <col min="1800" max="1800" width="4.125" style="1" customWidth="1"/>
    <col min="1801" max="1801" width="19.125" style="1" customWidth="1"/>
    <col min="1802" max="1802" width="31.125" style="1" customWidth="1"/>
    <col min="1803" max="1803" width="7.375" style="1" customWidth="1"/>
    <col min="1804" max="2043" width="9" style="1"/>
    <col min="2044" max="2045" width="2.125" style="1" customWidth="1"/>
    <col min="2046" max="2047" width="15.5" style="1" customWidth="1"/>
    <col min="2048" max="2048" width="6.125" style="1" customWidth="1"/>
    <col min="2049" max="2049" width="2" style="1" customWidth="1"/>
    <col min="2050" max="2050" width="4.375" style="1" customWidth="1"/>
    <col min="2051" max="2051" width="16.125" style="1" customWidth="1"/>
    <col min="2052" max="2052" width="15.5" style="1" customWidth="1"/>
    <col min="2053" max="2053" width="6.375" style="1" customWidth="1"/>
    <col min="2054" max="2055" width="4.625" style="1" customWidth="1"/>
    <col min="2056" max="2056" width="4.125" style="1" customWidth="1"/>
    <col min="2057" max="2057" width="19.125" style="1" customWidth="1"/>
    <col min="2058" max="2058" width="31.125" style="1" customWidth="1"/>
    <col min="2059" max="2059" width="7.375" style="1" customWidth="1"/>
    <col min="2060" max="2299" width="9" style="1"/>
    <col min="2300" max="2301" width="2.125" style="1" customWidth="1"/>
    <col min="2302" max="2303" width="15.5" style="1" customWidth="1"/>
    <col min="2304" max="2304" width="6.125" style="1" customWidth="1"/>
    <col min="2305" max="2305" width="2" style="1" customWidth="1"/>
    <col min="2306" max="2306" width="4.375" style="1" customWidth="1"/>
    <col min="2307" max="2307" width="16.125" style="1" customWidth="1"/>
    <col min="2308" max="2308" width="15.5" style="1" customWidth="1"/>
    <col min="2309" max="2309" width="6.375" style="1" customWidth="1"/>
    <col min="2310" max="2311" width="4.625" style="1" customWidth="1"/>
    <col min="2312" max="2312" width="4.125" style="1" customWidth="1"/>
    <col min="2313" max="2313" width="19.125" style="1" customWidth="1"/>
    <col min="2314" max="2314" width="31.125" style="1" customWidth="1"/>
    <col min="2315" max="2315" width="7.375" style="1" customWidth="1"/>
    <col min="2316" max="2555" width="9" style="1"/>
    <col min="2556" max="2557" width="2.125" style="1" customWidth="1"/>
    <col min="2558" max="2559" width="15.5" style="1" customWidth="1"/>
    <col min="2560" max="2560" width="6.125" style="1" customWidth="1"/>
    <col min="2561" max="2561" width="2" style="1" customWidth="1"/>
    <col min="2562" max="2562" width="4.375" style="1" customWidth="1"/>
    <col min="2563" max="2563" width="16.125" style="1" customWidth="1"/>
    <col min="2564" max="2564" width="15.5" style="1" customWidth="1"/>
    <col min="2565" max="2565" width="6.375" style="1" customWidth="1"/>
    <col min="2566" max="2567" width="4.625" style="1" customWidth="1"/>
    <col min="2568" max="2568" width="4.125" style="1" customWidth="1"/>
    <col min="2569" max="2569" width="19.125" style="1" customWidth="1"/>
    <col min="2570" max="2570" width="31.125" style="1" customWidth="1"/>
    <col min="2571" max="2571" width="7.375" style="1" customWidth="1"/>
    <col min="2572" max="2811" width="9" style="1"/>
    <col min="2812" max="2813" width="2.125" style="1" customWidth="1"/>
    <col min="2814" max="2815" width="15.5" style="1" customWidth="1"/>
    <col min="2816" max="2816" width="6.125" style="1" customWidth="1"/>
    <col min="2817" max="2817" width="2" style="1" customWidth="1"/>
    <col min="2818" max="2818" width="4.375" style="1" customWidth="1"/>
    <col min="2819" max="2819" width="16.125" style="1" customWidth="1"/>
    <col min="2820" max="2820" width="15.5" style="1" customWidth="1"/>
    <col min="2821" max="2821" width="6.375" style="1" customWidth="1"/>
    <col min="2822" max="2823" width="4.625" style="1" customWidth="1"/>
    <col min="2824" max="2824" width="4.125" style="1" customWidth="1"/>
    <col min="2825" max="2825" width="19.125" style="1" customWidth="1"/>
    <col min="2826" max="2826" width="31.125" style="1" customWidth="1"/>
    <col min="2827" max="2827" width="7.375" style="1" customWidth="1"/>
    <col min="2828" max="3067" width="9" style="1"/>
    <col min="3068" max="3069" width="2.125" style="1" customWidth="1"/>
    <col min="3070" max="3071" width="15.5" style="1" customWidth="1"/>
    <col min="3072" max="3072" width="6.125" style="1" customWidth="1"/>
    <col min="3073" max="3073" width="2" style="1" customWidth="1"/>
    <col min="3074" max="3074" width="4.375" style="1" customWidth="1"/>
    <col min="3075" max="3075" width="16.125" style="1" customWidth="1"/>
    <col min="3076" max="3076" width="15.5" style="1" customWidth="1"/>
    <col min="3077" max="3077" width="6.375" style="1" customWidth="1"/>
    <col min="3078" max="3079" width="4.625" style="1" customWidth="1"/>
    <col min="3080" max="3080" width="4.125" style="1" customWidth="1"/>
    <col min="3081" max="3081" width="19.125" style="1" customWidth="1"/>
    <col min="3082" max="3082" width="31.125" style="1" customWidth="1"/>
    <col min="3083" max="3083" width="7.375" style="1" customWidth="1"/>
    <col min="3084" max="3323" width="9" style="1"/>
    <col min="3324" max="3325" width="2.125" style="1" customWidth="1"/>
    <col min="3326" max="3327" width="15.5" style="1" customWidth="1"/>
    <col min="3328" max="3328" width="6.125" style="1" customWidth="1"/>
    <col min="3329" max="3329" width="2" style="1" customWidth="1"/>
    <col min="3330" max="3330" width="4.375" style="1" customWidth="1"/>
    <col min="3331" max="3331" width="16.125" style="1" customWidth="1"/>
    <col min="3332" max="3332" width="15.5" style="1" customWidth="1"/>
    <col min="3333" max="3333" width="6.375" style="1" customWidth="1"/>
    <col min="3334" max="3335" width="4.625" style="1" customWidth="1"/>
    <col min="3336" max="3336" width="4.125" style="1" customWidth="1"/>
    <col min="3337" max="3337" width="19.125" style="1" customWidth="1"/>
    <col min="3338" max="3338" width="31.125" style="1" customWidth="1"/>
    <col min="3339" max="3339" width="7.375" style="1" customWidth="1"/>
    <col min="3340" max="3579" width="9" style="1"/>
    <col min="3580" max="3581" width="2.125" style="1" customWidth="1"/>
    <col min="3582" max="3583" width="15.5" style="1" customWidth="1"/>
    <col min="3584" max="3584" width="6.125" style="1" customWidth="1"/>
    <col min="3585" max="3585" width="2" style="1" customWidth="1"/>
    <col min="3586" max="3586" width="4.375" style="1" customWidth="1"/>
    <col min="3587" max="3587" width="16.125" style="1" customWidth="1"/>
    <col min="3588" max="3588" width="15.5" style="1" customWidth="1"/>
    <col min="3589" max="3589" width="6.375" style="1" customWidth="1"/>
    <col min="3590" max="3591" width="4.625" style="1" customWidth="1"/>
    <col min="3592" max="3592" width="4.125" style="1" customWidth="1"/>
    <col min="3593" max="3593" width="19.125" style="1" customWidth="1"/>
    <col min="3594" max="3594" width="31.125" style="1" customWidth="1"/>
    <col min="3595" max="3595" width="7.375" style="1" customWidth="1"/>
    <col min="3596" max="3835" width="9" style="1"/>
    <col min="3836" max="3837" width="2.125" style="1" customWidth="1"/>
    <col min="3838" max="3839" width="15.5" style="1" customWidth="1"/>
    <col min="3840" max="3840" width="6.125" style="1" customWidth="1"/>
    <col min="3841" max="3841" width="2" style="1" customWidth="1"/>
    <col min="3842" max="3842" width="4.375" style="1" customWidth="1"/>
    <col min="3843" max="3843" width="16.125" style="1" customWidth="1"/>
    <col min="3844" max="3844" width="15.5" style="1" customWidth="1"/>
    <col min="3845" max="3845" width="6.375" style="1" customWidth="1"/>
    <col min="3846" max="3847" width="4.625" style="1" customWidth="1"/>
    <col min="3848" max="3848" width="4.125" style="1" customWidth="1"/>
    <col min="3849" max="3849" width="19.125" style="1" customWidth="1"/>
    <col min="3850" max="3850" width="31.125" style="1" customWidth="1"/>
    <col min="3851" max="3851" width="7.375" style="1" customWidth="1"/>
    <col min="3852" max="4091" width="9" style="1"/>
    <col min="4092" max="4093" width="2.125" style="1" customWidth="1"/>
    <col min="4094" max="4095" width="15.5" style="1" customWidth="1"/>
    <col min="4096" max="4096" width="6.125" style="1" customWidth="1"/>
    <col min="4097" max="4097" width="2" style="1" customWidth="1"/>
    <col min="4098" max="4098" width="4.375" style="1" customWidth="1"/>
    <col min="4099" max="4099" width="16.125" style="1" customWidth="1"/>
    <col min="4100" max="4100" width="15.5" style="1" customWidth="1"/>
    <col min="4101" max="4101" width="6.375" style="1" customWidth="1"/>
    <col min="4102" max="4103" width="4.625" style="1" customWidth="1"/>
    <col min="4104" max="4104" width="4.125" style="1" customWidth="1"/>
    <col min="4105" max="4105" width="19.125" style="1" customWidth="1"/>
    <col min="4106" max="4106" width="31.125" style="1" customWidth="1"/>
    <col min="4107" max="4107" width="7.375" style="1" customWidth="1"/>
    <col min="4108" max="4347" width="9" style="1"/>
    <col min="4348" max="4349" width="2.125" style="1" customWidth="1"/>
    <col min="4350" max="4351" width="15.5" style="1" customWidth="1"/>
    <col min="4352" max="4352" width="6.125" style="1" customWidth="1"/>
    <col min="4353" max="4353" width="2" style="1" customWidth="1"/>
    <col min="4354" max="4354" width="4.375" style="1" customWidth="1"/>
    <col min="4355" max="4355" width="16.125" style="1" customWidth="1"/>
    <col min="4356" max="4356" width="15.5" style="1" customWidth="1"/>
    <col min="4357" max="4357" width="6.375" style="1" customWidth="1"/>
    <col min="4358" max="4359" width="4.625" style="1" customWidth="1"/>
    <col min="4360" max="4360" width="4.125" style="1" customWidth="1"/>
    <col min="4361" max="4361" width="19.125" style="1" customWidth="1"/>
    <col min="4362" max="4362" width="31.125" style="1" customWidth="1"/>
    <col min="4363" max="4363" width="7.375" style="1" customWidth="1"/>
    <col min="4364" max="4603" width="9" style="1"/>
    <col min="4604" max="4605" width="2.125" style="1" customWidth="1"/>
    <col min="4606" max="4607" width="15.5" style="1" customWidth="1"/>
    <col min="4608" max="4608" width="6.125" style="1" customWidth="1"/>
    <col min="4609" max="4609" width="2" style="1" customWidth="1"/>
    <col min="4610" max="4610" width="4.375" style="1" customWidth="1"/>
    <col min="4611" max="4611" width="16.125" style="1" customWidth="1"/>
    <col min="4612" max="4612" width="15.5" style="1" customWidth="1"/>
    <col min="4613" max="4613" width="6.375" style="1" customWidth="1"/>
    <col min="4614" max="4615" width="4.625" style="1" customWidth="1"/>
    <col min="4616" max="4616" width="4.125" style="1" customWidth="1"/>
    <col min="4617" max="4617" width="19.125" style="1" customWidth="1"/>
    <col min="4618" max="4618" width="31.125" style="1" customWidth="1"/>
    <col min="4619" max="4619" width="7.375" style="1" customWidth="1"/>
    <col min="4620" max="4859" width="9" style="1"/>
    <col min="4860" max="4861" width="2.125" style="1" customWidth="1"/>
    <col min="4862" max="4863" width="15.5" style="1" customWidth="1"/>
    <col min="4864" max="4864" width="6.125" style="1" customWidth="1"/>
    <col min="4865" max="4865" width="2" style="1" customWidth="1"/>
    <col min="4866" max="4866" width="4.375" style="1" customWidth="1"/>
    <col min="4867" max="4867" width="16.125" style="1" customWidth="1"/>
    <col min="4868" max="4868" width="15.5" style="1" customWidth="1"/>
    <col min="4869" max="4869" width="6.375" style="1" customWidth="1"/>
    <col min="4870" max="4871" width="4.625" style="1" customWidth="1"/>
    <col min="4872" max="4872" width="4.125" style="1" customWidth="1"/>
    <col min="4873" max="4873" width="19.125" style="1" customWidth="1"/>
    <col min="4874" max="4874" width="31.125" style="1" customWidth="1"/>
    <col min="4875" max="4875" width="7.375" style="1" customWidth="1"/>
    <col min="4876" max="5115" width="9" style="1"/>
    <col min="5116" max="5117" width="2.125" style="1" customWidth="1"/>
    <col min="5118" max="5119" width="15.5" style="1" customWidth="1"/>
    <col min="5120" max="5120" width="6.125" style="1" customWidth="1"/>
    <col min="5121" max="5121" width="2" style="1" customWidth="1"/>
    <col min="5122" max="5122" width="4.375" style="1" customWidth="1"/>
    <col min="5123" max="5123" width="16.125" style="1" customWidth="1"/>
    <col min="5124" max="5124" width="15.5" style="1" customWidth="1"/>
    <col min="5125" max="5125" width="6.375" style="1" customWidth="1"/>
    <col min="5126" max="5127" width="4.625" style="1" customWidth="1"/>
    <col min="5128" max="5128" width="4.125" style="1" customWidth="1"/>
    <col min="5129" max="5129" width="19.125" style="1" customWidth="1"/>
    <col min="5130" max="5130" width="31.125" style="1" customWidth="1"/>
    <col min="5131" max="5131" width="7.375" style="1" customWidth="1"/>
    <col min="5132" max="5371" width="9" style="1"/>
    <col min="5372" max="5373" width="2.125" style="1" customWidth="1"/>
    <col min="5374" max="5375" width="15.5" style="1" customWidth="1"/>
    <col min="5376" max="5376" width="6.125" style="1" customWidth="1"/>
    <col min="5377" max="5377" width="2" style="1" customWidth="1"/>
    <col min="5378" max="5378" width="4.375" style="1" customWidth="1"/>
    <col min="5379" max="5379" width="16.125" style="1" customWidth="1"/>
    <col min="5380" max="5380" width="15.5" style="1" customWidth="1"/>
    <col min="5381" max="5381" width="6.375" style="1" customWidth="1"/>
    <col min="5382" max="5383" width="4.625" style="1" customWidth="1"/>
    <col min="5384" max="5384" width="4.125" style="1" customWidth="1"/>
    <col min="5385" max="5385" width="19.125" style="1" customWidth="1"/>
    <col min="5386" max="5386" width="31.125" style="1" customWidth="1"/>
    <col min="5387" max="5387" width="7.375" style="1" customWidth="1"/>
    <col min="5388" max="5627" width="9" style="1"/>
    <col min="5628" max="5629" width="2.125" style="1" customWidth="1"/>
    <col min="5630" max="5631" width="15.5" style="1" customWidth="1"/>
    <col min="5632" max="5632" width="6.125" style="1" customWidth="1"/>
    <col min="5633" max="5633" width="2" style="1" customWidth="1"/>
    <col min="5634" max="5634" width="4.375" style="1" customWidth="1"/>
    <col min="5635" max="5635" width="16.125" style="1" customWidth="1"/>
    <col min="5636" max="5636" width="15.5" style="1" customWidth="1"/>
    <col min="5637" max="5637" width="6.375" style="1" customWidth="1"/>
    <col min="5638" max="5639" width="4.625" style="1" customWidth="1"/>
    <col min="5640" max="5640" width="4.125" style="1" customWidth="1"/>
    <col min="5641" max="5641" width="19.125" style="1" customWidth="1"/>
    <col min="5642" max="5642" width="31.125" style="1" customWidth="1"/>
    <col min="5643" max="5643" width="7.375" style="1" customWidth="1"/>
    <col min="5644" max="5883" width="9" style="1"/>
    <col min="5884" max="5885" width="2.125" style="1" customWidth="1"/>
    <col min="5886" max="5887" width="15.5" style="1" customWidth="1"/>
    <col min="5888" max="5888" width="6.125" style="1" customWidth="1"/>
    <col min="5889" max="5889" width="2" style="1" customWidth="1"/>
    <col min="5890" max="5890" width="4.375" style="1" customWidth="1"/>
    <col min="5891" max="5891" width="16.125" style="1" customWidth="1"/>
    <col min="5892" max="5892" width="15.5" style="1" customWidth="1"/>
    <col min="5893" max="5893" width="6.375" style="1" customWidth="1"/>
    <col min="5894" max="5895" width="4.625" style="1" customWidth="1"/>
    <col min="5896" max="5896" width="4.125" style="1" customWidth="1"/>
    <col min="5897" max="5897" width="19.125" style="1" customWidth="1"/>
    <col min="5898" max="5898" width="31.125" style="1" customWidth="1"/>
    <col min="5899" max="5899" width="7.375" style="1" customWidth="1"/>
    <col min="5900" max="6139" width="9" style="1"/>
    <col min="6140" max="6141" width="2.125" style="1" customWidth="1"/>
    <col min="6142" max="6143" width="15.5" style="1" customWidth="1"/>
    <col min="6144" max="6144" width="6.125" style="1" customWidth="1"/>
    <col min="6145" max="6145" width="2" style="1" customWidth="1"/>
    <col min="6146" max="6146" width="4.375" style="1" customWidth="1"/>
    <col min="6147" max="6147" width="16.125" style="1" customWidth="1"/>
    <col min="6148" max="6148" width="15.5" style="1" customWidth="1"/>
    <col min="6149" max="6149" width="6.375" style="1" customWidth="1"/>
    <col min="6150" max="6151" width="4.625" style="1" customWidth="1"/>
    <col min="6152" max="6152" width="4.125" style="1" customWidth="1"/>
    <col min="6153" max="6153" width="19.125" style="1" customWidth="1"/>
    <col min="6154" max="6154" width="31.125" style="1" customWidth="1"/>
    <col min="6155" max="6155" width="7.375" style="1" customWidth="1"/>
    <col min="6156" max="6395" width="9" style="1"/>
    <col min="6396" max="6397" width="2.125" style="1" customWidth="1"/>
    <col min="6398" max="6399" width="15.5" style="1" customWidth="1"/>
    <col min="6400" max="6400" width="6.125" style="1" customWidth="1"/>
    <col min="6401" max="6401" width="2" style="1" customWidth="1"/>
    <col min="6402" max="6402" width="4.375" style="1" customWidth="1"/>
    <col min="6403" max="6403" width="16.125" style="1" customWidth="1"/>
    <col min="6404" max="6404" width="15.5" style="1" customWidth="1"/>
    <col min="6405" max="6405" width="6.375" style="1" customWidth="1"/>
    <col min="6406" max="6407" width="4.625" style="1" customWidth="1"/>
    <col min="6408" max="6408" width="4.125" style="1" customWidth="1"/>
    <col min="6409" max="6409" width="19.125" style="1" customWidth="1"/>
    <col min="6410" max="6410" width="31.125" style="1" customWidth="1"/>
    <col min="6411" max="6411" width="7.375" style="1" customWidth="1"/>
    <col min="6412" max="6651" width="9" style="1"/>
    <col min="6652" max="6653" width="2.125" style="1" customWidth="1"/>
    <col min="6654" max="6655" width="15.5" style="1" customWidth="1"/>
    <col min="6656" max="6656" width="6.125" style="1" customWidth="1"/>
    <col min="6657" max="6657" width="2" style="1" customWidth="1"/>
    <col min="6658" max="6658" width="4.375" style="1" customWidth="1"/>
    <col min="6659" max="6659" width="16.125" style="1" customWidth="1"/>
    <col min="6660" max="6660" width="15.5" style="1" customWidth="1"/>
    <col min="6661" max="6661" width="6.375" style="1" customWidth="1"/>
    <col min="6662" max="6663" width="4.625" style="1" customWidth="1"/>
    <col min="6664" max="6664" width="4.125" style="1" customWidth="1"/>
    <col min="6665" max="6665" width="19.125" style="1" customWidth="1"/>
    <col min="6666" max="6666" width="31.125" style="1" customWidth="1"/>
    <col min="6667" max="6667" width="7.375" style="1" customWidth="1"/>
    <col min="6668" max="6907" width="9" style="1"/>
    <col min="6908" max="6909" width="2.125" style="1" customWidth="1"/>
    <col min="6910" max="6911" width="15.5" style="1" customWidth="1"/>
    <col min="6912" max="6912" width="6.125" style="1" customWidth="1"/>
    <col min="6913" max="6913" width="2" style="1" customWidth="1"/>
    <col min="6914" max="6914" width="4.375" style="1" customWidth="1"/>
    <col min="6915" max="6915" width="16.125" style="1" customWidth="1"/>
    <col min="6916" max="6916" width="15.5" style="1" customWidth="1"/>
    <col min="6917" max="6917" width="6.375" style="1" customWidth="1"/>
    <col min="6918" max="6919" width="4.625" style="1" customWidth="1"/>
    <col min="6920" max="6920" width="4.125" style="1" customWidth="1"/>
    <col min="6921" max="6921" width="19.125" style="1" customWidth="1"/>
    <col min="6922" max="6922" width="31.125" style="1" customWidth="1"/>
    <col min="6923" max="6923" width="7.375" style="1" customWidth="1"/>
    <col min="6924" max="7163" width="9" style="1"/>
    <col min="7164" max="7165" width="2.125" style="1" customWidth="1"/>
    <col min="7166" max="7167" width="15.5" style="1" customWidth="1"/>
    <col min="7168" max="7168" width="6.125" style="1" customWidth="1"/>
    <col min="7169" max="7169" width="2" style="1" customWidth="1"/>
    <col min="7170" max="7170" width="4.375" style="1" customWidth="1"/>
    <col min="7171" max="7171" width="16.125" style="1" customWidth="1"/>
    <col min="7172" max="7172" width="15.5" style="1" customWidth="1"/>
    <col min="7173" max="7173" width="6.375" style="1" customWidth="1"/>
    <col min="7174" max="7175" width="4.625" style="1" customWidth="1"/>
    <col min="7176" max="7176" width="4.125" style="1" customWidth="1"/>
    <col min="7177" max="7177" width="19.125" style="1" customWidth="1"/>
    <col min="7178" max="7178" width="31.125" style="1" customWidth="1"/>
    <col min="7179" max="7179" width="7.375" style="1" customWidth="1"/>
    <col min="7180" max="7419" width="9" style="1"/>
    <col min="7420" max="7421" width="2.125" style="1" customWidth="1"/>
    <col min="7422" max="7423" width="15.5" style="1" customWidth="1"/>
    <col min="7424" max="7424" width="6.125" style="1" customWidth="1"/>
    <col min="7425" max="7425" width="2" style="1" customWidth="1"/>
    <col min="7426" max="7426" width="4.375" style="1" customWidth="1"/>
    <col min="7427" max="7427" width="16.125" style="1" customWidth="1"/>
    <col min="7428" max="7428" width="15.5" style="1" customWidth="1"/>
    <col min="7429" max="7429" width="6.375" style="1" customWidth="1"/>
    <col min="7430" max="7431" width="4.625" style="1" customWidth="1"/>
    <col min="7432" max="7432" width="4.125" style="1" customWidth="1"/>
    <col min="7433" max="7433" width="19.125" style="1" customWidth="1"/>
    <col min="7434" max="7434" width="31.125" style="1" customWidth="1"/>
    <col min="7435" max="7435" width="7.375" style="1" customWidth="1"/>
    <col min="7436" max="7675" width="9" style="1"/>
    <col min="7676" max="7677" width="2.125" style="1" customWidth="1"/>
    <col min="7678" max="7679" width="15.5" style="1" customWidth="1"/>
    <col min="7680" max="7680" width="6.125" style="1" customWidth="1"/>
    <col min="7681" max="7681" width="2" style="1" customWidth="1"/>
    <col min="7682" max="7682" width="4.375" style="1" customWidth="1"/>
    <col min="7683" max="7683" width="16.125" style="1" customWidth="1"/>
    <col min="7684" max="7684" width="15.5" style="1" customWidth="1"/>
    <col min="7685" max="7685" width="6.375" style="1" customWidth="1"/>
    <col min="7686" max="7687" width="4.625" style="1" customWidth="1"/>
    <col min="7688" max="7688" width="4.125" style="1" customWidth="1"/>
    <col min="7689" max="7689" width="19.125" style="1" customWidth="1"/>
    <col min="7690" max="7690" width="31.125" style="1" customWidth="1"/>
    <col min="7691" max="7691" width="7.375" style="1" customWidth="1"/>
    <col min="7692" max="7931" width="9" style="1"/>
    <col min="7932" max="7933" width="2.125" style="1" customWidth="1"/>
    <col min="7934" max="7935" width="15.5" style="1" customWidth="1"/>
    <col min="7936" max="7936" width="6.125" style="1" customWidth="1"/>
    <col min="7937" max="7937" width="2" style="1" customWidth="1"/>
    <col min="7938" max="7938" width="4.375" style="1" customWidth="1"/>
    <col min="7939" max="7939" width="16.125" style="1" customWidth="1"/>
    <col min="7940" max="7940" width="15.5" style="1" customWidth="1"/>
    <col min="7941" max="7941" width="6.375" style="1" customWidth="1"/>
    <col min="7942" max="7943" width="4.625" style="1" customWidth="1"/>
    <col min="7944" max="7944" width="4.125" style="1" customWidth="1"/>
    <col min="7945" max="7945" width="19.125" style="1" customWidth="1"/>
    <col min="7946" max="7946" width="31.125" style="1" customWidth="1"/>
    <col min="7947" max="7947" width="7.375" style="1" customWidth="1"/>
    <col min="7948" max="8187" width="9" style="1"/>
    <col min="8188" max="8189" width="2.125" style="1" customWidth="1"/>
    <col min="8190" max="8191" width="15.5" style="1" customWidth="1"/>
    <col min="8192" max="8192" width="6.125" style="1" customWidth="1"/>
    <col min="8193" max="8193" width="2" style="1" customWidth="1"/>
    <col min="8194" max="8194" width="4.375" style="1" customWidth="1"/>
    <col min="8195" max="8195" width="16.125" style="1" customWidth="1"/>
    <col min="8196" max="8196" width="15.5" style="1" customWidth="1"/>
    <col min="8197" max="8197" width="6.375" style="1" customWidth="1"/>
    <col min="8198" max="8199" width="4.625" style="1" customWidth="1"/>
    <col min="8200" max="8200" width="4.125" style="1" customWidth="1"/>
    <col min="8201" max="8201" width="19.125" style="1" customWidth="1"/>
    <col min="8202" max="8202" width="31.125" style="1" customWidth="1"/>
    <col min="8203" max="8203" width="7.375" style="1" customWidth="1"/>
    <col min="8204" max="8443" width="9" style="1"/>
    <col min="8444" max="8445" width="2.125" style="1" customWidth="1"/>
    <col min="8446" max="8447" width="15.5" style="1" customWidth="1"/>
    <col min="8448" max="8448" width="6.125" style="1" customWidth="1"/>
    <col min="8449" max="8449" width="2" style="1" customWidth="1"/>
    <col min="8450" max="8450" width="4.375" style="1" customWidth="1"/>
    <col min="8451" max="8451" width="16.125" style="1" customWidth="1"/>
    <col min="8452" max="8452" width="15.5" style="1" customWidth="1"/>
    <col min="8453" max="8453" width="6.375" style="1" customWidth="1"/>
    <col min="8454" max="8455" width="4.625" style="1" customWidth="1"/>
    <col min="8456" max="8456" width="4.125" style="1" customWidth="1"/>
    <col min="8457" max="8457" width="19.125" style="1" customWidth="1"/>
    <col min="8458" max="8458" width="31.125" style="1" customWidth="1"/>
    <col min="8459" max="8459" width="7.375" style="1" customWidth="1"/>
    <col min="8460" max="8699" width="9" style="1"/>
    <col min="8700" max="8701" width="2.125" style="1" customWidth="1"/>
    <col min="8702" max="8703" width="15.5" style="1" customWidth="1"/>
    <col min="8704" max="8704" width="6.125" style="1" customWidth="1"/>
    <col min="8705" max="8705" width="2" style="1" customWidth="1"/>
    <col min="8706" max="8706" width="4.375" style="1" customWidth="1"/>
    <col min="8707" max="8707" width="16.125" style="1" customWidth="1"/>
    <col min="8708" max="8708" width="15.5" style="1" customWidth="1"/>
    <col min="8709" max="8709" width="6.375" style="1" customWidth="1"/>
    <col min="8710" max="8711" width="4.625" style="1" customWidth="1"/>
    <col min="8712" max="8712" width="4.125" style="1" customWidth="1"/>
    <col min="8713" max="8713" width="19.125" style="1" customWidth="1"/>
    <col min="8714" max="8714" width="31.125" style="1" customWidth="1"/>
    <col min="8715" max="8715" width="7.375" style="1" customWidth="1"/>
    <col min="8716" max="8955" width="9" style="1"/>
    <col min="8956" max="8957" width="2.125" style="1" customWidth="1"/>
    <col min="8958" max="8959" width="15.5" style="1" customWidth="1"/>
    <col min="8960" max="8960" width="6.125" style="1" customWidth="1"/>
    <col min="8961" max="8961" width="2" style="1" customWidth="1"/>
    <col min="8962" max="8962" width="4.375" style="1" customWidth="1"/>
    <col min="8963" max="8963" width="16.125" style="1" customWidth="1"/>
    <col min="8964" max="8964" width="15.5" style="1" customWidth="1"/>
    <col min="8965" max="8965" width="6.375" style="1" customWidth="1"/>
    <col min="8966" max="8967" width="4.625" style="1" customWidth="1"/>
    <col min="8968" max="8968" width="4.125" style="1" customWidth="1"/>
    <col min="8969" max="8969" width="19.125" style="1" customWidth="1"/>
    <col min="8970" max="8970" width="31.125" style="1" customWidth="1"/>
    <col min="8971" max="8971" width="7.375" style="1" customWidth="1"/>
    <col min="8972" max="9211" width="9" style="1"/>
    <col min="9212" max="9213" width="2.125" style="1" customWidth="1"/>
    <col min="9214" max="9215" width="15.5" style="1" customWidth="1"/>
    <col min="9216" max="9216" width="6.125" style="1" customWidth="1"/>
    <col min="9217" max="9217" width="2" style="1" customWidth="1"/>
    <col min="9218" max="9218" width="4.375" style="1" customWidth="1"/>
    <col min="9219" max="9219" width="16.125" style="1" customWidth="1"/>
    <col min="9220" max="9220" width="15.5" style="1" customWidth="1"/>
    <col min="9221" max="9221" width="6.375" style="1" customWidth="1"/>
    <col min="9222" max="9223" width="4.625" style="1" customWidth="1"/>
    <col min="9224" max="9224" width="4.125" style="1" customWidth="1"/>
    <col min="9225" max="9225" width="19.125" style="1" customWidth="1"/>
    <col min="9226" max="9226" width="31.125" style="1" customWidth="1"/>
    <col min="9227" max="9227" width="7.375" style="1" customWidth="1"/>
    <col min="9228" max="9467" width="9" style="1"/>
    <col min="9468" max="9469" width="2.125" style="1" customWidth="1"/>
    <col min="9470" max="9471" width="15.5" style="1" customWidth="1"/>
    <col min="9472" max="9472" width="6.125" style="1" customWidth="1"/>
    <col min="9473" max="9473" width="2" style="1" customWidth="1"/>
    <col min="9474" max="9474" width="4.375" style="1" customWidth="1"/>
    <col min="9475" max="9475" width="16.125" style="1" customWidth="1"/>
    <col min="9476" max="9476" width="15.5" style="1" customWidth="1"/>
    <col min="9477" max="9477" width="6.375" style="1" customWidth="1"/>
    <col min="9478" max="9479" width="4.625" style="1" customWidth="1"/>
    <col min="9480" max="9480" width="4.125" style="1" customWidth="1"/>
    <col min="9481" max="9481" width="19.125" style="1" customWidth="1"/>
    <col min="9482" max="9482" width="31.125" style="1" customWidth="1"/>
    <col min="9483" max="9483" width="7.375" style="1" customWidth="1"/>
    <col min="9484" max="9723" width="9" style="1"/>
    <col min="9724" max="9725" width="2.125" style="1" customWidth="1"/>
    <col min="9726" max="9727" width="15.5" style="1" customWidth="1"/>
    <col min="9728" max="9728" width="6.125" style="1" customWidth="1"/>
    <col min="9729" max="9729" width="2" style="1" customWidth="1"/>
    <col min="9730" max="9730" width="4.375" style="1" customWidth="1"/>
    <col min="9731" max="9731" width="16.125" style="1" customWidth="1"/>
    <col min="9732" max="9732" width="15.5" style="1" customWidth="1"/>
    <col min="9733" max="9733" width="6.375" style="1" customWidth="1"/>
    <col min="9734" max="9735" width="4.625" style="1" customWidth="1"/>
    <col min="9736" max="9736" width="4.125" style="1" customWidth="1"/>
    <col min="9737" max="9737" width="19.125" style="1" customWidth="1"/>
    <col min="9738" max="9738" width="31.125" style="1" customWidth="1"/>
    <col min="9739" max="9739" width="7.375" style="1" customWidth="1"/>
    <col min="9740" max="9979" width="9" style="1"/>
    <col min="9980" max="9981" width="2.125" style="1" customWidth="1"/>
    <col min="9982" max="9983" width="15.5" style="1" customWidth="1"/>
    <col min="9984" max="9984" width="6.125" style="1" customWidth="1"/>
    <col min="9985" max="9985" width="2" style="1" customWidth="1"/>
    <col min="9986" max="9986" width="4.375" style="1" customWidth="1"/>
    <col min="9987" max="9987" width="16.125" style="1" customWidth="1"/>
    <col min="9988" max="9988" width="15.5" style="1" customWidth="1"/>
    <col min="9989" max="9989" width="6.375" style="1" customWidth="1"/>
    <col min="9990" max="9991" width="4.625" style="1" customWidth="1"/>
    <col min="9992" max="9992" width="4.125" style="1" customWidth="1"/>
    <col min="9993" max="9993" width="19.125" style="1" customWidth="1"/>
    <col min="9994" max="9994" width="31.125" style="1" customWidth="1"/>
    <col min="9995" max="9995" width="7.375" style="1" customWidth="1"/>
    <col min="9996" max="10235" width="9" style="1"/>
    <col min="10236" max="10237" width="2.125" style="1" customWidth="1"/>
    <col min="10238" max="10239" width="15.5" style="1" customWidth="1"/>
    <col min="10240" max="10240" width="6.125" style="1" customWidth="1"/>
    <col min="10241" max="10241" width="2" style="1" customWidth="1"/>
    <col min="10242" max="10242" width="4.375" style="1" customWidth="1"/>
    <col min="10243" max="10243" width="16.125" style="1" customWidth="1"/>
    <col min="10244" max="10244" width="15.5" style="1" customWidth="1"/>
    <col min="10245" max="10245" width="6.375" style="1" customWidth="1"/>
    <col min="10246" max="10247" width="4.625" style="1" customWidth="1"/>
    <col min="10248" max="10248" width="4.125" style="1" customWidth="1"/>
    <col min="10249" max="10249" width="19.125" style="1" customWidth="1"/>
    <col min="10250" max="10250" width="31.125" style="1" customWidth="1"/>
    <col min="10251" max="10251" width="7.375" style="1" customWidth="1"/>
    <col min="10252" max="10491" width="9" style="1"/>
    <col min="10492" max="10493" width="2.125" style="1" customWidth="1"/>
    <col min="10494" max="10495" width="15.5" style="1" customWidth="1"/>
    <col min="10496" max="10496" width="6.125" style="1" customWidth="1"/>
    <col min="10497" max="10497" width="2" style="1" customWidth="1"/>
    <col min="10498" max="10498" width="4.375" style="1" customWidth="1"/>
    <col min="10499" max="10499" width="16.125" style="1" customWidth="1"/>
    <col min="10500" max="10500" width="15.5" style="1" customWidth="1"/>
    <col min="10501" max="10501" width="6.375" style="1" customWidth="1"/>
    <col min="10502" max="10503" width="4.625" style="1" customWidth="1"/>
    <col min="10504" max="10504" width="4.125" style="1" customWidth="1"/>
    <col min="10505" max="10505" width="19.125" style="1" customWidth="1"/>
    <col min="10506" max="10506" width="31.125" style="1" customWidth="1"/>
    <col min="10507" max="10507" width="7.375" style="1" customWidth="1"/>
    <col min="10508" max="10747" width="9" style="1"/>
    <col min="10748" max="10749" width="2.125" style="1" customWidth="1"/>
    <col min="10750" max="10751" width="15.5" style="1" customWidth="1"/>
    <col min="10752" max="10752" width="6.125" style="1" customWidth="1"/>
    <col min="10753" max="10753" width="2" style="1" customWidth="1"/>
    <col min="10754" max="10754" width="4.375" style="1" customWidth="1"/>
    <col min="10755" max="10755" width="16.125" style="1" customWidth="1"/>
    <col min="10756" max="10756" width="15.5" style="1" customWidth="1"/>
    <col min="10757" max="10757" width="6.375" style="1" customWidth="1"/>
    <col min="10758" max="10759" width="4.625" style="1" customWidth="1"/>
    <col min="10760" max="10760" width="4.125" style="1" customWidth="1"/>
    <col min="10761" max="10761" width="19.125" style="1" customWidth="1"/>
    <col min="10762" max="10762" width="31.125" style="1" customWidth="1"/>
    <col min="10763" max="10763" width="7.375" style="1" customWidth="1"/>
    <col min="10764" max="11003" width="9" style="1"/>
    <col min="11004" max="11005" width="2.125" style="1" customWidth="1"/>
    <col min="11006" max="11007" width="15.5" style="1" customWidth="1"/>
    <col min="11008" max="11008" width="6.125" style="1" customWidth="1"/>
    <col min="11009" max="11009" width="2" style="1" customWidth="1"/>
    <col min="11010" max="11010" width="4.375" style="1" customWidth="1"/>
    <col min="11011" max="11011" width="16.125" style="1" customWidth="1"/>
    <col min="11012" max="11012" width="15.5" style="1" customWidth="1"/>
    <col min="11013" max="11013" width="6.375" style="1" customWidth="1"/>
    <col min="11014" max="11015" width="4.625" style="1" customWidth="1"/>
    <col min="11016" max="11016" width="4.125" style="1" customWidth="1"/>
    <col min="11017" max="11017" width="19.125" style="1" customWidth="1"/>
    <col min="11018" max="11018" width="31.125" style="1" customWidth="1"/>
    <col min="11019" max="11019" width="7.375" style="1" customWidth="1"/>
    <col min="11020" max="11259" width="9" style="1"/>
    <col min="11260" max="11261" width="2.125" style="1" customWidth="1"/>
    <col min="11262" max="11263" width="15.5" style="1" customWidth="1"/>
    <col min="11264" max="11264" width="6.125" style="1" customWidth="1"/>
    <col min="11265" max="11265" width="2" style="1" customWidth="1"/>
    <col min="11266" max="11266" width="4.375" style="1" customWidth="1"/>
    <col min="11267" max="11267" width="16.125" style="1" customWidth="1"/>
    <col min="11268" max="11268" width="15.5" style="1" customWidth="1"/>
    <col min="11269" max="11269" width="6.375" style="1" customWidth="1"/>
    <col min="11270" max="11271" width="4.625" style="1" customWidth="1"/>
    <col min="11272" max="11272" width="4.125" style="1" customWidth="1"/>
    <col min="11273" max="11273" width="19.125" style="1" customWidth="1"/>
    <col min="11274" max="11274" width="31.125" style="1" customWidth="1"/>
    <col min="11275" max="11275" width="7.375" style="1" customWidth="1"/>
    <col min="11276" max="11515" width="9" style="1"/>
    <col min="11516" max="11517" width="2.125" style="1" customWidth="1"/>
    <col min="11518" max="11519" width="15.5" style="1" customWidth="1"/>
    <col min="11520" max="11520" width="6.125" style="1" customWidth="1"/>
    <col min="11521" max="11521" width="2" style="1" customWidth="1"/>
    <col min="11522" max="11522" width="4.375" style="1" customWidth="1"/>
    <col min="11523" max="11523" width="16.125" style="1" customWidth="1"/>
    <col min="11524" max="11524" width="15.5" style="1" customWidth="1"/>
    <col min="11525" max="11525" width="6.375" style="1" customWidth="1"/>
    <col min="11526" max="11527" width="4.625" style="1" customWidth="1"/>
    <col min="11528" max="11528" width="4.125" style="1" customWidth="1"/>
    <col min="11529" max="11529" width="19.125" style="1" customWidth="1"/>
    <col min="11530" max="11530" width="31.125" style="1" customWidth="1"/>
    <col min="11531" max="11531" width="7.375" style="1" customWidth="1"/>
    <col min="11532" max="11771" width="9" style="1"/>
    <col min="11772" max="11773" width="2.125" style="1" customWidth="1"/>
    <col min="11774" max="11775" width="15.5" style="1" customWidth="1"/>
    <col min="11776" max="11776" width="6.125" style="1" customWidth="1"/>
    <col min="11777" max="11777" width="2" style="1" customWidth="1"/>
    <col min="11778" max="11778" width="4.375" style="1" customWidth="1"/>
    <col min="11779" max="11779" width="16.125" style="1" customWidth="1"/>
    <col min="11780" max="11780" width="15.5" style="1" customWidth="1"/>
    <col min="11781" max="11781" width="6.375" style="1" customWidth="1"/>
    <col min="11782" max="11783" width="4.625" style="1" customWidth="1"/>
    <col min="11784" max="11784" width="4.125" style="1" customWidth="1"/>
    <col min="11785" max="11785" width="19.125" style="1" customWidth="1"/>
    <col min="11786" max="11786" width="31.125" style="1" customWidth="1"/>
    <col min="11787" max="11787" width="7.375" style="1" customWidth="1"/>
    <col min="11788" max="12027" width="9" style="1"/>
    <col min="12028" max="12029" width="2.125" style="1" customWidth="1"/>
    <col min="12030" max="12031" width="15.5" style="1" customWidth="1"/>
    <col min="12032" max="12032" width="6.125" style="1" customWidth="1"/>
    <col min="12033" max="12033" width="2" style="1" customWidth="1"/>
    <col min="12034" max="12034" width="4.375" style="1" customWidth="1"/>
    <col min="12035" max="12035" width="16.125" style="1" customWidth="1"/>
    <col min="12036" max="12036" width="15.5" style="1" customWidth="1"/>
    <col min="12037" max="12037" width="6.375" style="1" customWidth="1"/>
    <col min="12038" max="12039" width="4.625" style="1" customWidth="1"/>
    <col min="12040" max="12040" width="4.125" style="1" customWidth="1"/>
    <col min="12041" max="12041" width="19.125" style="1" customWidth="1"/>
    <col min="12042" max="12042" width="31.125" style="1" customWidth="1"/>
    <col min="12043" max="12043" width="7.375" style="1" customWidth="1"/>
    <col min="12044" max="12283" width="9" style="1"/>
    <col min="12284" max="12285" width="2.125" style="1" customWidth="1"/>
    <col min="12286" max="12287" width="15.5" style="1" customWidth="1"/>
    <col min="12288" max="12288" width="6.125" style="1" customWidth="1"/>
    <col min="12289" max="12289" width="2" style="1" customWidth="1"/>
    <col min="12290" max="12290" width="4.375" style="1" customWidth="1"/>
    <col min="12291" max="12291" width="16.125" style="1" customWidth="1"/>
    <col min="12292" max="12292" width="15.5" style="1" customWidth="1"/>
    <col min="12293" max="12293" width="6.375" style="1" customWidth="1"/>
    <col min="12294" max="12295" width="4.625" style="1" customWidth="1"/>
    <col min="12296" max="12296" width="4.125" style="1" customWidth="1"/>
    <col min="12297" max="12297" width="19.125" style="1" customWidth="1"/>
    <col min="12298" max="12298" width="31.125" style="1" customWidth="1"/>
    <col min="12299" max="12299" width="7.375" style="1" customWidth="1"/>
    <col min="12300" max="12539" width="9" style="1"/>
    <col min="12540" max="12541" width="2.125" style="1" customWidth="1"/>
    <col min="12542" max="12543" width="15.5" style="1" customWidth="1"/>
    <col min="12544" max="12544" width="6.125" style="1" customWidth="1"/>
    <col min="12545" max="12545" width="2" style="1" customWidth="1"/>
    <col min="12546" max="12546" width="4.375" style="1" customWidth="1"/>
    <col min="12547" max="12547" width="16.125" style="1" customWidth="1"/>
    <col min="12548" max="12548" width="15.5" style="1" customWidth="1"/>
    <col min="12549" max="12549" width="6.375" style="1" customWidth="1"/>
    <col min="12550" max="12551" width="4.625" style="1" customWidth="1"/>
    <col min="12552" max="12552" width="4.125" style="1" customWidth="1"/>
    <col min="12553" max="12553" width="19.125" style="1" customWidth="1"/>
    <col min="12554" max="12554" width="31.125" style="1" customWidth="1"/>
    <col min="12555" max="12555" width="7.375" style="1" customWidth="1"/>
    <col min="12556" max="12795" width="9" style="1"/>
    <col min="12796" max="12797" width="2.125" style="1" customWidth="1"/>
    <col min="12798" max="12799" width="15.5" style="1" customWidth="1"/>
    <col min="12800" max="12800" width="6.125" style="1" customWidth="1"/>
    <col min="12801" max="12801" width="2" style="1" customWidth="1"/>
    <col min="12802" max="12802" width="4.375" style="1" customWidth="1"/>
    <col min="12803" max="12803" width="16.125" style="1" customWidth="1"/>
    <col min="12804" max="12804" width="15.5" style="1" customWidth="1"/>
    <col min="12805" max="12805" width="6.375" style="1" customWidth="1"/>
    <col min="12806" max="12807" width="4.625" style="1" customWidth="1"/>
    <col min="12808" max="12808" width="4.125" style="1" customWidth="1"/>
    <col min="12809" max="12809" width="19.125" style="1" customWidth="1"/>
    <col min="12810" max="12810" width="31.125" style="1" customWidth="1"/>
    <col min="12811" max="12811" width="7.375" style="1" customWidth="1"/>
    <col min="12812" max="13051" width="9" style="1"/>
    <col min="13052" max="13053" width="2.125" style="1" customWidth="1"/>
    <col min="13054" max="13055" width="15.5" style="1" customWidth="1"/>
    <col min="13056" max="13056" width="6.125" style="1" customWidth="1"/>
    <col min="13057" max="13057" width="2" style="1" customWidth="1"/>
    <col min="13058" max="13058" width="4.375" style="1" customWidth="1"/>
    <col min="13059" max="13059" width="16.125" style="1" customWidth="1"/>
    <col min="13060" max="13060" width="15.5" style="1" customWidth="1"/>
    <col min="13061" max="13061" width="6.375" style="1" customWidth="1"/>
    <col min="13062" max="13063" width="4.625" style="1" customWidth="1"/>
    <col min="13064" max="13064" width="4.125" style="1" customWidth="1"/>
    <col min="13065" max="13065" width="19.125" style="1" customWidth="1"/>
    <col min="13066" max="13066" width="31.125" style="1" customWidth="1"/>
    <col min="13067" max="13067" width="7.375" style="1" customWidth="1"/>
    <col min="13068" max="13307" width="9" style="1"/>
    <col min="13308" max="13309" width="2.125" style="1" customWidth="1"/>
    <col min="13310" max="13311" width="15.5" style="1" customWidth="1"/>
    <col min="13312" max="13312" width="6.125" style="1" customWidth="1"/>
    <col min="13313" max="13313" width="2" style="1" customWidth="1"/>
    <col min="13314" max="13314" width="4.375" style="1" customWidth="1"/>
    <col min="13315" max="13315" width="16.125" style="1" customWidth="1"/>
    <col min="13316" max="13316" width="15.5" style="1" customWidth="1"/>
    <col min="13317" max="13317" width="6.375" style="1" customWidth="1"/>
    <col min="13318" max="13319" width="4.625" style="1" customWidth="1"/>
    <col min="13320" max="13320" width="4.125" style="1" customWidth="1"/>
    <col min="13321" max="13321" width="19.125" style="1" customWidth="1"/>
    <col min="13322" max="13322" width="31.125" style="1" customWidth="1"/>
    <col min="13323" max="13323" width="7.375" style="1" customWidth="1"/>
    <col min="13324" max="13563" width="9" style="1"/>
    <col min="13564" max="13565" width="2.125" style="1" customWidth="1"/>
    <col min="13566" max="13567" width="15.5" style="1" customWidth="1"/>
    <col min="13568" max="13568" width="6.125" style="1" customWidth="1"/>
    <col min="13569" max="13569" width="2" style="1" customWidth="1"/>
    <col min="13570" max="13570" width="4.375" style="1" customWidth="1"/>
    <col min="13571" max="13571" width="16.125" style="1" customWidth="1"/>
    <col min="13572" max="13572" width="15.5" style="1" customWidth="1"/>
    <col min="13573" max="13573" width="6.375" style="1" customWidth="1"/>
    <col min="13574" max="13575" width="4.625" style="1" customWidth="1"/>
    <col min="13576" max="13576" width="4.125" style="1" customWidth="1"/>
    <col min="13577" max="13577" width="19.125" style="1" customWidth="1"/>
    <col min="13578" max="13578" width="31.125" style="1" customWidth="1"/>
    <col min="13579" max="13579" width="7.375" style="1" customWidth="1"/>
    <col min="13580" max="13819" width="9" style="1"/>
    <col min="13820" max="13821" width="2.125" style="1" customWidth="1"/>
    <col min="13822" max="13823" width="15.5" style="1" customWidth="1"/>
    <col min="13824" max="13824" width="6.125" style="1" customWidth="1"/>
    <col min="13825" max="13825" width="2" style="1" customWidth="1"/>
    <col min="13826" max="13826" width="4.375" style="1" customWidth="1"/>
    <col min="13827" max="13827" width="16.125" style="1" customWidth="1"/>
    <col min="13828" max="13828" width="15.5" style="1" customWidth="1"/>
    <col min="13829" max="13829" width="6.375" style="1" customWidth="1"/>
    <col min="13830" max="13831" width="4.625" style="1" customWidth="1"/>
    <col min="13832" max="13832" width="4.125" style="1" customWidth="1"/>
    <col min="13833" max="13833" width="19.125" style="1" customWidth="1"/>
    <col min="13834" max="13834" width="31.125" style="1" customWidth="1"/>
    <col min="13835" max="13835" width="7.375" style="1" customWidth="1"/>
    <col min="13836" max="14075" width="9" style="1"/>
    <col min="14076" max="14077" width="2.125" style="1" customWidth="1"/>
    <col min="14078" max="14079" width="15.5" style="1" customWidth="1"/>
    <col min="14080" max="14080" width="6.125" style="1" customWidth="1"/>
    <col min="14081" max="14081" width="2" style="1" customWidth="1"/>
    <col min="14082" max="14082" width="4.375" style="1" customWidth="1"/>
    <col min="14083" max="14083" width="16.125" style="1" customWidth="1"/>
    <col min="14084" max="14084" width="15.5" style="1" customWidth="1"/>
    <col min="14085" max="14085" width="6.375" style="1" customWidth="1"/>
    <col min="14086" max="14087" width="4.625" style="1" customWidth="1"/>
    <col min="14088" max="14088" width="4.125" style="1" customWidth="1"/>
    <col min="14089" max="14089" width="19.125" style="1" customWidth="1"/>
    <col min="14090" max="14090" width="31.125" style="1" customWidth="1"/>
    <col min="14091" max="14091" width="7.375" style="1" customWidth="1"/>
    <col min="14092" max="14331" width="9" style="1"/>
    <col min="14332" max="14333" width="2.125" style="1" customWidth="1"/>
    <col min="14334" max="14335" width="15.5" style="1" customWidth="1"/>
    <col min="14336" max="14336" width="6.125" style="1" customWidth="1"/>
    <col min="14337" max="14337" width="2" style="1" customWidth="1"/>
    <col min="14338" max="14338" width="4.375" style="1" customWidth="1"/>
    <col min="14339" max="14339" width="16.125" style="1" customWidth="1"/>
    <col min="14340" max="14340" width="15.5" style="1" customWidth="1"/>
    <col min="14341" max="14341" width="6.375" style="1" customWidth="1"/>
    <col min="14342" max="14343" width="4.625" style="1" customWidth="1"/>
    <col min="14344" max="14344" width="4.125" style="1" customWidth="1"/>
    <col min="14345" max="14345" width="19.125" style="1" customWidth="1"/>
    <col min="14346" max="14346" width="31.125" style="1" customWidth="1"/>
    <col min="14347" max="14347" width="7.375" style="1" customWidth="1"/>
    <col min="14348" max="14587" width="9" style="1"/>
    <col min="14588" max="14589" width="2.125" style="1" customWidth="1"/>
    <col min="14590" max="14591" width="15.5" style="1" customWidth="1"/>
    <col min="14592" max="14592" width="6.125" style="1" customWidth="1"/>
    <col min="14593" max="14593" width="2" style="1" customWidth="1"/>
    <col min="14594" max="14594" width="4.375" style="1" customWidth="1"/>
    <col min="14595" max="14595" width="16.125" style="1" customWidth="1"/>
    <col min="14596" max="14596" width="15.5" style="1" customWidth="1"/>
    <col min="14597" max="14597" width="6.375" style="1" customWidth="1"/>
    <col min="14598" max="14599" width="4.625" style="1" customWidth="1"/>
    <col min="14600" max="14600" width="4.125" style="1" customWidth="1"/>
    <col min="14601" max="14601" width="19.125" style="1" customWidth="1"/>
    <col min="14602" max="14602" width="31.125" style="1" customWidth="1"/>
    <col min="14603" max="14603" width="7.375" style="1" customWidth="1"/>
    <col min="14604" max="14843" width="9" style="1"/>
    <col min="14844" max="14845" width="2.125" style="1" customWidth="1"/>
    <col min="14846" max="14847" width="15.5" style="1" customWidth="1"/>
    <col min="14848" max="14848" width="6.125" style="1" customWidth="1"/>
    <col min="14849" max="14849" width="2" style="1" customWidth="1"/>
    <col min="14850" max="14850" width="4.375" style="1" customWidth="1"/>
    <col min="14851" max="14851" width="16.125" style="1" customWidth="1"/>
    <col min="14852" max="14852" width="15.5" style="1" customWidth="1"/>
    <col min="14853" max="14853" width="6.375" style="1" customWidth="1"/>
    <col min="14854" max="14855" width="4.625" style="1" customWidth="1"/>
    <col min="14856" max="14856" width="4.125" style="1" customWidth="1"/>
    <col min="14857" max="14857" width="19.125" style="1" customWidth="1"/>
    <col min="14858" max="14858" width="31.125" style="1" customWidth="1"/>
    <col min="14859" max="14859" width="7.375" style="1" customWidth="1"/>
    <col min="14860" max="15099" width="9" style="1"/>
    <col min="15100" max="15101" width="2.125" style="1" customWidth="1"/>
    <col min="15102" max="15103" width="15.5" style="1" customWidth="1"/>
    <col min="15104" max="15104" width="6.125" style="1" customWidth="1"/>
    <col min="15105" max="15105" width="2" style="1" customWidth="1"/>
    <col min="15106" max="15106" width="4.375" style="1" customWidth="1"/>
    <col min="15107" max="15107" width="16.125" style="1" customWidth="1"/>
    <col min="15108" max="15108" width="15.5" style="1" customWidth="1"/>
    <col min="15109" max="15109" width="6.375" style="1" customWidth="1"/>
    <col min="15110" max="15111" width="4.625" style="1" customWidth="1"/>
    <col min="15112" max="15112" width="4.125" style="1" customWidth="1"/>
    <col min="15113" max="15113" width="19.125" style="1" customWidth="1"/>
    <col min="15114" max="15114" width="31.125" style="1" customWidth="1"/>
    <col min="15115" max="15115" width="7.375" style="1" customWidth="1"/>
    <col min="15116" max="15355" width="9" style="1"/>
    <col min="15356" max="15357" width="2.125" style="1" customWidth="1"/>
    <col min="15358" max="15359" width="15.5" style="1" customWidth="1"/>
    <col min="15360" max="15360" width="6.125" style="1" customWidth="1"/>
    <col min="15361" max="15361" width="2" style="1" customWidth="1"/>
    <col min="15362" max="15362" width="4.375" style="1" customWidth="1"/>
    <col min="15363" max="15363" width="16.125" style="1" customWidth="1"/>
    <col min="15364" max="15364" width="15.5" style="1" customWidth="1"/>
    <col min="15365" max="15365" width="6.375" style="1" customWidth="1"/>
    <col min="15366" max="15367" width="4.625" style="1" customWidth="1"/>
    <col min="15368" max="15368" width="4.125" style="1" customWidth="1"/>
    <col min="15369" max="15369" width="19.125" style="1" customWidth="1"/>
    <col min="15370" max="15370" width="31.125" style="1" customWidth="1"/>
    <col min="15371" max="15371" width="7.375" style="1" customWidth="1"/>
    <col min="15372" max="15611" width="9" style="1"/>
    <col min="15612" max="15613" width="2.125" style="1" customWidth="1"/>
    <col min="15614" max="15615" width="15.5" style="1" customWidth="1"/>
    <col min="15616" max="15616" width="6.125" style="1" customWidth="1"/>
    <col min="15617" max="15617" width="2" style="1" customWidth="1"/>
    <col min="15618" max="15618" width="4.375" style="1" customWidth="1"/>
    <col min="15619" max="15619" width="16.125" style="1" customWidth="1"/>
    <col min="15620" max="15620" width="15.5" style="1" customWidth="1"/>
    <col min="15621" max="15621" width="6.375" style="1" customWidth="1"/>
    <col min="15622" max="15623" width="4.625" style="1" customWidth="1"/>
    <col min="15624" max="15624" width="4.125" style="1" customWidth="1"/>
    <col min="15625" max="15625" width="19.125" style="1" customWidth="1"/>
    <col min="15626" max="15626" width="31.125" style="1" customWidth="1"/>
    <col min="15627" max="15627" width="7.375" style="1" customWidth="1"/>
    <col min="15628" max="15867" width="9" style="1"/>
    <col min="15868" max="15869" width="2.125" style="1" customWidth="1"/>
    <col min="15870" max="15871" width="15.5" style="1" customWidth="1"/>
    <col min="15872" max="15872" width="6.125" style="1" customWidth="1"/>
    <col min="15873" max="15873" width="2" style="1" customWidth="1"/>
    <col min="15874" max="15874" width="4.375" style="1" customWidth="1"/>
    <col min="15875" max="15875" width="16.125" style="1" customWidth="1"/>
    <col min="15876" max="15876" width="15.5" style="1" customWidth="1"/>
    <col min="15877" max="15877" width="6.375" style="1" customWidth="1"/>
    <col min="15878" max="15879" width="4.625" style="1" customWidth="1"/>
    <col min="15880" max="15880" width="4.125" style="1" customWidth="1"/>
    <col min="15881" max="15881" width="19.125" style="1" customWidth="1"/>
    <col min="15882" max="15882" width="31.125" style="1" customWidth="1"/>
    <col min="15883" max="15883" width="7.375" style="1" customWidth="1"/>
    <col min="15884" max="16123" width="9" style="1"/>
    <col min="16124" max="16125" width="2.125" style="1" customWidth="1"/>
    <col min="16126" max="16127" width="15.5" style="1" customWidth="1"/>
    <col min="16128" max="16128" width="6.125" style="1" customWidth="1"/>
    <col min="16129" max="16129" width="2" style="1" customWidth="1"/>
    <col min="16130" max="16130" width="4.375" style="1" customWidth="1"/>
    <col min="16131" max="16131" width="16.125" style="1" customWidth="1"/>
    <col min="16132" max="16132" width="15.5" style="1" customWidth="1"/>
    <col min="16133" max="16133" width="6.375" style="1" customWidth="1"/>
    <col min="16134" max="16135" width="4.625" style="1" customWidth="1"/>
    <col min="16136" max="16136" width="4.125" style="1" customWidth="1"/>
    <col min="16137" max="16137" width="19.125" style="1" customWidth="1"/>
    <col min="16138" max="16138" width="31.125" style="1" customWidth="1"/>
    <col min="16139" max="16139" width="7.375" style="1" customWidth="1"/>
    <col min="16140" max="16384" width="9" style="1"/>
  </cols>
  <sheetData>
    <row r="1" spans="1:21" ht="21.75" customHeight="1" x14ac:dyDescent="0.3"/>
    <row r="2" spans="1:21" ht="18" customHeight="1" x14ac:dyDescent="0.3">
      <c r="B2" s="1711" t="s">
        <v>0</v>
      </c>
      <c r="C2" s="1711"/>
      <c r="D2" s="1711"/>
      <c r="E2" s="1711"/>
      <c r="F2" s="1711"/>
      <c r="G2" s="1711"/>
      <c r="H2" s="1711"/>
      <c r="I2" s="1711"/>
      <c r="J2" s="1711"/>
      <c r="K2" s="1711"/>
    </row>
    <row r="3" spans="1:21" ht="18" customHeight="1" x14ac:dyDescent="0.3">
      <c r="B3" s="1711"/>
      <c r="C3" s="1711"/>
      <c r="D3" s="1711"/>
      <c r="E3" s="1711"/>
      <c r="F3" s="1711"/>
      <c r="G3" s="1711"/>
      <c r="H3" s="1711"/>
      <c r="I3" s="1711"/>
      <c r="J3" s="1711"/>
      <c r="K3" s="1711"/>
    </row>
    <row r="4" spans="1:21" ht="4.5" customHeight="1" x14ac:dyDescent="0.3">
      <c r="B4" s="2"/>
      <c r="C4" s="2"/>
      <c r="D4" s="2"/>
      <c r="E4" s="2"/>
      <c r="F4" s="2"/>
      <c r="G4" s="2"/>
      <c r="H4" s="2"/>
      <c r="I4" s="2"/>
      <c r="J4" s="2"/>
      <c r="K4" s="2"/>
    </row>
    <row r="5" spans="1:21" ht="18" customHeight="1" x14ac:dyDescent="0.3">
      <c r="B5" s="1712" t="s">
        <v>889</v>
      </c>
      <c r="C5" s="1712"/>
      <c r="D5" s="1712"/>
      <c r="E5" s="1712"/>
      <c r="F5" s="1712"/>
      <c r="G5" s="1712"/>
      <c r="H5" s="1712"/>
      <c r="I5" s="1712"/>
      <c r="J5" s="1712"/>
      <c r="K5" s="1712"/>
    </row>
    <row r="6" spans="1:21" ht="18" customHeight="1" x14ac:dyDescent="0.3">
      <c r="B6" s="1712"/>
      <c r="C6" s="1712"/>
      <c r="D6" s="1712"/>
      <c r="E6" s="1712"/>
      <c r="F6" s="1712"/>
      <c r="G6" s="1712"/>
      <c r="H6" s="1712"/>
      <c r="I6" s="1712"/>
      <c r="J6" s="1712"/>
      <c r="K6" s="1712"/>
    </row>
    <row r="7" spans="1:21" ht="12" customHeight="1" x14ac:dyDescent="0.3">
      <c r="N7" s="1" t="s">
        <v>1</v>
      </c>
    </row>
    <row r="8" spans="1:21" ht="18.75" customHeight="1" x14ac:dyDescent="0.3">
      <c r="A8" s="3"/>
      <c r="B8" s="4"/>
      <c r="C8" s="5"/>
      <c r="D8" s="5"/>
      <c r="E8" s="5"/>
      <c r="F8" s="5"/>
      <c r="G8" s="5"/>
      <c r="H8" s="5"/>
      <c r="I8" s="5"/>
      <c r="J8" s="5"/>
      <c r="K8" s="5"/>
      <c r="L8" s="3"/>
    </row>
    <row r="9" spans="1:21" s="10" customFormat="1" ht="18.75" customHeight="1" x14ac:dyDescent="0.3">
      <c r="A9" s="6"/>
      <c r="B9" s="7"/>
      <c r="C9" s="8"/>
      <c r="D9" s="1708" t="s">
        <v>2</v>
      </c>
      <c r="E9" s="1708"/>
      <c r="F9" s="1713"/>
      <c r="G9" s="1713"/>
      <c r="H9" s="1713"/>
      <c r="I9" s="9"/>
      <c r="J9" s="9"/>
      <c r="K9" s="9"/>
      <c r="L9" s="6"/>
      <c r="M9" s="1" t="s">
        <v>3</v>
      </c>
      <c r="N9" s="1" t="s">
        <v>3</v>
      </c>
      <c r="O9" s="1"/>
      <c r="P9" s="1"/>
      <c r="Q9" s="1"/>
      <c r="R9" s="1"/>
      <c r="S9" s="1"/>
      <c r="T9" s="1"/>
      <c r="U9" s="1"/>
    </row>
    <row r="10" spans="1:21" s="10" customFormat="1" ht="18.75" customHeight="1" x14ac:dyDescent="0.3">
      <c r="A10" s="6"/>
      <c r="B10" s="7"/>
      <c r="C10" s="8"/>
      <c r="D10" s="11"/>
      <c r="E10" s="11"/>
      <c r="F10" s="12"/>
      <c r="G10" s="12"/>
      <c r="H10" s="12"/>
      <c r="I10" s="9"/>
      <c r="J10" s="9"/>
      <c r="K10" s="9"/>
      <c r="L10" s="6"/>
      <c r="M10" s="1"/>
      <c r="N10" s="1"/>
      <c r="O10" s="1"/>
      <c r="P10" s="1"/>
      <c r="Q10" s="1"/>
      <c r="R10" s="1"/>
      <c r="S10" s="1"/>
      <c r="T10" s="1"/>
      <c r="U10" s="1"/>
    </row>
    <row r="11" spans="1:21" s="10" customFormat="1" ht="18.75" customHeight="1" x14ac:dyDescent="0.3">
      <c r="A11" s="13"/>
      <c r="B11" s="14"/>
      <c r="C11" s="15"/>
      <c r="D11" s="1708" t="s">
        <v>4</v>
      </c>
      <c r="E11" s="1708"/>
      <c r="F11" s="8"/>
      <c r="G11" s="8"/>
      <c r="H11" s="8"/>
      <c r="I11" s="8"/>
      <c r="J11" s="8"/>
      <c r="K11" s="8"/>
      <c r="L11" s="6"/>
      <c r="M11" s="1"/>
      <c r="N11" s="1" t="s">
        <v>1</v>
      </c>
      <c r="O11" s="1" t="s">
        <v>5</v>
      </c>
      <c r="P11" s="1"/>
      <c r="Q11" s="1"/>
      <c r="R11" s="1"/>
      <c r="S11" s="1"/>
      <c r="T11" s="1"/>
      <c r="U11" s="1"/>
    </row>
    <row r="12" spans="1:21" s="10" customFormat="1" ht="18.75" customHeight="1" x14ac:dyDescent="0.3">
      <c r="A12" s="13"/>
      <c r="B12" s="14"/>
      <c r="C12" s="15"/>
      <c r="D12" s="16"/>
      <c r="E12" s="16"/>
      <c r="F12" s="8"/>
      <c r="G12" s="8"/>
      <c r="H12" s="8"/>
      <c r="I12" s="8"/>
      <c r="J12" s="8"/>
      <c r="K12" s="8"/>
      <c r="L12" s="6"/>
      <c r="M12" s="1"/>
      <c r="N12" s="1"/>
      <c r="O12" s="1"/>
      <c r="P12" s="1"/>
      <c r="Q12" s="1"/>
      <c r="R12" s="1"/>
      <c r="S12" s="1"/>
      <c r="T12" s="1"/>
      <c r="U12" s="1"/>
    </row>
    <row r="13" spans="1:21" s="10" customFormat="1" ht="18.75" customHeight="1" x14ac:dyDescent="0.3">
      <c r="A13" s="17"/>
      <c r="B13" s="18"/>
      <c r="C13" s="19"/>
      <c r="D13" s="1708" t="s">
        <v>0</v>
      </c>
      <c r="E13" s="1708"/>
      <c r="F13" s="1708" t="s">
        <v>6</v>
      </c>
      <c r="G13" s="1708"/>
      <c r="H13" s="1708" t="s">
        <v>7</v>
      </c>
      <c r="I13" s="1708"/>
      <c r="J13" s="1708" t="s">
        <v>8</v>
      </c>
      <c r="K13" s="1708"/>
      <c r="L13" s="17"/>
      <c r="M13" s="1"/>
      <c r="N13" s="1"/>
      <c r="O13" s="1" t="s">
        <v>1</v>
      </c>
      <c r="P13" s="1"/>
      <c r="Q13" s="1"/>
      <c r="R13" s="1"/>
      <c r="S13" s="1"/>
      <c r="T13" s="1"/>
      <c r="U13" s="1"/>
    </row>
    <row r="14" spans="1:21" s="10" customFormat="1" ht="18.75" customHeight="1" x14ac:dyDescent="0.3">
      <c r="A14" s="17"/>
      <c r="B14" s="18"/>
      <c r="C14" s="19"/>
      <c r="D14" s="20"/>
      <c r="E14" s="21" t="s">
        <v>9</v>
      </c>
      <c r="F14" s="20"/>
      <c r="G14" s="21" t="s">
        <v>9</v>
      </c>
      <c r="H14" s="22"/>
      <c r="I14" s="21" t="s">
        <v>9</v>
      </c>
      <c r="J14" s="20"/>
      <c r="K14" s="21" t="s">
        <v>9</v>
      </c>
      <c r="L14" s="17"/>
      <c r="M14" s="1"/>
      <c r="N14" s="1"/>
      <c r="O14" s="1"/>
      <c r="P14" s="1"/>
      <c r="Q14" s="1"/>
      <c r="R14" s="1"/>
      <c r="S14" s="1"/>
      <c r="T14" s="1"/>
      <c r="U14" s="1"/>
    </row>
    <row r="15" spans="1:21" s="10" customFormat="1" ht="18.75" customHeight="1" x14ac:dyDescent="0.3">
      <c r="A15" s="17"/>
      <c r="B15" s="18"/>
      <c r="C15" s="19"/>
      <c r="D15" s="20"/>
      <c r="E15" s="21" t="s">
        <v>10</v>
      </c>
      <c r="F15" s="20"/>
      <c r="G15" s="21" t="s">
        <v>11</v>
      </c>
      <c r="H15" s="22"/>
      <c r="I15" s="21" t="s">
        <v>11</v>
      </c>
      <c r="J15" s="20"/>
      <c r="K15" s="21" t="s">
        <v>11</v>
      </c>
      <c r="L15" s="17"/>
      <c r="M15" s="1"/>
      <c r="N15" s="1"/>
      <c r="O15"/>
      <c r="P15" s="1"/>
      <c r="Q15" s="1"/>
      <c r="R15" s="1"/>
      <c r="S15" s="1"/>
      <c r="T15" s="1"/>
      <c r="U15" s="1"/>
    </row>
    <row r="16" spans="1:21" s="10" customFormat="1" ht="18.75" customHeight="1" x14ac:dyDescent="0.3">
      <c r="A16" s="23"/>
      <c r="B16" s="24"/>
      <c r="C16" s="25"/>
      <c r="D16" s="20"/>
      <c r="E16" s="21" t="s">
        <v>12</v>
      </c>
      <c r="F16" s="20"/>
      <c r="G16" s="21" t="s">
        <v>12</v>
      </c>
      <c r="H16" s="22"/>
      <c r="I16" s="21" t="s">
        <v>13</v>
      </c>
      <c r="J16" s="26"/>
      <c r="K16" s="21" t="s">
        <v>13</v>
      </c>
      <c r="L16" s="23"/>
      <c r="M16" s="1"/>
      <c r="N16" s="1"/>
      <c r="O16" s="1"/>
      <c r="P16" s="1"/>
      <c r="Q16" s="1"/>
      <c r="R16" s="1"/>
      <c r="S16" s="1"/>
      <c r="T16" s="1"/>
      <c r="U16" s="1"/>
    </row>
    <row r="17" spans="1:21" s="10" customFormat="1" ht="18.75" customHeight="1" x14ac:dyDescent="0.3">
      <c r="A17" s="17"/>
      <c r="B17" s="18"/>
      <c r="C17" s="19"/>
      <c r="D17" s="20"/>
      <c r="E17" s="21" t="s">
        <v>14</v>
      </c>
      <c r="F17" s="20"/>
      <c r="G17" s="21" t="s">
        <v>14</v>
      </c>
      <c r="H17" s="22"/>
      <c r="I17" s="22"/>
      <c r="J17" s="26"/>
      <c r="K17" s="21" t="s">
        <v>15</v>
      </c>
      <c r="L17" s="17"/>
      <c r="M17" s="1"/>
      <c r="N17" s="1"/>
      <c r="O17" s="1"/>
      <c r="P17" s="1"/>
      <c r="Q17" s="1"/>
      <c r="R17" s="1"/>
      <c r="S17" s="1"/>
      <c r="T17" s="1"/>
      <c r="U17" s="1"/>
    </row>
    <row r="18" spans="1:21" s="10" customFormat="1" ht="18.75" customHeight="1" x14ac:dyDescent="0.25">
      <c r="A18" s="17"/>
      <c r="B18" s="18"/>
      <c r="C18" s="19"/>
      <c r="D18" s="20"/>
      <c r="E18" s="21" t="s">
        <v>16</v>
      </c>
      <c r="F18" s="20"/>
      <c r="G18" s="21" t="s">
        <v>16</v>
      </c>
      <c r="H18" s="1708" t="s">
        <v>17</v>
      </c>
      <c r="I18" s="1708"/>
      <c r="J18" s="20"/>
      <c r="K18" s="21" t="s">
        <v>18</v>
      </c>
      <c r="L18" s="17"/>
      <c r="M18" s="1"/>
      <c r="N18" s="1" t="s">
        <v>1</v>
      </c>
      <c r="O18" s="1"/>
      <c r="P18" s="1"/>
      <c r="Q18" s="1"/>
      <c r="R18" s="1"/>
      <c r="S18" s="1"/>
      <c r="T18" s="1"/>
      <c r="U18" s="1"/>
    </row>
    <row r="19" spans="1:21" s="10" customFormat="1" ht="18.75" customHeight="1" x14ac:dyDescent="0.3">
      <c r="A19" s="17"/>
      <c r="B19" s="18"/>
      <c r="C19" s="19"/>
      <c r="D19" s="20"/>
      <c r="E19" s="21" t="s">
        <v>19</v>
      </c>
      <c r="F19" s="20"/>
      <c r="G19" s="21" t="s">
        <v>19</v>
      </c>
      <c r="H19" s="22"/>
      <c r="I19" s="21" t="s">
        <v>9</v>
      </c>
      <c r="J19" s="20"/>
      <c r="K19" s="21" t="s">
        <v>20</v>
      </c>
      <c r="L19" s="17"/>
      <c r="M19" s="1"/>
      <c r="N19" s="1"/>
      <c r="O19" s="1"/>
      <c r="P19" s="1"/>
      <c r="Q19" s="1"/>
      <c r="R19" s="1"/>
      <c r="S19" s="1"/>
      <c r="T19" s="1"/>
      <c r="U19" s="1"/>
    </row>
    <row r="20" spans="1:21" s="10" customFormat="1" ht="18.75" customHeight="1" x14ac:dyDescent="0.3">
      <c r="A20" s="17"/>
      <c r="B20" s="18"/>
      <c r="C20" s="19"/>
      <c r="D20" s="20"/>
      <c r="E20" s="21" t="s">
        <v>21</v>
      </c>
      <c r="F20" s="20"/>
      <c r="G20" s="21" t="s">
        <v>21</v>
      </c>
      <c r="H20" s="22"/>
      <c r="I20" s="21" t="s">
        <v>11</v>
      </c>
      <c r="J20" s="9"/>
      <c r="K20" s="27"/>
      <c r="L20" s="17"/>
      <c r="M20" s="1"/>
      <c r="N20" s="1"/>
      <c r="O20" s="1"/>
      <c r="P20" s="1"/>
      <c r="Q20" s="1"/>
      <c r="R20" s="1"/>
      <c r="S20" s="1"/>
      <c r="T20" s="1"/>
      <c r="U20" s="1"/>
    </row>
    <row r="21" spans="1:21" s="10" customFormat="1" ht="18.75" customHeight="1" x14ac:dyDescent="0.3">
      <c r="A21" s="17"/>
      <c r="B21" s="18"/>
      <c r="C21" s="19"/>
      <c r="D21" s="20"/>
      <c r="E21" s="21" t="s">
        <v>22</v>
      </c>
      <c r="F21" s="20"/>
      <c r="G21" s="21" t="s">
        <v>23</v>
      </c>
      <c r="H21" s="22"/>
      <c r="I21" s="21" t="s">
        <v>24</v>
      </c>
      <c r="J21" s="1709" t="s">
        <v>25</v>
      </c>
      <c r="K21" s="1709"/>
      <c r="L21" s="17"/>
      <c r="M21" s="1"/>
      <c r="N21" s="1"/>
      <c r="O21" s="1"/>
      <c r="P21" s="1"/>
      <c r="Q21" s="1"/>
      <c r="R21" s="1"/>
      <c r="S21" s="1"/>
      <c r="T21" s="1"/>
      <c r="U21" s="1"/>
    </row>
    <row r="22" spans="1:21" s="10" customFormat="1" ht="18.75" customHeight="1" x14ac:dyDescent="0.3">
      <c r="A22" s="17"/>
      <c r="B22" s="18"/>
      <c r="C22" s="19"/>
      <c r="D22" s="20"/>
      <c r="E22" s="21" t="s">
        <v>26</v>
      </c>
      <c r="F22" s="20"/>
      <c r="G22" s="21" t="s">
        <v>22</v>
      </c>
      <c r="H22" s="22"/>
      <c r="I22" s="21" t="s">
        <v>22</v>
      </c>
      <c r="J22" s="28"/>
      <c r="K22" s="21" t="s">
        <v>9</v>
      </c>
      <c r="L22" s="17"/>
      <c r="M22" s="1"/>
      <c r="N22" s="1"/>
      <c r="O22" s="1"/>
      <c r="P22" s="1"/>
      <c r="Q22" s="1"/>
      <c r="R22" s="1"/>
      <c r="S22" s="1"/>
      <c r="T22" s="1"/>
      <c r="U22" s="1"/>
    </row>
    <row r="23" spans="1:21" s="10" customFormat="1" ht="18.75" customHeight="1" x14ac:dyDescent="0.3">
      <c r="A23" s="17"/>
      <c r="B23" s="18"/>
      <c r="C23" s="19"/>
      <c r="D23" s="20"/>
      <c r="E23" s="21" t="s">
        <v>27</v>
      </c>
      <c r="F23" s="20"/>
      <c r="G23" s="21" t="s">
        <v>28</v>
      </c>
      <c r="H23" s="22"/>
      <c r="I23" s="21" t="s">
        <v>28</v>
      </c>
      <c r="J23" s="28"/>
      <c r="K23" s="21" t="s">
        <v>11</v>
      </c>
      <c r="L23" s="17"/>
      <c r="M23" s="1"/>
      <c r="N23" s="1"/>
      <c r="O23" s="1"/>
      <c r="P23" s="1"/>
      <c r="Q23" s="1"/>
      <c r="R23" s="1"/>
      <c r="S23" s="1"/>
      <c r="T23" s="1"/>
      <c r="U23" s="1"/>
    </row>
    <row r="24" spans="1:21" ht="18.75" customHeight="1" x14ac:dyDescent="0.25">
      <c r="A24" s="17"/>
      <c r="B24" s="18"/>
      <c r="C24" s="19"/>
      <c r="D24" s="20"/>
      <c r="E24" s="21" t="s">
        <v>29</v>
      </c>
      <c r="F24" s="20"/>
      <c r="G24" s="21" t="s">
        <v>26</v>
      </c>
      <c r="H24" s="20"/>
      <c r="I24" s="29"/>
      <c r="J24" s="27"/>
      <c r="K24" s="30"/>
      <c r="L24" s="17"/>
    </row>
    <row r="25" spans="1:21" ht="18.75" customHeight="1" x14ac:dyDescent="0.25">
      <c r="A25" s="17"/>
      <c r="B25" s="18"/>
      <c r="C25" s="19"/>
      <c r="D25" s="26"/>
      <c r="E25" s="21" t="s">
        <v>30</v>
      </c>
      <c r="F25" s="26"/>
      <c r="G25" s="21" t="s">
        <v>30</v>
      </c>
      <c r="H25" s="1708" t="s">
        <v>31</v>
      </c>
      <c r="I25" s="1708"/>
      <c r="J25" s="1708" t="s">
        <v>32</v>
      </c>
      <c r="K25" s="1708"/>
      <c r="L25" s="17"/>
    </row>
    <row r="26" spans="1:21" ht="18.75" customHeight="1" x14ac:dyDescent="0.3">
      <c r="A26" s="17"/>
      <c r="B26" s="18"/>
      <c r="C26" s="19"/>
      <c r="D26" s="26"/>
      <c r="E26" s="31"/>
      <c r="F26" s="26"/>
      <c r="G26" s="21" t="s">
        <v>33</v>
      </c>
      <c r="H26" s="28"/>
      <c r="I26" s="21" t="s">
        <v>9</v>
      </c>
      <c r="J26" s="27"/>
      <c r="K26" s="32"/>
      <c r="L26" s="17"/>
    </row>
    <row r="27" spans="1:21" ht="18.75" customHeight="1" x14ac:dyDescent="0.25">
      <c r="A27" s="17"/>
      <c r="B27" s="18"/>
      <c r="C27" s="19"/>
      <c r="D27" s="26"/>
      <c r="E27" s="33"/>
      <c r="F27" s="20"/>
      <c r="G27" s="34"/>
      <c r="H27" s="20"/>
      <c r="I27" s="21" t="s">
        <v>11</v>
      </c>
      <c r="J27" s="27"/>
      <c r="K27" s="27"/>
      <c r="L27" s="17"/>
    </row>
    <row r="28" spans="1:21" ht="18.75" customHeight="1" x14ac:dyDescent="0.25">
      <c r="A28" s="17"/>
      <c r="B28" s="18"/>
      <c r="C28" s="19"/>
      <c r="D28" s="26"/>
      <c r="E28" s="33"/>
      <c r="F28" s="26"/>
      <c r="G28" s="27"/>
      <c r="H28" s="20"/>
      <c r="I28" s="21" t="s">
        <v>13</v>
      </c>
      <c r="J28" s="27"/>
      <c r="K28" s="27"/>
      <c r="L28" s="17"/>
    </row>
    <row r="29" spans="1:21" ht="18.75" customHeight="1" x14ac:dyDescent="0.25">
      <c r="A29" s="17"/>
      <c r="B29" s="18"/>
      <c r="C29" s="19"/>
      <c r="D29" s="1710"/>
      <c r="E29" s="1710"/>
      <c r="F29" s="26"/>
      <c r="G29" s="27"/>
      <c r="H29" s="20"/>
      <c r="I29" s="21" t="s">
        <v>34</v>
      </c>
      <c r="J29" s="27"/>
      <c r="K29" s="27"/>
      <c r="L29" s="17"/>
    </row>
    <row r="30" spans="1:21" ht="18.75" customHeight="1" x14ac:dyDescent="0.25">
      <c r="A30" s="3"/>
      <c r="B30" s="4"/>
      <c r="C30" s="5"/>
      <c r="D30" s="28"/>
      <c r="E30" s="35"/>
      <c r="F30" s="28"/>
      <c r="G30" s="28"/>
      <c r="H30" s="20"/>
      <c r="I30" s="21" t="s">
        <v>18</v>
      </c>
      <c r="J30" s="27"/>
      <c r="K30" s="27"/>
      <c r="L30" s="3"/>
    </row>
    <row r="31" spans="1:21" ht="18.75" customHeight="1" x14ac:dyDescent="0.25">
      <c r="A31" s="3"/>
      <c r="B31" s="4"/>
      <c r="C31" s="5"/>
      <c r="D31" s="28"/>
      <c r="E31" s="28"/>
      <c r="F31" s="28"/>
      <c r="G31" s="28"/>
      <c r="H31" s="20"/>
      <c r="I31" s="21" t="s">
        <v>35</v>
      </c>
      <c r="J31" s="27"/>
      <c r="K31" s="27"/>
      <c r="L31" s="3"/>
    </row>
    <row r="32" spans="1:21" ht="18.75" customHeight="1" x14ac:dyDescent="0.25">
      <c r="A32" s="3"/>
      <c r="B32" s="4"/>
      <c r="C32" s="5"/>
      <c r="D32" s="28"/>
      <c r="E32" s="28"/>
      <c r="F32" s="28"/>
      <c r="G32" s="28"/>
      <c r="H32" s="20"/>
      <c r="I32" s="30"/>
      <c r="J32" s="27"/>
      <c r="K32" s="27"/>
      <c r="L32" s="3"/>
    </row>
    <row r="33" spans="1:12" ht="13.5" customHeight="1" x14ac:dyDescent="0.3">
      <c r="A33" s="3"/>
      <c r="B33" s="3"/>
      <c r="C33" s="3"/>
      <c r="D33" s="3"/>
      <c r="E33" s="3"/>
      <c r="F33" s="3"/>
      <c r="G33" s="3"/>
      <c r="H33" s="36"/>
      <c r="I33" s="37"/>
      <c r="J33" s="36"/>
      <c r="K33" s="36"/>
      <c r="L33" s="3"/>
    </row>
  </sheetData>
  <mergeCells count="14">
    <mergeCell ref="D13:E13"/>
    <mergeCell ref="F13:G13"/>
    <mergeCell ref="H13:I13"/>
    <mergeCell ref="J13:K13"/>
    <mergeCell ref="B2:K3"/>
    <mergeCell ref="B5:K6"/>
    <mergeCell ref="D9:E9"/>
    <mergeCell ref="F9:H9"/>
    <mergeCell ref="D11:E11"/>
    <mergeCell ref="H18:I18"/>
    <mergeCell ref="J21:K21"/>
    <mergeCell ref="H25:I25"/>
    <mergeCell ref="J25:K25"/>
    <mergeCell ref="D29:E29"/>
  </mergeCells>
  <phoneticPr fontId="3" type="noConversion"/>
  <hyperlinks>
    <hyperlink ref="D13" location="G_IS!A1" display="KB Financial Group"/>
    <hyperlink ref="E14" location="G_IS!A1" display="Condensed Income Statement"/>
    <hyperlink ref="E15" location="G_BS!A1" display="Condensed Balance Sheet"/>
    <hyperlink ref="E16" location="'G_Interest Income'!A1" display="Interest Income / Spread / Margin"/>
    <hyperlink ref="E17" location="G_Fee!A1" display="Fee and Commission Income"/>
    <hyperlink ref="E18" location="G_Other!A1" display="Other Operating Income"/>
    <hyperlink ref="E19" location="G_Provision!A1" display="Provision for Credit Losses"/>
    <hyperlink ref="E20" location="'G_G&amp;A'!A1" display="General &amp; Administrative Expenses"/>
    <hyperlink ref="E21" location="G_AQ!A1" display="Asset Quality"/>
    <hyperlink ref="E22" location="G_CAR!A1" display="Capital Adequacy"/>
    <hyperlink ref="E23" location="G_Structure!A1" display="Organizational Structure"/>
    <hyperlink ref="E24" location="G_Employees!A1" display="Employees / Branches"/>
    <hyperlink ref="F13" location="B_IS!A1" display="KB Kookmin Bank"/>
    <hyperlink ref="G14" location="B_IS!A1" display="Condensed Income Statement"/>
    <hyperlink ref="G15" location="B_BS!A1" display="Condensed Balance Sheet"/>
    <hyperlink ref="G16" location="'B_Interest Income'!A1" display="Interest Income / Spread / Margin"/>
    <hyperlink ref="G17" location="B_Fee!A1" display="Fee and Commission Income"/>
    <hyperlink ref="G18" location="B_Other!A1" display="Other Operating Income"/>
    <hyperlink ref="G19" location="B_Provision!A1" display="Provision for Credit Losses"/>
    <hyperlink ref="G20" location="'B_G&amp;A'!A1" display="General &amp; Administrative Expenses"/>
    <hyperlink ref="G21" location="B_Loans!A1" display="Loans / Deposits"/>
    <hyperlink ref="G22" location="B_AQ!A1" display="Asset Quality"/>
    <hyperlink ref="G23" location="B_Delinquency!A1" display="Delinquency"/>
    <hyperlink ref="G24" location="B_CAR!A1" display="Capital Adequacy"/>
    <hyperlink ref="G25" location="'B_Credit Rating'!A1" display="Credit Ratings"/>
    <hyperlink ref="G26" location="B_HPI!A1" display="Housing Price Index"/>
    <hyperlink ref="H13" location="S_IS!A1" display="KB Securities"/>
    <hyperlink ref="I14" location="S_IS!A1" display="Condensed Income Statement"/>
    <hyperlink ref="I15" location="S_BS!A1" display="Condensed Balance Sheet"/>
    <hyperlink ref="I16" location="S_Key!A1" display="Key Indicators"/>
    <hyperlink ref="H25" location="I_Key!A1" display="KB Insurance"/>
    <hyperlink ref="I28" location="I_Key!A1" display="Key Indicators"/>
    <hyperlink ref="J21" location="Other_IS!A1" display="Other Subsidiaries"/>
    <hyperlink ref="K22" location="Other_IS!A1" display="Condensed Income Statement"/>
    <hyperlink ref="K23" location="Other_BS!A1" display="Condensed Balance Sheet"/>
    <hyperlink ref="I26" location="I_IS!A1" display="Condensed Income Statement"/>
    <hyperlink ref="I27" location="I_BS!A1" display="Condensed Balance Sheet"/>
    <hyperlink ref="I26:I27" location="I_IS!A1" display="Condensed Income Statement"/>
    <hyperlink ref="I29" location="I_Premium!A1" display="Direct Premiums"/>
    <hyperlink ref="I30" location="I_Ratios!A1" display="Loss &amp; Expense ratios"/>
    <hyperlink ref="I31" location="'I_Monthly Premium'!A1" display="Monthly Initial Premiums"/>
    <hyperlink ref="D9" location="Disclaimer!A1" display="Disclaimer"/>
    <hyperlink ref="E25" location="'G_Credit Rating'!A1" display="Credit Ratings"/>
    <hyperlink ref="H18" location="C_Delinquency!A1" display="Delinquency"/>
    <hyperlink ref="I19" location="C_IS!A1" display="Condensed Income Statement"/>
    <hyperlink ref="I20" location="C_BS!A1" display="Condensed Balance Sheet"/>
    <hyperlink ref="I21" location="C_Customers!A1" display="Customers / Volume / Receivables"/>
    <hyperlink ref="I22" location="C_AQ!A1" display="Asset Quality"/>
    <hyperlink ref="I23" location="C_Delinquency!A1" display="Delinquency"/>
    <hyperlink ref="D29" location="Contacts!A1" display="Contacts"/>
    <hyperlink ref="D29:E29" location="Contacts!A1" display="Contacts"/>
    <hyperlink ref="K14" location="L_IS!A1" display="Condensed Income Statement"/>
    <hyperlink ref="K15" location="L_BS!A1" display="Condensed Balance Sheet"/>
    <hyperlink ref="K16" location="L_Key!A1" display="Key Indicators"/>
    <hyperlink ref="K17" location="L_Premium!A1" display="Premium Income"/>
    <hyperlink ref="K18" location="L_Ratios!A1" display="Loss &amp; Expense Ratios"/>
    <hyperlink ref="K19" location="L_APE!A1" display="APE"/>
    <hyperlink ref="J25" location="Contacts!A1" display="Contacts"/>
    <hyperlink ref="D11" location="Hightlights!A1" display="Highlights"/>
    <hyperlink ref="D11:E11" location="'Financial Highlights'!A1" display="Financial Highlights"/>
    <hyperlink ref="J13" location="L_IS!A1" display="KB Life Insurance"/>
    <hyperlink ref="H25:I25" location="I_IS!A1" display="KB Insurance"/>
  </hyperlinks>
  <printOptions horizontalCentered="1" verticalCentered="1"/>
  <pageMargins left="0" right="0" top="0" bottom="0" header="0" footer="0"/>
  <pageSetup paperSize="9" scale="96"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E44"/>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7" width="15.25" style="38" customWidth="1"/>
    <col min="58" max="16384" width="10.75" style="38"/>
  </cols>
  <sheetData>
    <row r="1" spans="2:57" ht="5.25" customHeight="1" x14ac:dyDescent="0.3"/>
    <row r="2" spans="2:57" ht="28.5" customHeight="1" x14ac:dyDescent="0.35">
      <c r="H2" s="39"/>
    </row>
    <row r="3" spans="2:57" ht="3" customHeight="1" x14ac:dyDescent="0.3">
      <c r="H3" s="40"/>
    </row>
    <row r="4" spans="2:57" ht="30" customHeight="1" x14ac:dyDescent="0.3">
      <c r="B4" s="1719" t="s">
        <v>37</v>
      </c>
      <c r="C4" s="1719"/>
      <c r="D4" s="1719"/>
      <c r="E4" s="1719"/>
      <c r="F4" s="42"/>
      <c r="G4" s="42"/>
      <c r="H4" s="64" t="s">
        <v>335</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row>
    <row r="5" spans="2:57" ht="18" customHeight="1" x14ac:dyDescent="0.3">
      <c r="B5" s="230"/>
      <c r="C5" s="230"/>
      <c r="D5" s="230"/>
      <c r="E5" s="230"/>
      <c r="H5" s="232"/>
      <c r="AI5" s="38"/>
      <c r="AV5" s="69"/>
      <c r="AW5" s="69"/>
      <c r="AX5" s="69"/>
      <c r="AY5" s="69"/>
      <c r="AZ5" s="69"/>
      <c r="BA5" s="69"/>
      <c r="BB5" s="69"/>
      <c r="BC5" s="69"/>
      <c r="BD5" s="69"/>
      <c r="BE5" s="69"/>
    </row>
    <row r="6" spans="2:57" ht="3" customHeight="1" thickBot="1" x14ac:dyDescent="0.35">
      <c r="H6" s="40"/>
    </row>
    <row r="7" spans="2:57" ht="12" customHeight="1" thickTop="1" x14ac:dyDescent="0.3">
      <c r="B7" s="193"/>
      <c r="C7" s="67"/>
      <c r="D7" s="67"/>
      <c r="E7" s="6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J7" s="48"/>
      <c r="AK7" s="48"/>
      <c r="AL7" s="48"/>
      <c r="AM7" s="48"/>
      <c r="AN7" s="48"/>
      <c r="AO7" s="48"/>
      <c r="AP7" s="48"/>
      <c r="AQ7" s="48"/>
      <c r="AR7" s="48"/>
      <c r="AS7" s="48"/>
      <c r="AT7" s="48"/>
      <c r="AU7" s="48"/>
      <c r="AV7" s="233"/>
      <c r="AW7" s="233"/>
      <c r="AX7" s="233"/>
      <c r="AY7" s="234"/>
      <c r="AZ7" s="234"/>
      <c r="BA7" s="234"/>
      <c r="BB7" s="234"/>
      <c r="BC7" s="234"/>
      <c r="BD7" s="234"/>
      <c r="BE7" s="234"/>
    </row>
    <row r="8" spans="2:57" ht="19.5" customHeight="1" thickBot="1" x14ac:dyDescent="0.35">
      <c r="B8" s="74"/>
      <c r="C8" s="1721" t="s">
        <v>2</v>
      </c>
      <c r="D8" s="1721"/>
      <c r="E8" s="1722"/>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336</v>
      </c>
      <c r="Z8" s="78" t="s">
        <v>337</v>
      </c>
      <c r="AA8" s="78" t="s">
        <v>338</v>
      </c>
      <c r="AB8" s="78" t="s">
        <v>142</v>
      </c>
      <c r="AC8" s="78" t="s">
        <v>143</v>
      </c>
      <c r="AD8" s="78" t="s">
        <v>144</v>
      </c>
      <c r="AE8" s="78" t="s">
        <v>145</v>
      </c>
      <c r="AF8" s="78" t="s">
        <v>63</v>
      </c>
      <c r="AG8" s="78" t="s">
        <v>146</v>
      </c>
      <c r="AH8" s="78" t="s">
        <v>320</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869</v>
      </c>
      <c r="BD8" s="81" t="s">
        <v>890</v>
      </c>
      <c r="BE8" s="81" t="s">
        <v>891</v>
      </c>
    </row>
    <row r="9" spans="2:57" ht="19.5" customHeight="1" x14ac:dyDescent="0.3">
      <c r="B9" s="71"/>
      <c r="C9" s="75"/>
      <c r="D9" s="75"/>
      <c r="E9" s="76"/>
      <c r="F9" s="75"/>
      <c r="H9" s="401" t="s">
        <v>339</v>
      </c>
      <c r="I9" s="256">
        <v>624.79999999999995</v>
      </c>
      <c r="J9" s="256">
        <v>632.29999999999995</v>
      </c>
      <c r="K9" s="256">
        <v>599.20000000000005</v>
      </c>
      <c r="L9" s="256">
        <v>585.4</v>
      </c>
      <c r="M9" s="256">
        <v>650.6</v>
      </c>
      <c r="N9" s="256">
        <v>661</v>
      </c>
      <c r="O9" s="256">
        <v>609.6</v>
      </c>
      <c r="P9" s="256">
        <v>612.4</v>
      </c>
      <c r="Q9" s="256">
        <v>655.29999999999995</v>
      </c>
      <c r="R9" s="256">
        <v>672.7</v>
      </c>
      <c r="S9" s="256">
        <v>637.70000000000005</v>
      </c>
      <c r="T9" s="256">
        <v>627.79999999999995</v>
      </c>
      <c r="U9" s="256">
        <v>755.1</v>
      </c>
      <c r="V9" s="256">
        <v>1023.7</v>
      </c>
      <c r="W9" s="256">
        <v>667</v>
      </c>
      <c r="X9" s="256">
        <v>680.5</v>
      </c>
      <c r="Y9" s="256">
        <v>738.5</v>
      </c>
      <c r="Z9" s="256">
        <v>724.3</v>
      </c>
      <c r="AA9" s="256">
        <v>656</v>
      </c>
      <c r="AB9" s="256">
        <v>1636.8</v>
      </c>
      <c r="AC9" s="367">
        <v>785.2</v>
      </c>
      <c r="AD9" s="256">
        <v>853.4</v>
      </c>
      <c r="AE9" s="367">
        <v>837</v>
      </c>
      <c r="AF9" s="367">
        <v>1292.4000000000001</v>
      </c>
      <c r="AG9" s="367">
        <v>934.2</v>
      </c>
      <c r="AH9" s="367">
        <v>861.5</v>
      </c>
      <c r="AI9" s="367">
        <v>828.8</v>
      </c>
      <c r="AJ9" s="256">
        <v>1249.9000000000001</v>
      </c>
      <c r="AK9" s="256">
        <v>993.3</v>
      </c>
      <c r="AL9" s="256">
        <v>919.3</v>
      </c>
      <c r="AM9" s="368">
        <v>884.2</v>
      </c>
      <c r="AN9" s="368">
        <v>1158.5</v>
      </c>
      <c r="AO9" s="369">
        <v>878.5</v>
      </c>
      <c r="AP9" s="369">
        <v>991.2</v>
      </c>
      <c r="AQ9" s="369">
        <v>1007.8</v>
      </c>
      <c r="AR9" s="369">
        <v>1465.7</v>
      </c>
      <c r="AS9" s="368">
        <v>1113.9000000000001</v>
      </c>
      <c r="AT9" s="368">
        <v>1074.0999999999999</v>
      </c>
      <c r="AU9" s="368">
        <v>1064.5999999999999</v>
      </c>
      <c r="AV9" s="368">
        <v>1382.5</v>
      </c>
      <c r="AW9" s="368">
        <v>953.2</v>
      </c>
      <c r="AX9" s="369">
        <v>937</v>
      </c>
      <c r="AY9" s="368">
        <v>938.2</v>
      </c>
      <c r="AZ9" s="368">
        <v>1328.6</v>
      </c>
      <c r="BA9" s="368">
        <v>949.7</v>
      </c>
      <c r="BB9" s="368">
        <v>944.8</v>
      </c>
      <c r="BC9" s="1483">
        <v>940.7</v>
      </c>
      <c r="BD9" s="369">
        <v>1179.0999999999999</v>
      </c>
      <c r="BE9" s="370">
        <v>1020.1</v>
      </c>
    </row>
    <row r="10" spans="2:57" ht="19.5" customHeight="1" x14ac:dyDescent="0.3">
      <c r="B10" s="74"/>
      <c r="C10" s="1721" t="s">
        <v>36</v>
      </c>
      <c r="D10" s="1721"/>
      <c r="E10" s="1722"/>
      <c r="F10" s="56"/>
      <c r="H10" s="204" t="s">
        <v>340</v>
      </c>
      <c r="I10" s="90">
        <v>40.9</v>
      </c>
      <c r="J10" s="90">
        <v>41.1</v>
      </c>
      <c r="K10" s="90">
        <v>41.1</v>
      </c>
      <c r="L10" s="90">
        <v>53.9</v>
      </c>
      <c r="M10" s="90">
        <v>45.1</v>
      </c>
      <c r="N10" s="90">
        <v>44.9</v>
      </c>
      <c r="O10" s="90">
        <v>44.9</v>
      </c>
      <c r="P10" s="90">
        <v>43.3</v>
      </c>
      <c r="Q10" s="90">
        <v>42.5</v>
      </c>
      <c r="R10" s="90">
        <v>44.2</v>
      </c>
      <c r="S10" s="90">
        <v>43.6</v>
      </c>
      <c r="T10" s="90">
        <v>44.2</v>
      </c>
      <c r="U10" s="90">
        <v>50.1</v>
      </c>
      <c r="V10" s="90">
        <v>49.3</v>
      </c>
      <c r="W10" s="90">
        <v>48.7</v>
      </c>
      <c r="X10" s="90">
        <v>48.9</v>
      </c>
      <c r="Y10" s="90">
        <v>50.4</v>
      </c>
      <c r="Z10" s="90">
        <v>49</v>
      </c>
      <c r="AA10" s="90">
        <v>48.8</v>
      </c>
      <c r="AB10" s="90">
        <v>57.3</v>
      </c>
      <c r="AC10" s="91">
        <v>48.7</v>
      </c>
      <c r="AD10" s="90">
        <v>58.4</v>
      </c>
      <c r="AE10" s="91">
        <v>77.2</v>
      </c>
      <c r="AF10" s="91">
        <v>62.5</v>
      </c>
      <c r="AG10" s="91">
        <v>61.2</v>
      </c>
      <c r="AH10" s="91">
        <v>57.4</v>
      </c>
      <c r="AI10" s="91">
        <v>57.3</v>
      </c>
      <c r="AJ10" s="90">
        <v>62.199999999999989</v>
      </c>
      <c r="AK10" s="90">
        <v>63.5</v>
      </c>
      <c r="AL10" s="90">
        <v>64.099999999999994</v>
      </c>
      <c r="AM10" s="301">
        <v>65</v>
      </c>
      <c r="AN10" s="301">
        <v>67.2</v>
      </c>
      <c r="AO10" s="328">
        <v>65.8</v>
      </c>
      <c r="AP10" s="328">
        <v>65.8</v>
      </c>
      <c r="AQ10" s="328">
        <v>67.099999999999994</v>
      </c>
      <c r="AR10" s="328">
        <v>73.900000000000006</v>
      </c>
      <c r="AS10" s="301">
        <v>66.2</v>
      </c>
      <c r="AT10" s="301">
        <v>68.499999999999986</v>
      </c>
      <c r="AU10" s="301">
        <v>69.200000000000031</v>
      </c>
      <c r="AV10" s="301">
        <v>71.099999999999994</v>
      </c>
      <c r="AW10" s="301">
        <v>60.3</v>
      </c>
      <c r="AX10" s="328">
        <v>64.400000000000006</v>
      </c>
      <c r="AY10" s="301">
        <v>62.8</v>
      </c>
      <c r="AZ10" s="301">
        <v>67.599999999999994</v>
      </c>
      <c r="BA10" s="301">
        <v>44.5</v>
      </c>
      <c r="BB10" s="301">
        <v>45.5</v>
      </c>
      <c r="BC10" s="1480">
        <v>48</v>
      </c>
      <c r="BD10" s="328">
        <v>49.9</v>
      </c>
      <c r="BE10" s="329">
        <v>55.4</v>
      </c>
    </row>
    <row r="11" spans="2:57" ht="19.5" customHeight="1" x14ac:dyDescent="0.3">
      <c r="B11" s="74"/>
      <c r="C11" s="89"/>
      <c r="D11" s="75"/>
      <c r="E11" s="76"/>
      <c r="F11" s="75"/>
      <c r="H11" s="204" t="s">
        <v>341</v>
      </c>
      <c r="I11" s="90">
        <v>-1.4</v>
      </c>
      <c r="J11" s="90">
        <v>-0.9</v>
      </c>
      <c r="K11" s="90">
        <v>-1.4</v>
      </c>
      <c r="L11" s="90">
        <v>-0.3</v>
      </c>
      <c r="M11" s="90">
        <v>-1.1000000000000001</v>
      </c>
      <c r="N11" s="90">
        <v>-0.5</v>
      </c>
      <c r="O11" s="90">
        <v>-0.9</v>
      </c>
      <c r="P11" s="90">
        <v>21.8</v>
      </c>
      <c r="Q11" s="90">
        <v>0</v>
      </c>
      <c r="R11" s="90">
        <v>0.3</v>
      </c>
      <c r="S11" s="90">
        <v>-0.4</v>
      </c>
      <c r="T11" s="90">
        <v>1.2</v>
      </c>
      <c r="U11" s="90">
        <v>1.8</v>
      </c>
      <c r="V11" s="90">
        <v>346.4</v>
      </c>
      <c r="W11" s="90">
        <v>-0.8</v>
      </c>
      <c r="X11" s="90">
        <v>44</v>
      </c>
      <c r="Y11" s="90">
        <v>-1.3</v>
      </c>
      <c r="Z11" s="90">
        <v>59.1</v>
      </c>
      <c r="AA11" s="90">
        <v>-0.9</v>
      </c>
      <c r="AB11" s="90">
        <v>846.5</v>
      </c>
      <c r="AC11" s="91">
        <v>-1.5</v>
      </c>
      <c r="AD11" s="90">
        <v>1.2</v>
      </c>
      <c r="AE11" s="91">
        <v>0.2</v>
      </c>
      <c r="AF11" s="91">
        <v>160.9</v>
      </c>
      <c r="AG11" s="91">
        <v>3.8</v>
      </c>
      <c r="AH11" s="91">
        <v>1.3</v>
      </c>
      <c r="AI11" s="91">
        <v>0.30000000000000071</v>
      </c>
      <c r="AJ11" s="90">
        <v>236.6</v>
      </c>
      <c r="AK11" s="90">
        <v>44.8</v>
      </c>
      <c r="AL11" s="90">
        <v>0.30000000000000426</v>
      </c>
      <c r="AM11" s="301">
        <v>18.7</v>
      </c>
      <c r="AN11" s="301">
        <v>176</v>
      </c>
      <c r="AO11" s="328">
        <v>8.6</v>
      </c>
      <c r="AP11" s="328">
        <v>0.20000000000000107</v>
      </c>
      <c r="AQ11" s="328">
        <v>9.9999999999999645E-2</v>
      </c>
      <c r="AR11" s="328">
        <v>352.2</v>
      </c>
      <c r="AS11" s="301">
        <v>-1.4</v>
      </c>
      <c r="AT11" s="301">
        <v>32.700000000000003</v>
      </c>
      <c r="AU11" s="301">
        <v>0.6</v>
      </c>
      <c r="AV11" s="301">
        <v>291.10000000000002</v>
      </c>
      <c r="AW11" s="301">
        <v>0.4</v>
      </c>
      <c r="AX11" s="328">
        <v>0</v>
      </c>
      <c r="AY11" s="301">
        <v>3.1</v>
      </c>
      <c r="AZ11" s="301">
        <v>309.5</v>
      </c>
      <c r="BA11" s="301">
        <v>1</v>
      </c>
      <c r="BB11" s="301">
        <v>3.2</v>
      </c>
      <c r="BC11" s="1480">
        <v>0</v>
      </c>
      <c r="BD11" s="328">
        <v>271.39999999999998</v>
      </c>
      <c r="BE11" s="329">
        <v>2.2999999999999998</v>
      </c>
    </row>
    <row r="12" spans="2:57" ht="19.5" customHeight="1" x14ac:dyDescent="0.3">
      <c r="B12" s="74"/>
      <c r="C12" s="1721" t="s">
        <v>0</v>
      </c>
      <c r="D12" s="1721"/>
      <c r="E12" s="1722"/>
      <c r="F12" s="56"/>
      <c r="H12" s="204" t="s">
        <v>342</v>
      </c>
      <c r="I12" s="90">
        <v>403.5</v>
      </c>
      <c r="J12" s="90">
        <v>399.3</v>
      </c>
      <c r="K12" s="90">
        <v>408.8</v>
      </c>
      <c r="L12" s="90">
        <v>400.3</v>
      </c>
      <c r="M12" s="90">
        <v>406.9</v>
      </c>
      <c r="N12" s="90">
        <v>438.7</v>
      </c>
      <c r="O12" s="90">
        <v>400</v>
      </c>
      <c r="P12" s="90">
        <v>413.4</v>
      </c>
      <c r="Q12" s="90">
        <v>436.2</v>
      </c>
      <c r="R12" s="90">
        <v>420.6</v>
      </c>
      <c r="S12" s="90">
        <v>429.1</v>
      </c>
      <c r="T12" s="90">
        <v>425.7</v>
      </c>
      <c r="U12" s="90">
        <v>467.5</v>
      </c>
      <c r="V12" s="90">
        <v>463.2</v>
      </c>
      <c r="W12" s="90">
        <v>422.3</v>
      </c>
      <c r="X12" s="90">
        <v>429.1</v>
      </c>
      <c r="Y12" s="90">
        <v>441.7</v>
      </c>
      <c r="Z12" s="90">
        <v>447.8</v>
      </c>
      <c r="AA12" s="90">
        <v>447.3</v>
      </c>
      <c r="AB12" s="90">
        <v>575.79999999999995</v>
      </c>
      <c r="AC12" s="91">
        <v>490</v>
      </c>
      <c r="AD12" s="90">
        <v>587.6</v>
      </c>
      <c r="AE12" s="91">
        <v>581.20000000000005</v>
      </c>
      <c r="AF12" s="91">
        <v>879</v>
      </c>
      <c r="AG12" s="91">
        <v>588.29999999999995</v>
      </c>
      <c r="AH12" s="91">
        <v>578.20000000000005</v>
      </c>
      <c r="AI12" s="91">
        <v>586.09999999999991</v>
      </c>
      <c r="AJ12" s="90">
        <v>771.30000000000018</v>
      </c>
      <c r="AK12" s="90">
        <v>582.70000000000005</v>
      </c>
      <c r="AL12" s="90">
        <v>672.2</v>
      </c>
      <c r="AM12" s="301">
        <v>620.4</v>
      </c>
      <c r="AN12" s="301">
        <v>731.9</v>
      </c>
      <c r="AO12" s="328">
        <v>602.79999999999995</v>
      </c>
      <c r="AP12" s="328">
        <v>660.3</v>
      </c>
      <c r="AQ12" s="328">
        <v>724</v>
      </c>
      <c r="AR12" s="328">
        <v>851.5</v>
      </c>
      <c r="AS12" s="301">
        <v>774.5</v>
      </c>
      <c r="AT12" s="301">
        <v>762.3</v>
      </c>
      <c r="AU12" s="301">
        <v>767.6</v>
      </c>
      <c r="AV12" s="301">
        <v>805</v>
      </c>
      <c r="AW12" s="301">
        <v>676.3</v>
      </c>
      <c r="AX12" s="328">
        <v>656.90000000000009</v>
      </c>
      <c r="AY12" s="301">
        <v>652.29999999999995</v>
      </c>
      <c r="AZ12" s="301">
        <v>708.3</v>
      </c>
      <c r="BA12" s="301">
        <v>674.4</v>
      </c>
      <c r="BB12" s="301">
        <v>691.9</v>
      </c>
      <c r="BC12" s="1480">
        <v>688.9</v>
      </c>
      <c r="BD12" s="328">
        <v>638.4</v>
      </c>
      <c r="BE12" s="329">
        <v>714.3</v>
      </c>
    </row>
    <row r="13" spans="2:57" ht="19.5" customHeight="1" x14ac:dyDescent="0.3">
      <c r="B13" s="74"/>
      <c r="C13" s="214"/>
      <c r="D13" s="1729" t="s">
        <v>9</v>
      </c>
      <c r="E13" s="1730"/>
      <c r="F13" s="216"/>
      <c r="H13" s="204" t="s">
        <v>343</v>
      </c>
      <c r="I13" s="90">
        <v>181.8</v>
      </c>
      <c r="J13" s="90">
        <v>192.8</v>
      </c>
      <c r="K13" s="90">
        <v>150.69999999999999</v>
      </c>
      <c r="L13" s="90">
        <v>131.5</v>
      </c>
      <c r="M13" s="90">
        <v>199.7</v>
      </c>
      <c r="N13" s="90">
        <v>177.9</v>
      </c>
      <c r="O13" s="90">
        <v>165.6</v>
      </c>
      <c r="P13" s="90">
        <v>133.9</v>
      </c>
      <c r="Q13" s="90">
        <v>176.6</v>
      </c>
      <c r="R13" s="90">
        <v>207.6</v>
      </c>
      <c r="S13" s="90">
        <v>165.4</v>
      </c>
      <c r="T13" s="90">
        <v>156.69999999999999</v>
      </c>
      <c r="U13" s="90">
        <v>235.7</v>
      </c>
      <c r="V13" s="90">
        <v>164.8</v>
      </c>
      <c r="W13" s="90">
        <v>196.8</v>
      </c>
      <c r="X13" s="90">
        <v>158.5</v>
      </c>
      <c r="Y13" s="90">
        <v>247.7</v>
      </c>
      <c r="Z13" s="90">
        <v>168.4</v>
      </c>
      <c r="AA13" s="90">
        <v>160.80000000000001</v>
      </c>
      <c r="AB13" s="90">
        <v>157.19999999999999</v>
      </c>
      <c r="AC13" s="91">
        <v>248</v>
      </c>
      <c r="AD13" s="90">
        <v>206.2</v>
      </c>
      <c r="AE13" s="91">
        <v>178.4</v>
      </c>
      <c r="AF13" s="91">
        <v>190</v>
      </c>
      <c r="AG13" s="91">
        <v>280.89999999999998</v>
      </c>
      <c r="AH13" s="91">
        <v>224.6</v>
      </c>
      <c r="AI13" s="91">
        <v>185.09999999999991</v>
      </c>
      <c r="AJ13" s="90">
        <v>179.80000000000018</v>
      </c>
      <c r="AK13" s="90">
        <v>302.29999999999995</v>
      </c>
      <c r="AL13" s="301">
        <v>182.70000000000005</v>
      </c>
      <c r="AM13" s="301">
        <v>180.1</v>
      </c>
      <c r="AN13" s="301">
        <v>183.4</v>
      </c>
      <c r="AO13" s="328">
        <v>201.3</v>
      </c>
      <c r="AP13" s="328">
        <v>264.9000000000002</v>
      </c>
      <c r="AQ13" s="328">
        <v>216.59999999999991</v>
      </c>
      <c r="AR13" s="328">
        <v>188.1</v>
      </c>
      <c r="AS13" s="301">
        <v>274.60000000000014</v>
      </c>
      <c r="AT13" s="301">
        <v>210.59999999999991</v>
      </c>
      <c r="AU13" s="301">
        <v>227.19999999999982</v>
      </c>
      <c r="AV13" s="301">
        <v>215.3</v>
      </c>
      <c r="AW13" s="301">
        <v>216.20000000000016</v>
      </c>
      <c r="AX13" s="301">
        <v>215.69999999999993</v>
      </c>
      <c r="AY13" s="301">
        <v>220</v>
      </c>
      <c r="AZ13" s="301">
        <v>243.2</v>
      </c>
      <c r="BA13" s="301">
        <v>229.80000000000007</v>
      </c>
      <c r="BB13" s="301">
        <v>204.2</v>
      </c>
      <c r="BC13" s="1480">
        <v>203.8</v>
      </c>
      <c r="BD13" s="328">
        <v>219.4</v>
      </c>
      <c r="BE13" s="329">
        <v>248.1</v>
      </c>
    </row>
    <row r="14" spans="2:57" ht="19.5" customHeight="1" x14ac:dyDescent="0.3">
      <c r="B14" s="74"/>
      <c r="C14" s="214"/>
      <c r="D14" s="1729" t="s">
        <v>11</v>
      </c>
      <c r="E14" s="1730"/>
      <c r="F14" s="216"/>
      <c r="H14" s="6" t="s">
        <v>344</v>
      </c>
      <c r="I14" s="256">
        <v>75.7</v>
      </c>
      <c r="J14" s="256">
        <v>78.2</v>
      </c>
      <c r="K14" s="256">
        <v>81.7</v>
      </c>
      <c r="L14" s="256">
        <v>92.6</v>
      </c>
      <c r="M14" s="256">
        <v>65.2</v>
      </c>
      <c r="N14" s="256">
        <v>67.2</v>
      </c>
      <c r="O14" s="256">
        <v>71.5</v>
      </c>
      <c r="P14" s="256">
        <v>82.9</v>
      </c>
      <c r="Q14" s="256">
        <v>61</v>
      </c>
      <c r="R14" s="256">
        <v>60.8</v>
      </c>
      <c r="S14" s="256">
        <v>60.4</v>
      </c>
      <c r="T14" s="256">
        <v>78.900000000000006</v>
      </c>
      <c r="U14" s="256">
        <v>60.1</v>
      </c>
      <c r="V14" s="256">
        <v>61.1</v>
      </c>
      <c r="W14" s="256">
        <v>65.400000000000006</v>
      </c>
      <c r="X14" s="256">
        <v>70.7</v>
      </c>
      <c r="Y14" s="256">
        <v>59.1</v>
      </c>
      <c r="Z14" s="256">
        <v>62.9</v>
      </c>
      <c r="AA14" s="256">
        <v>70.3</v>
      </c>
      <c r="AB14" s="256">
        <v>96.3</v>
      </c>
      <c r="AC14" s="367">
        <v>74.3</v>
      </c>
      <c r="AD14" s="256">
        <v>88.5</v>
      </c>
      <c r="AE14" s="367">
        <v>95</v>
      </c>
      <c r="AF14" s="367">
        <v>112.5</v>
      </c>
      <c r="AG14" s="367">
        <v>86.5</v>
      </c>
      <c r="AH14" s="367">
        <v>91.2</v>
      </c>
      <c r="AI14" s="367">
        <v>102.10000000000002</v>
      </c>
      <c r="AJ14" s="256">
        <v>129</v>
      </c>
      <c r="AK14" s="256">
        <v>177.4</v>
      </c>
      <c r="AL14" s="256">
        <v>185.70000000000002</v>
      </c>
      <c r="AM14" s="368">
        <v>195.2</v>
      </c>
      <c r="AN14" s="368">
        <v>226.1</v>
      </c>
      <c r="AO14" s="369">
        <v>211.7</v>
      </c>
      <c r="AP14" s="369">
        <v>204.60000000000002</v>
      </c>
      <c r="AQ14" s="369">
        <v>217.90000000000003</v>
      </c>
      <c r="AR14" s="369">
        <v>240.7</v>
      </c>
      <c r="AS14" s="368">
        <v>213.4</v>
      </c>
      <c r="AT14" s="368">
        <v>193.9</v>
      </c>
      <c r="AU14" s="368">
        <v>213.8</v>
      </c>
      <c r="AV14" s="368">
        <v>229.5</v>
      </c>
      <c r="AW14" s="368">
        <v>189.7</v>
      </c>
      <c r="AX14" s="369">
        <v>197.2</v>
      </c>
      <c r="AY14" s="368">
        <v>207</v>
      </c>
      <c r="AZ14" s="368">
        <v>222.9</v>
      </c>
      <c r="BA14" s="368">
        <v>205.5</v>
      </c>
      <c r="BB14" s="368">
        <v>211.4</v>
      </c>
      <c r="BC14" s="1483">
        <v>216.5</v>
      </c>
      <c r="BD14" s="369">
        <v>232.5</v>
      </c>
      <c r="BE14" s="370">
        <v>216.9</v>
      </c>
    </row>
    <row r="15" spans="2:57" ht="19.5" customHeight="1" x14ac:dyDescent="0.3">
      <c r="B15" s="74"/>
      <c r="C15" s="214"/>
      <c r="D15" s="1729" t="s">
        <v>12</v>
      </c>
      <c r="E15" s="1730"/>
      <c r="F15" s="216"/>
      <c r="H15" s="204" t="s">
        <v>345</v>
      </c>
      <c r="I15" s="90">
        <v>42.9</v>
      </c>
      <c r="J15" s="90">
        <v>45.6</v>
      </c>
      <c r="K15" s="90">
        <v>50.7</v>
      </c>
      <c r="L15" s="90">
        <v>61.9</v>
      </c>
      <c r="M15" s="90">
        <v>35.1</v>
      </c>
      <c r="N15" s="90">
        <v>38.799999999999997</v>
      </c>
      <c r="O15" s="90">
        <v>43.7</v>
      </c>
      <c r="P15" s="90">
        <v>54.6</v>
      </c>
      <c r="Q15" s="90">
        <v>34.1</v>
      </c>
      <c r="R15" s="90">
        <v>37.200000000000003</v>
      </c>
      <c r="S15" s="90">
        <v>41.7</v>
      </c>
      <c r="T15" s="90">
        <v>47</v>
      </c>
      <c r="U15" s="90">
        <v>39.299999999999997</v>
      </c>
      <c r="V15" s="90">
        <v>39.5</v>
      </c>
      <c r="W15" s="90">
        <v>46.5</v>
      </c>
      <c r="X15" s="90">
        <v>51.6</v>
      </c>
      <c r="Y15" s="90">
        <v>42.4</v>
      </c>
      <c r="Z15" s="90">
        <v>46.2</v>
      </c>
      <c r="AA15" s="90">
        <v>52.6</v>
      </c>
      <c r="AB15" s="90">
        <v>74.099999999999994</v>
      </c>
      <c r="AC15" s="91">
        <v>48.6</v>
      </c>
      <c r="AD15" s="90">
        <v>59.5</v>
      </c>
      <c r="AE15" s="91">
        <v>62.9</v>
      </c>
      <c r="AF15" s="91">
        <v>81.7</v>
      </c>
      <c r="AG15" s="91">
        <v>56.9</v>
      </c>
      <c r="AH15" s="91">
        <v>56.8</v>
      </c>
      <c r="AI15" s="91">
        <v>66.900000000000006</v>
      </c>
      <c r="AJ15" s="90">
        <v>87.9</v>
      </c>
      <c r="AK15" s="90">
        <v>134.80000000000001</v>
      </c>
      <c r="AL15" s="90">
        <v>140</v>
      </c>
      <c r="AM15" s="301">
        <v>147.5</v>
      </c>
      <c r="AN15" s="301">
        <v>176.5</v>
      </c>
      <c r="AO15" s="328">
        <v>156.1</v>
      </c>
      <c r="AP15" s="328">
        <v>144.70000000000002</v>
      </c>
      <c r="AQ15" s="328">
        <v>157</v>
      </c>
      <c r="AR15" s="328">
        <v>171.2</v>
      </c>
      <c r="AS15" s="301">
        <v>146.5</v>
      </c>
      <c r="AT15" s="301">
        <v>143.80000000000001</v>
      </c>
      <c r="AU15" s="301">
        <v>153</v>
      </c>
      <c r="AV15" s="301">
        <v>163.80000000000001</v>
      </c>
      <c r="AW15" s="301">
        <v>122.4</v>
      </c>
      <c r="AX15" s="328">
        <v>127.6</v>
      </c>
      <c r="AY15" s="301">
        <v>135.1</v>
      </c>
      <c r="AZ15" s="301">
        <v>144.9</v>
      </c>
      <c r="BA15" s="301">
        <v>123</v>
      </c>
      <c r="BB15" s="301">
        <v>123.9</v>
      </c>
      <c r="BC15" s="1480">
        <v>125.4</v>
      </c>
      <c r="BD15" s="328">
        <v>145.6</v>
      </c>
      <c r="BE15" s="329">
        <v>131.19999999999999</v>
      </c>
    </row>
    <row r="16" spans="2:57" ht="19.5" customHeight="1" x14ac:dyDescent="0.3">
      <c r="B16" s="74"/>
      <c r="C16" s="214"/>
      <c r="D16" s="1729" t="s">
        <v>14</v>
      </c>
      <c r="E16" s="1730"/>
      <c r="F16" s="216"/>
      <c r="H16" s="204" t="s">
        <v>346</v>
      </c>
      <c r="I16" s="90">
        <v>29.8</v>
      </c>
      <c r="J16" s="90">
        <v>29.5</v>
      </c>
      <c r="K16" s="90">
        <v>28</v>
      </c>
      <c r="L16" s="90">
        <v>26.9</v>
      </c>
      <c r="M16" s="90">
        <v>27.1</v>
      </c>
      <c r="N16" s="90">
        <v>25.3</v>
      </c>
      <c r="O16" s="90">
        <v>24.6</v>
      </c>
      <c r="P16" s="90">
        <v>24.4</v>
      </c>
      <c r="Q16" s="90">
        <v>24.2</v>
      </c>
      <c r="R16" s="90">
        <v>20.9</v>
      </c>
      <c r="S16" s="90">
        <v>16</v>
      </c>
      <c r="T16" s="90">
        <v>22</v>
      </c>
      <c r="U16" s="90">
        <v>16.8</v>
      </c>
      <c r="V16" s="90">
        <v>17.7</v>
      </c>
      <c r="W16" s="90">
        <v>15.3</v>
      </c>
      <c r="X16" s="90">
        <v>14.7</v>
      </c>
      <c r="Y16" s="90">
        <v>14.4</v>
      </c>
      <c r="Z16" s="90">
        <v>14.1</v>
      </c>
      <c r="AA16" s="90">
        <v>15.2</v>
      </c>
      <c r="AB16" s="90">
        <v>19.399999999999999</v>
      </c>
      <c r="AC16" s="91">
        <v>20</v>
      </c>
      <c r="AD16" s="90">
        <v>23.6</v>
      </c>
      <c r="AE16" s="91">
        <v>24.3</v>
      </c>
      <c r="AF16" s="91">
        <v>24.6</v>
      </c>
      <c r="AG16" s="91">
        <v>25.5</v>
      </c>
      <c r="AH16" s="91">
        <v>26.9</v>
      </c>
      <c r="AI16" s="91">
        <v>27.699999999999996</v>
      </c>
      <c r="AJ16" s="90">
        <v>29</v>
      </c>
      <c r="AK16" s="90">
        <v>34</v>
      </c>
      <c r="AL16" s="90">
        <v>36.900000000000006</v>
      </c>
      <c r="AM16" s="301">
        <v>37.9</v>
      </c>
      <c r="AN16" s="301">
        <v>39.9</v>
      </c>
      <c r="AO16" s="328">
        <v>46.9</v>
      </c>
      <c r="AP16" s="328">
        <v>49.300000000000004</v>
      </c>
      <c r="AQ16" s="328">
        <v>50.2</v>
      </c>
      <c r="AR16" s="328">
        <v>60.8</v>
      </c>
      <c r="AS16" s="301">
        <v>66.7</v>
      </c>
      <c r="AT16" s="301">
        <v>50.899999999999991</v>
      </c>
      <c r="AU16" s="301">
        <v>61</v>
      </c>
      <c r="AV16" s="301">
        <v>64.900000000000006</v>
      </c>
      <c r="AW16" s="301">
        <v>67.3</v>
      </c>
      <c r="AX16" s="328">
        <v>69.600000000000009</v>
      </c>
      <c r="AY16" s="301">
        <v>71.8</v>
      </c>
      <c r="AZ16" s="301">
        <v>78</v>
      </c>
      <c r="BA16" s="301">
        <v>81.900000000000006</v>
      </c>
      <c r="BB16" s="301">
        <v>86.8</v>
      </c>
      <c r="BC16" s="1480">
        <v>90.6</v>
      </c>
      <c r="BD16" s="328">
        <v>86.3</v>
      </c>
      <c r="BE16" s="329">
        <v>85</v>
      </c>
    </row>
    <row r="17" spans="2:57" ht="19.5" customHeight="1" x14ac:dyDescent="0.3">
      <c r="B17" s="74"/>
      <c r="C17" s="214"/>
      <c r="D17" s="1729" t="s">
        <v>16</v>
      </c>
      <c r="E17" s="1730"/>
      <c r="F17" s="216"/>
      <c r="H17" s="204" t="s">
        <v>343</v>
      </c>
      <c r="I17" s="90">
        <v>3</v>
      </c>
      <c r="J17" s="90">
        <v>3.1</v>
      </c>
      <c r="K17" s="90">
        <v>3</v>
      </c>
      <c r="L17" s="90">
        <v>3.8</v>
      </c>
      <c r="M17" s="90">
        <v>3</v>
      </c>
      <c r="N17" s="90">
        <v>3.1</v>
      </c>
      <c r="O17" s="90">
        <v>3.2</v>
      </c>
      <c r="P17" s="90">
        <v>3.9</v>
      </c>
      <c r="Q17" s="90">
        <v>2.7</v>
      </c>
      <c r="R17" s="90">
        <v>2.7</v>
      </c>
      <c r="S17" s="90">
        <v>2.7</v>
      </c>
      <c r="T17" s="90">
        <v>9.9</v>
      </c>
      <c r="U17" s="90">
        <v>4</v>
      </c>
      <c r="V17" s="90">
        <v>3.9</v>
      </c>
      <c r="W17" s="90">
        <v>3.6</v>
      </c>
      <c r="X17" s="90">
        <v>4.4000000000000004</v>
      </c>
      <c r="Y17" s="90">
        <v>2.2999999999999998</v>
      </c>
      <c r="Z17" s="90">
        <v>2.63</v>
      </c>
      <c r="AA17" s="90">
        <v>2.5</v>
      </c>
      <c r="AB17" s="90">
        <v>2.8</v>
      </c>
      <c r="AC17" s="91">
        <v>5.7</v>
      </c>
      <c r="AD17" s="90">
        <v>5.4</v>
      </c>
      <c r="AE17" s="91">
        <v>7.8</v>
      </c>
      <c r="AF17" s="91">
        <v>6.2</v>
      </c>
      <c r="AG17" s="91">
        <v>4.0999999999999996</v>
      </c>
      <c r="AH17" s="91">
        <v>7.5</v>
      </c>
      <c r="AI17" s="91">
        <v>7.5</v>
      </c>
      <c r="AJ17" s="90">
        <v>12.099999999999994</v>
      </c>
      <c r="AK17" s="90">
        <v>8.6</v>
      </c>
      <c r="AL17" s="90">
        <v>8.8000000000000114</v>
      </c>
      <c r="AM17" s="301">
        <v>9.8000000000000007</v>
      </c>
      <c r="AN17" s="301">
        <v>9.6999999999999993</v>
      </c>
      <c r="AO17" s="328">
        <v>8.6999999999999993</v>
      </c>
      <c r="AP17" s="328">
        <v>10.600000000000001</v>
      </c>
      <c r="AQ17" s="328">
        <v>10.7</v>
      </c>
      <c r="AR17" s="328">
        <v>8.6999999999999993</v>
      </c>
      <c r="AS17" s="301">
        <v>0.2</v>
      </c>
      <c r="AT17" s="301">
        <v>-0.79999999999999716</v>
      </c>
      <c r="AU17" s="301">
        <v>-0.19999999999998863</v>
      </c>
      <c r="AV17" s="301">
        <v>0.8</v>
      </c>
      <c r="AW17" s="301">
        <v>0</v>
      </c>
      <c r="AX17" s="328">
        <v>0</v>
      </c>
      <c r="AY17" s="301">
        <v>0</v>
      </c>
      <c r="AZ17" s="301">
        <v>0</v>
      </c>
      <c r="BA17" s="301">
        <v>0.6</v>
      </c>
      <c r="BB17" s="301">
        <v>0.7</v>
      </c>
      <c r="BC17" s="1480">
        <v>0.5</v>
      </c>
      <c r="BD17" s="328">
        <v>0.6</v>
      </c>
      <c r="BE17" s="329">
        <v>0.7</v>
      </c>
    </row>
    <row r="18" spans="2:57" ht="19.5" customHeight="1" x14ac:dyDescent="0.3">
      <c r="B18" s="74"/>
      <c r="C18" s="214"/>
      <c r="D18" s="1729" t="s">
        <v>19</v>
      </c>
      <c r="E18" s="1730"/>
      <c r="F18" s="216"/>
      <c r="H18" s="6" t="s">
        <v>347</v>
      </c>
      <c r="I18" s="256">
        <v>271.39999999999998</v>
      </c>
      <c r="J18" s="256">
        <v>277.2</v>
      </c>
      <c r="K18" s="256">
        <v>283.8</v>
      </c>
      <c r="L18" s="256">
        <v>243.4</v>
      </c>
      <c r="M18" s="256">
        <v>269.7</v>
      </c>
      <c r="N18" s="256">
        <v>287.2</v>
      </c>
      <c r="O18" s="256">
        <v>276.5</v>
      </c>
      <c r="P18" s="256">
        <v>329.8</v>
      </c>
      <c r="Q18" s="256">
        <v>274.60000000000002</v>
      </c>
      <c r="R18" s="256">
        <v>275.60000000000002</v>
      </c>
      <c r="S18" s="256">
        <v>274.8</v>
      </c>
      <c r="T18" s="256">
        <v>330.1</v>
      </c>
      <c r="U18" s="256">
        <v>261.8</v>
      </c>
      <c r="V18" s="256">
        <v>283.60000000000002</v>
      </c>
      <c r="W18" s="256">
        <v>266.5</v>
      </c>
      <c r="X18" s="256">
        <v>328.1</v>
      </c>
      <c r="Y18" s="256">
        <v>256.2</v>
      </c>
      <c r="Z18" s="256">
        <v>282</v>
      </c>
      <c r="AA18" s="256">
        <v>268.7</v>
      </c>
      <c r="AB18" s="256">
        <v>377.6</v>
      </c>
      <c r="AC18" s="367">
        <v>307.7</v>
      </c>
      <c r="AD18" s="256">
        <v>380.5</v>
      </c>
      <c r="AE18" s="367">
        <v>374.89999999999986</v>
      </c>
      <c r="AF18" s="367">
        <v>426.60000000000014</v>
      </c>
      <c r="AG18" s="367">
        <v>371</v>
      </c>
      <c r="AH18" s="367">
        <v>399.3</v>
      </c>
      <c r="AI18" s="367">
        <v>399.7000000000005</v>
      </c>
      <c r="AJ18" s="256">
        <v>465.3</v>
      </c>
      <c r="AK18" s="256">
        <v>343.20000000000016</v>
      </c>
      <c r="AL18" s="256">
        <v>381.90000000000009</v>
      </c>
      <c r="AM18" s="368">
        <v>376.5</v>
      </c>
      <c r="AN18" s="368">
        <v>429.7</v>
      </c>
      <c r="AO18" s="369">
        <v>369</v>
      </c>
      <c r="AP18" s="369">
        <v>390.59999999999985</v>
      </c>
      <c r="AQ18" s="369">
        <v>374.89999999999986</v>
      </c>
      <c r="AR18" s="369">
        <v>480.6</v>
      </c>
      <c r="AS18" s="368">
        <v>395.79999999999984</v>
      </c>
      <c r="AT18" s="368">
        <v>401.50000000000011</v>
      </c>
      <c r="AU18" s="368">
        <v>386.5</v>
      </c>
      <c r="AV18" s="368">
        <v>531.4</v>
      </c>
      <c r="AW18" s="368">
        <v>338.5</v>
      </c>
      <c r="AX18" s="369">
        <v>418.6</v>
      </c>
      <c r="AY18" s="368">
        <v>394.1</v>
      </c>
      <c r="AZ18" s="368">
        <v>518.70000000000005</v>
      </c>
      <c r="BA18" s="368">
        <v>411.1</v>
      </c>
      <c r="BB18" s="368">
        <v>436.7</v>
      </c>
      <c r="BC18" s="1483">
        <v>407.5</v>
      </c>
      <c r="BD18" s="369">
        <v>511.9</v>
      </c>
      <c r="BE18" s="370">
        <v>391.2</v>
      </c>
    </row>
    <row r="19" spans="2:57" ht="19.5" customHeight="1" x14ac:dyDescent="0.3">
      <c r="B19" s="74"/>
      <c r="C19" s="214"/>
      <c r="D19" s="1728" t="s">
        <v>21</v>
      </c>
      <c r="E19" s="1728"/>
      <c r="F19" s="1728"/>
      <c r="H19" s="204" t="s">
        <v>348</v>
      </c>
      <c r="I19" s="90">
        <v>233.4</v>
      </c>
      <c r="J19" s="90">
        <v>241.8</v>
      </c>
      <c r="K19" s="90">
        <v>247.5</v>
      </c>
      <c r="L19" s="90">
        <v>292.2</v>
      </c>
      <c r="M19" s="90">
        <v>238.6</v>
      </c>
      <c r="N19" s="90">
        <v>252.8</v>
      </c>
      <c r="O19" s="90">
        <v>243.5</v>
      </c>
      <c r="P19" s="90">
        <v>302</v>
      </c>
      <c r="Q19" s="90">
        <v>234.1</v>
      </c>
      <c r="R19" s="90">
        <v>242</v>
      </c>
      <c r="S19" s="90">
        <v>246.8</v>
      </c>
      <c r="T19" s="90">
        <v>297.8</v>
      </c>
      <c r="U19" s="90">
        <v>229.9</v>
      </c>
      <c r="V19" s="90">
        <v>242.5</v>
      </c>
      <c r="W19" s="90">
        <v>238.9</v>
      </c>
      <c r="X19" s="90">
        <v>303.89999999999998</v>
      </c>
      <c r="Y19" s="90">
        <v>232.4</v>
      </c>
      <c r="Z19" s="90">
        <v>242.1</v>
      </c>
      <c r="AA19" s="90">
        <v>247.1</v>
      </c>
      <c r="AB19" s="90">
        <v>349.3</v>
      </c>
      <c r="AC19" s="91">
        <v>271.7</v>
      </c>
      <c r="AD19" s="90">
        <v>327.8</v>
      </c>
      <c r="AE19" s="91">
        <v>332.9</v>
      </c>
      <c r="AF19" s="91">
        <v>382.6</v>
      </c>
      <c r="AG19" s="91">
        <v>326.10000000000002</v>
      </c>
      <c r="AH19" s="91">
        <v>343.2</v>
      </c>
      <c r="AI19" s="91">
        <v>357.79999999999995</v>
      </c>
      <c r="AJ19" s="90">
        <v>416.5</v>
      </c>
      <c r="AK19" s="301">
        <v>292.89999999999998</v>
      </c>
      <c r="AL19" s="301">
        <v>318.10000000000002</v>
      </c>
      <c r="AM19" s="301">
        <v>326.3</v>
      </c>
      <c r="AN19" s="301">
        <v>379.4</v>
      </c>
      <c r="AO19" s="328">
        <v>316.7</v>
      </c>
      <c r="AP19" s="328">
        <v>321.09999999999997</v>
      </c>
      <c r="AQ19" s="328">
        <v>320.90000000000009</v>
      </c>
      <c r="AR19" s="328">
        <v>422.3</v>
      </c>
      <c r="AS19" s="301">
        <v>340.6</v>
      </c>
      <c r="AT19" s="301">
        <v>328.19999999999993</v>
      </c>
      <c r="AU19" s="301">
        <v>334.5</v>
      </c>
      <c r="AV19" s="301">
        <v>471.9</v>
      </c>
      <c r="AW19" s="301">
        <v>291.60000000000002</v>
      </c>
      <c r="AX19" s="328">
        <v>353</v>
      </c>
      <c r="AY19" s="301">
        <v>349.5</v>
      </c>
      <c r="AZ19" s="301">
        <v>452.2</v>
      </c>
      <c r="BA19" s="301">
        <v>355.3</v>
      </c>
      <c r="BB19" s="301">
        <v>342.6</v>
      </c>
      <c r="BC19" s="1480">
        <v>345.6</v>
      </c>
      <c r="BD19" s="328">
        <v>455</v>
      </c>
      <c r="BE19" s="329">
        <v>325.89999999999998</v>
      </c>
    </row>
    <row r="20" spans="2:57" ht="19.5" customHeight="1" x14ac:dyDescent="0.3">
      <c r="B20" s="74"/>
      <c r="C20" s="214"/>
      <c r="D20" s="1729" t="s">
        <v>22</v>
      </c>
      <c r="E20" s="1730"/>
      <c r="F20" s="216"/>
      <c r="H20" s="402" t="s">
        <v>349</v>
      </c>
      <c r="I20" s="90">
        <v>38</v>
      </c>
      <c r="J20" s="90">
        <v>35.4</v>
      </c>
      <c r="K20" s="90">
        <v>36.299999999999997</v>
      </c>
      <c r="L20" s="90">
        <v>-48.8</v>
      </c>
      <c r="M20" s="90">
        <v>31.1</v>
      </c>
      <c r="N20" s="90">
        <v>34.4</v>
      </c>
      <c r="O20" s="90">
        <v>33</v>
      </c>
      <c r="P20" s="90">
        <v>27.8</v>
      </c>
      <c r="Q20" s="90">
        <v>40.5</v>
      </c>
      <c r="R20" s="90">
        <v>33.6</v>
      </c>
      <c r="S20" s="90">
        <v>28</v>
      </c>
      <c r="T20" s="90">
        <v>32.299999999999997</v>
      </c>
      <c r="U20" s="90">
        <v>31.9</v>
      </c>
      <c r="V20" s="90">
        <v>41.1</v>
      </c>
      <c r="W20" s="90">
        <v>27.6</v>
      </c>
      <c r="X20" s="90">
        <v>24.2</v>
      </c>
      <c r="Y20" s="90">
        <v>23.8</v>
      </c>
      <c r="Z20" s="90">
        <v>39.9</v>
      </c>
      <c r="AA20" s="90">
        <v>21.6</v>
      </c>
      <c r="AB20" s="90">
        <v>28.3</v>
      </c>
      <c r="AC20" s="91">
        <v>36</v>
      </c>
      <c r="AD20" s="90">
        <v>52.7</v>
      </c>
      <c r="AE20" s="91">
        <v>42</v>
      </c>
      <c r="AF20" s="91">
        <v>44</v>
      </c>
      <c r="AG20" s="91">
        <v>44.9</v>
      </c>
      <c r="AH20" s="91">
        <v>56.1</v>
      </c>
      <c r="AI20" s="91">
        <v>41.9</v>
      </c>
      <c r="AJ20" s="90">
        <v>48.8</v>
      </c>
      <c r="AK20" s="301">
        <v>50.300000000000182</v>
      </c>
      <c r="AL20" s="301">
        <v>63.800000000000068</v>
      </c>
      <c r="AM20" s="301">
        <v>50.2</v>
      </c>
      <c r="AN20" s="301">
        <v>50.3</v>
      </c>
      <c r="AO20" s="328">
        <v>52.3</v>
      </c>
      <c r="AP20" s="328">
        <v>69.499999999999886</v>
      </c>
      <c r="AQ20" s="328">
        <v>53.999999999999773</v>
      </c>
      <c r="AR20" s="328">
        <v>58.3</v>
      </c>
      <c r="AS20" s="301">
        <v>55.2</v>
      </c>
      <c r="AT20" s="301">
        <v>73.300000000000182</v>
      </c>
      <c r="AU20" s="301">
        <v>52</v>
      </c>
      <c r="AV20" s="301">
        <v>59.5</v>
      </c>
      <c r="AW20" s="301">
        <v>46.9</v>
      </c>
      <c r="AX20" s="328">
        <v>65.599999999999994</v>
      </c>
      <c r="AY20" s="301">
        <v>44.6</v>
      </c>
      <c r="AZ20" s="301">
        <v>66.5</v>
      </c>
      <c r="BA20" s="301">
        <v>55.8</v>
      </c>
      <c r="BB20" s="301">
        <v>94.1</v>
      </c>
      <c r="BC20" s="1480">
        <v>61.9</v>
      </c>
      <c r="BD20" s="328">
        <v>56.9</v>
      </c>
      <c r="BE20" s="329">
        <v>65.3</v>
      </c>
    </row>
    <row r="21" spans="2:57" ht="19.5" customHeight="1" x14ac:dyDescent="0.3">
      <c r="B21" s="74"/>
      <c r="C21" s="214"/>
      <c r="D21" s="1729" t="s">
        <v>26</v>
      </c>
      <c r="E21" s="1730"/>
      <c r="F21" s="216"/>
      <c r="H21" s="259" t="s">
        <v>350</v>
      </c>
      <c r="I21" s="260">
        <v>971.9</v>
      </c>
      <c r="J21" s="260">
        <v>987.7</v>
      </c>
      <c r="K21" s="260">
        <v>964.7</v>
      </c>
      <c r="L21" s="260">
        <v>921.4</v>
      </c>
      <c r="M21" s="260">
        <v>985.5</v>
      </c>
      <c r="N21" s="260">
        <v>1015.4</v>
      </c>
      <c r="O21" s="260">
        <v>957.6</v>
      </c>
      <c r="P21" s="260">
        <v>1025.0999999999999</v>
      </c>
      <c r="Q21" s="260">
        <v>990.9</v>
      </c>
      <c r="R21" s="260">
        <v>1009.1</v>
      </c>
      <c r="S21" s="260">
        <v>972.9</v>
      </c>
      <c r="T21" s="260">
        <v>1036.8</v>
      </c>
      <c r="U21" s="260">
        <v>1077</v>
      </c>
      <c r="V21" s="260">
        <v>1368.4</v>
      </c>
      <c r="W21" s="260">
        <v>998.9</v>
      </c>
      <c r="X21" s="260">
        <v>1079.3</v>
      </c>
      <c r="Y21" s="260">
        <v>1053.8</v>
      </c>
      <c r="Z21" s="260">
        <v>1069.2</v>
      </c>
      <c r="AA21" s="260">
        <v>995</v>
      </c>
      <c r="AB21" s="260">
        <v>2110.6999999999998</v>
      </c>
      <c r="AC21" s="403">
        <v>1167.2</v>
      </c>
      <c r="AD21" s="260">
        <v>1322.4</v>
      </c>
      <c r="AE21" s="403">
        <v>1306.9000000000001</v>
      </c>
      <c r="AF21" s="403">
        <v>1831.5</v>
      </c>
      <c r="AG21" s="403">
        <v>1391.7</v>
      </c>
      <c r="AH21" s="403">
        <v>1352</v>
      </c>
      <c r="AI21" s="403">
        <v>1330.6000000000001</v>
      </c>
      <c r="AJ21" s="260">
        <v>1844.1999999999998</v>
      </c>
      <c r="AK21" s="260">
        <v>1513.9</v>
      </c>
      <c r="AL21" s="260">
        <v>1486.9</v>
      </c>
      <c r="AM21" s="404">
        <v>1455.9</v>
      </c>
      <c r="AN21" s="404">
        <v>1814.3</v>
      </c>
      <c r="AO21" s="405">
        <v>1459.2</v>
      </c>
      <c r="AP21" s="405">
        <v>1586.3999999999999</v>
      </c>
      <c r="AQ21" s="405">
        <v>1600.6</v>
      </c>
      <c r="AR21" s="405">
        <v>2187</v>
      </c>
      <c r="AS21" s="404">
        <v>1723.1</v>
      </c>
      <c r="AT21" s="404">
        <v>1669.5</v>
      </c>
      <c r="AU21" s="404">
        <v>1664.9</v>
      </c>
      <c r="AV21" s="404">
        <v>2143.4</v>
      </c>
      <c r="AW21" s="404">
        <v>1481.4</v>
      </c>
      <c r="AX21" s="405">
        <v>1552.8</v>
      </c>
      <c r="AY21" s="404">
        <v>1539.3000000000002</v>
      </c>
      <c r="AZ21" s="404">
        <v>2070.1999999999998</v>
      </c>
      <c r="BA21" s="404">
        <v>1566.3</v>
      </c>
      <c r="BB21" s="404">
        <v>1592.9</v>
      </c>
      <c r="BC21" s="1491">
        <v>1564.7</v>
      </c>
      <c r="BD21" s="405">
        <v>1923.5</v>
      </c>
      <c r="BE21" s="406">
        <v>1628.2</v>
      </c>
    </row>
    <row r="22" spans="2:57" ht="19.5" customHeight="1" x14ac:dyDescent="0.3">
      <c r="B22" s="74"/>
      <c r="C22" s="214"/>
      <c r="D22" s="1729" t="s">
        <v>27</v>
      </c>
      <c r="E22" s="1730"/>
      <c r="F22" s="216"/>
      <c r="H22" s="1739" t="s">
        <v>292</v>
      </c>
      <c r="I22" s="1739"/>
      <c r="J22" s="1739"/>
      <c r="K22" s="1739"/>
      <c r="L22" s="1739"/>
      <c r="M22" s="1739"/>
      <c r="N22" s="1739"/>
      <c r="O22" s="1739"/>
      <c r="P22" s="1739"/>
      <c r="Q22" s="1739"/>
      <c r="R22" s="1739"/>
      <c r="S22" s="1739"/>
      <c r="T22" s="1739"/>
      <c r="U22" s="1739"/>
      <c r="V22" s="1739"/>
      <c r="W22" s="1739"/>
      <c r="X22" s="1739"/>
      <c r="Y22" s="1739"/>
      <c r="Z22" s="1739"/>
      <c r="AA22" s="1739"/>
      <c r="AB22" s="1739"/>
      <c r="AC22" s="1739"/>
      <c r="AD22" s="1739"/>
      <c r="AE22" s="1739"/>
      <c r="AF22" s="1739"/>
      <c r="AG22" s="1739"/>
      <c r="AH22" s="1739"/>
      <c r="AI22" s="1739"/>
      <c r="AJ22" s="1739"/>
      <c r="AK22" s="1739"/>
      <c r="AL22" s="1739"/>
      <c r="AM22" s="1739"/>
      <c r="AN22" s="1739"/>
      <c r="AO22" s="1739"/>
      <c r="AP22" s="1739"/>
      <c r="AQ22" s="1739"/>
      <c r="AR22" s="1739"/>
      <c r="AS22" s="1739"/>
      <c r="AT22" s="1739"/>
      <c r="AU22" s="1739"/>
      <c r="AV22" s="1739"/>
      <c r="AW22" s="1739"/>
      <c r="AX22" s="1739"/>
      <c r="AY22" s="1739"/>
      <c r="AZ22" s="1739"/>
      <c r="BA22" s="1739"/>
      <c r="BB22" s="1739"/>
      <c r="BC22" s="1739"/>
      <c r="BD22" s="1473" t="s">
        <v>1</v>
      </c>
      <c r="BE22" s="1473" t="s">
        <v>875</v>
      </c>
    </row>
    <row r="23" spans="2:57" ht="19.5" customHeight="1" x14ac:dyDescent="0.3">
      <c r="B23" s="71"/>
      <c r="C23" s="214"/>
      <c r="D23" s="1729" t="s">
        <v>29</v>
      </c>
      <c r="E23" s="1730"/>
      <c r="F23" s="216"/>
      <c r="H23" s="1740"/>
      <c r="I23" s="1740"/>
      <c r="J23" s="1740"/>
      <c r="K23" s="1740"/>
      <c r="L23" s="1740"/>
      <c r="M23" s="1740"/>
      <c r="N23" s="1740"/>
      <c r="O23" s="1740"/>
      <c r="P23" s="1740"/>
      <c r="Q23" s="1740"/>
      <c r="R23" s="1740"/>
      <c r="S23" s="1740"/>
      <c r="T23" s="1740"/>
      <c r="U23" s="1740"/>
      <c r="V23" s="1740"/>
      <c r="W23" s="1740"/>
      <c r="X23" s="1740"/>
      <c r="Y23" s="1740"/>
      <c r="Z23" s="1740"/>
      <c r="AA23" s="1740"/>
      <c r="AB23" s="1740"/>
      <c r="AC23" s="1740"/>
      <c r="AD23" s="1740"/>
      <c r="AE23" s="1740"/>
      <c r="AF23" s="1740"/>
      <c r="AG23" s="1740"/>
      <c r="AH23" s="1740"/>
      <c r="AI23" s="1740"/>
      <c r="AJ23" s="1740"/>
      <c r="AK23" s="1740"/>
      <c r="AL23" s="1740"/>
      <c r="AM23" s="1740"/>
      <c r="AN23" s="1740"/>
      <c r="AO23" s="1740"/>
      <c r="AP23" s="1740"/>
      <c r="AQ23" s="1740"/>
      <c r="AR23" s="1740"/>
      <c r="AS23" s="1740"/>
      <c r="AT23" s="1740"/>
      <c r="AU23" s="1740"/>
      <c r="AV23" s="1740"/>
      <c r="AW23" s="1740"/>
      <c r="AX23" s="1740"/>
      <c r="AY23" s="1740"/>
      <c r="AZ23" s="1740"/>
      <c r="BA23" s="1740"/>
      <c r="BB23" s="1740"/>
      <c r="BC23" s="1740"/>
      <c r="BD23" s="1638"/>
      <c r="BE23" s="1445"/>
    </row>
    <row r="24" spans="2:57" ht="19.5" customHeight="1" x14ac:dyDescent="0.3">
      <c r="B24" s="71"/>
      <c r="C24" s="214"/>
      <c r="D24" s="1729" t="s">
        <v>30</v>
      </c>
      <c r="E24" s="1730"/>
      <c r="F24" s="216"/>
      <c r="H24" s="407"/>
      <c r="I24" s="399"/>
      <c r="J24" s="399"/>
      <c r="K24" s="399"/>
      <c r="L24" s="399"/>
      <c r="M24" s="399"/>
      <c r="N24" s="399"/>
      <c r="O24" s="399"/>
      <c r="P24" s="399"/>
      <c r="Q24" s="399"/>
      <c r="R24" s="399"/>
      <c r="S24" s="399"/>
      <c r="T24" s="399"/>
      <c r="U24" s="399"/>
      <c r="V24" s="399"/>
      <c r="W24" s="399"/>
      <c r="X24" s="399"/>
      <c r="Y24" s="399"/>
      <c r="Z24" s="399"/>
      <c r="AA24" s="399"/>
      <c r="AB24" s="399"/>
      <c r="AC24" s="400"/>
      <c r="AD24" s="399"/>
      <c r="AE24" s="400"/>
      <c r="AF24" s="400"/>
      <c r="AG24" s="400"/>
      <c r="AH24" s="400"/>
      <c r="AI24" s="400"/>
      <c r="AJ24" s="399"/>
      <c r="AK24" s="399"/>
      <c r="AL24" s="399"/>
      <c r="AM24" s="408"/>
      <c r="AN24" s="408"/>
      <c r="AO24" s="409"/>
      <c r="AP24" s="409"/>
      <c r="AQ24" s="409"/>
      <c r="AR24" s="409"/>
      <c r="AS24" s="408"/>
      <c r="AT24" s="408"/>
      <c r="AU24" s="408"/>
      <c r="AV24" s="408"/>
      <c r="AW24" s="408"/>
      <c r="AX24" s="409"/>
      <c r="AY24" s="409"/>
      <c r="AZ24" s="409"/>
      <c r="BA24" s="408"/>
      <c r="BB24" s="408"/>
      <c r="BC24" s="408"/>
      <c r="BD24" s="408"/>
      <c r="BE24" s="408"/>
    </row>
    <row r="25" spans="2:57" ht="19.5" customHeight="1" x14ac:dyDescent="0.3">
      <c r="B25" s="71"/>
      <c r="C25" s="56"/>
      <c r="D25" s="56"/>
      <c r="E25" s="334"/>
      <c r="F25" s="56"/>
      <c r="H25" s="362" t="s">
        <v>351</v>
      </c>
      <c r="I25" s="273"/>
      <c r="J25" s="273"/>
      <c r="K25" s="273"/>
      <c r="L25" s="273"/>
      <c r="M25" s="273"/>
      <c r="N25" s="273"/>
      <c r="O25" s="273"/>
      <c r="P25" s="273"/>
      <c r="Q25" s="273"/>
      <c r="R25" s="273"/>
      <c r="S25" s="273"/>
      <c r="T25" s="273"/>
      <c r="U25" s="273"/>
      <c r="V25" s="273"/>
      <c r="W25" s="273"/>
      <c r="X25" s="273"/>
      <c r="Y25" s="273"/>
      <c r="Z25" s="273"/>
      <c r="AA25" s="273"/>
      <c r="AB25" s="273"/>
      <c r="AC25" s="274"/>
      <c r="AD25" s="273"/>
      <c r="AE25" s="274"/>
      <c r="AF25" s="274"/>
      <c r="AG25" s="274"/>
      <c r="AH25" s="274"/>
      <c r="AI25" s="274"/>
      <c r="AJ25" s="273"/>
      <c r="AK25" s="273"/>
      <c r="AL25" s="273"/>
      <c r="AM25" s="410"/>
      <c r="AN25" s="410"/>
      <c r="AO25" s="411"/>
      <c r="AP25" s="411"/>
      <c r="AQ25" s="411"/>
      <c r="AR25" s="411"/>
      <c r="AS25" s="410"/>
      <c r="AT25" s="410"/>
      <c r="AU25" s="410"/>
      <c r="AV25" s="410"/>
      <c r="AW25" s="410"/>
      <c r="AX25" s="411"/>
      <c r="AY25" s="411"/>
      <c r="AZ25" s="411"/>
      <c r="BA25" s="410"/>
      <c r="BB25" s="410"/>
      <c r="BC25" s="410"/>
      <c r="BD25" s="410"/>
      <c r="BE25" s="410"/>
    </row>
    <row r="26" spans="2:57" ht="19.5" customHeight="1" thickBot="1" x14ac:dyDescent="0.35">
      <c r="B26" s="71"/>
      <c r="C26" s="1721" t="s">
        <v>6</v>
      </c>
      <c r="D26" s="1721"/>
      <c r="E26" s="1722"/>
      <c r="F26" s="75"/>
      <c r="H26" s="77" t="s">
        <v>39</v>
      </c>
      <c r="I26" s="78" t="s">
        <v>40</v>
      </c>
      <c r="J26" s="78" t="s">
        <v>41</v>
      </c>
      <c r="K26" s="78" t="s">
        <v>42</v>
      </c>
      <c r="L26" s="78" t="s">
        <v>43</v>
      </c>
      <c r="M26" s="78" t="s">
        <v>44</v>
      </c>
      <c r="N26" s="78" t="s">
        <v>45</v>
      </c>
      <c r="O26" s="78" t="s">
        <v>46</v>
      </c>
      <c r="P26" s="78" t="s">
        <v>47</v>
      </c>
      <c r="Q26" s="78" t="s">
        <v>48</v>
      </c>
      <c r="R26" s="78" t="s">
        <v>49</v>
      </c>
      <c r="S26" s="78" t="s">
        <v>50</v>
      </c>
      <c r="T26" s="78" t="s">
        <v>51</v>
      </c>
      <c r="U26" s="78" t="s">
        <v>52</v>
      </c>
      <c r="V26" s="78" t="s">
        <v>53</v>
      </c>
      <c r="W26" s="78" t="s">
        <v>54</v>
      </c>
      <c r="X26" s="78" t="s">
        <v>55</v>
      </c>
      <c r="Y26" s="78" t="s">
        <v>336</v>
      </c>
      <c r="Z26" s="78" t="s">
        <v>337</v>
      </c>
      <c r="AA26" s="78" t="s">
        <v>338</v>
      </c>
      <c r="AB26" s="78" t="s">
        <v>142</v>
      </c>
      <c r="AC26" s="78" t="s">
        <v>143</v>
      </c>
      <c r="AD26" s="78" t="s">
        <v>144</v>
      </c>
      <c r="AE26" s="78" t="s">
        <v>145</v>
      </c>
      <c r="AF26" s="78" t="s">
        <v>63</v>
      </c>
      <c r="AG26" s="78" t="s">
        <v>146</v>
      </c>
      <c r="AH26" s="78" t="s">
        <v>320</v>
      </c>
      <c r="AI26" s="78" t="s">
        <v>66</v>
      </c>
      <c r="AJ26" s="78" t="s">
        <v>67</v>
      </c>
      <c r="AK26" s="78" t="s">
        <v>68</v>
      </c>
      <c r="AL26" s="78" t="s">
        <v>69</v>
      </c>
      <c r="AM26" s="277" t="s">
        <v>70</v>
      </c>
      <c r="AN26" s="277" t="s">
        <v>71</v>
      </c>
      <c r="AO26" s="277" t="s">
        <v>72</v>
      </c>
      <c r="AP26" s="78" t="s">
        <v>73</v>
      </c>
      <c r="AQ26" s="78" t="s">
        <v>74</v>
      </c>
      <c r="AR26" s="81" t="s">
        <v>75</v>
      </c>
      <c r="AS26" s="81" t="s">
        <v>76</v>
      </c>
      <c r="AT26" s="81" t="s">
        <v>148</v>
      </c>
      <c r="AU26" s="81" t="s">
        <v>78</v>
      </c>
      <c r="AV26" s="81" t="s">
        <v>79</v>
      </c>
      <c r="AW26" s="81" t="s">
        <v>80</v>
      </c>
      <c r="AX26" s="81" t="s">
        <v>81</v>
      </c>
      <c r="AY26" s="81" t="s">
        <v>82</v>
      </c>
      <c r="AZ26" s="81" t="s">
        <v>83</v>
      </c>
      <c r="BA26" s="81" t="s">
        <v>84</v>
      </c>
      <c r="BB26" s="81" t="s">
        <v>85</v>
      </c>
      <c r="BC26" s="81" t="s">
        <v>869</v>
      </c>
      <c r="BD26" s="81" t="s">
        <v>890</v>
      </c>
      <c r="BE26" s="81" t="s">
        <v>891</v>
      </c>
    </row>
    <row r="27" spans="2:57" ht="19.5" customHeight="1" x14ac:dyDescent="0.3">
      <c r="B27" s="71"/>
      <c r="C27" s="238"/>
      <c r="D27" s="235"/>
      <c r="E27" s="236"/>
      <c r="F27" s="56"/>
      <c r="H27" s="84" t="s">
        <v>352</v>
      </c>
      <c r="I27" s="83">
        <v>2170.4</v>
      </c>
      <c r="J27" s="83">
        <v>2099.1</v>
      </c>
      <c r="K27" s="83">
        <v>1941.9</v>
      </c>
      <c r="L27" s="83">
        <v>1673.2</v>
      </c>
      <c r="M27" s="83">
        <v>1844.4</v>
      </c>
      <c r="N27" s="83">
        <v>1818.5</v>
      </c>
      <c r="O27" s="83">
        <v>1996.5</v>
      </c>
      <c r="P27" s="83">
        <v>1794.7</v>
      </c>
      <c r="Q27" s="83">
        <v>1755.4</v>
      </c>
      <c r="R27" s="83">
        <v>1886.9</v>
      </c>
      <c r="S27" s="83">
        <v>1881</v>
      </c>
      <c r="T27" s="83">
        <v>1693.5</v>
      </c>
      <c r="U27" s="83">
        <v>1806.7</v>
      </c>
      <c r="V27" s="83">
        <v>2031.1</v>
      </c>
      <c r="W27" s="83">
        <v>1706</v>
      </c>
      <c r="X27" s="83">
        <v>1838.1</v>
      </c>
      <c r="Y27" s="83">
        <v>1840.7</v>
      </c>
      <c r="Z27" s="83">
        <v>1888.8</v>
      </c>
      <c r="AA27" s="83">
        <v>1910.6</v>
      </c>
      <c r="AB27" s="83">
        <v>1804.8</v>
      </c>
      <c r="AC27" s="84">
        <v>2308.9</v>
      </c>
      <c r="AD27" s="83">
        <v>2491.4</v>
      </c>
      <c r="AE27" s="84">
        <v>2644.5</v>
      </c>
      <c r="AF27" s="84">
        <v>2747.3</v>
      </c>
      <c r="AG27" s="84">
        <v>2783.4</v>
      </c>
      <c r="AH27" s="84">
        <v>2792.8</v>
      </c>
      <c r="AI27" s="84">
        <v>2805.2000000000003</v>
      </c>
      <c r="AJ27" s="83">
        <v>2478.3000000000002</v>
      </c>
      <c r="AK27" s="83">
        <v>2864.8</v>
      </c>
      <c r="AL27" s="83">
        <v>2899.2</v>
      </c>
      <c r="AM27" s="200">
        <v>2870.2</v>
      </c>
      <c r="AN27" s="200">
        <v>2797.7</v>
      </c>
      <c r="AO27" s="201">
        <v>2742</v>
      </c>
      <c r="AP27" s="201">
        <v>3272.9</v>
      </c>
      <c r="AQ27" s="201">
        <v>3231.7000000000007</v>
      </c>
      <c r="AR27" s="201">
        <v>3246</v>
      </c>
      <c r="AS27" s="200">
        <v>3643.3</v>
      </c>
      <c r="AT27" s="200">
        <v>3567</v>
      </c>
      <c r="AU27" s="201">
        <v>3651.8</v>
      </c>
      <c r="AV27" s="201">
        <v>3621.5</v>
      </c>
      <c r="AW27" s="301">
        <v>3537.6</v>
      </c>
      <c r="AX27" s="328">
        <v>3345.2999999999997</v>
      </c>
      <c r="AY27" s="328">
        <v>3586</v>
      </c>
      <c r="AZ27" s="328">
        <v>3311.7</v>
      </c>
      <c r="BA27" s="301">
        <v>4374.5</v>
      </c>
      <c r="BB27" s="301">
        <v>4297.1000000000004</v>
      </c>
      <c r="BC27" s="1480">
        <v>3959.8</v>
      </c>
      <c r="BD27" s="328">
        <v>3597.7</v>
      </c>
      <c r="BE27" s="329">
        <v>4412</v>
      </c>
    </row>
    <row r="28" spans="2:57" ht="19.5" customHeight="1" x14ac:dyDescent="0.3">
      <c r="B28" s="253"/>
      <c r="C28" s="1721" t="s">
        <v>7</v>
      </c>
      <c r="D28" s="1721"/>
      <c r="E28" s="1736"/>
      <c r="F28" s="75"/>
      <c r="H28" s="84" t="s">
        <v>353</v>
      </c>
      <c r="I28" s="83">
        <v>971.9</v>
      </c>
      <c r="J28" s="83">
        <v>987.7</v>
      </c>
      <c r="K28" s="83">
        <v>964.7</v>
      </c>
      <c r="L28" s="83">
        <v>921.4</v>
      </c>
      <c r="M28" s="83">
        <v>985.5</v>
      </c>
      <c r="N28" s="83">
        <v>1015.4</v>
      </c>
      <c r="O28" s="83">
        <v>957.6</v>
      </c>
      <c r="P28" s="83">
        <v>1025.0999999999999</v>
      </c>
      <c r="Q28" s="83">
        <v>990.9</v>
      </c>
      <c r="R28" s="83">
        <v>1009.1</v>
      </c>
      <c r="S28" s="83">
        <v>972.9</v>
      </c>
      <c r="T28" s="83">
        <v>1036.8</v>
      </c>
      <c r="U28" s="83">
        <v>1077</v>
      </c>
      <c r="V28" s="83">
        <v>1368.4</v>
      </c>
      <c r="W28" s="83">
        <v>998.9</v>
      </c>
      <c r="X28" s="83">
        <v>1079.3</v>
      </c>
      <c r="Y28" s="83">
        <v>1053.8</v>
      </c>
      <c r="Z28" s="83">
        <v>1069.2</v>
      </c>
      <c r="AA28" s="83">
        <v>995</v>
      </c>
      <c r="AB28" s="83">
        <v>2110.6999999999998</v>
      </c>
      <c r="AC28" s="84">
        <v>1167.2</v>
      </c>
      <c r="AD28" s="83">
        <v>1322.4</v>
      </c>
      <c r="AE28" s="84">
        <v>1306.9000000000001</v>
      </c>
      <c r="AF28" s="84">
        <v>1831.5</v>
      </c>
      <c r="AG28" s="84">
        <v>1391.7</v>
      </c>
      <c r="AH28" s="84">
        <v>1352</v>
      </c>
      <c r="AI28" s="84">
        <v>1330.6000000000001</v>
      </c>
      <c r="AJ28" s="83">
        <v>1844.1999999999998</v>
      </c>
      <c r="AK28" s="83">
        <v>1513.9</v>
      </c>
      <c r="AL28" s="83">
        <v>1486.9</v>
      </c>
      <c r="AM28" s="200">
        <v>1455.9</v>
      </c>
      <c r="AN28" s="200">
        <v>1814.3</v>
      </c>
      <c r="AO28" s="201">
        <v>1459.2</v>
      </c>
      <c r="AP28" s="201">
        <v>1586.4</v>
      </c>
      <c r="AQ28" s="201">
        <v>1600.6</v>
      </c>
      <c r="AR28" s="201">
        <v>2187</v>
      </c>
      <c r="AS28" s="200">
        <v>1723.1</v>
      </c>
      <c r="AT28" s="200">
        <v>1669.5</v>
      </c>
      <c r="AU28" s="201">
        <v>1664.9</v>
      </c>
      <c r="AV28" s="201">
        <v>2143.4</v>
      </c>
      <c r="AW28" s="301">
        <v>1481.4</v>
      </c>
      <c r="AX28" s="328">
        <v>1552.8</v>
      </c>
      <c r="AY28" s="328">
        <v>1539.3</v>
      </c>
      <c r="AZ28" s="328">
        <v>2070.1999999999998</v>
      </c>
      <c r="BA28" s="301">
        <v>1566.3</v>
      </c>
      <c r="BB28" s="301">
        <v>1592.8999999999999</v>
      </c>
      <c r="BC28" s="1480">
        <v>1564.7</v>
      </c>
      <c r="BD28" s="328">
        <v>1923.5</v>
      </c>
      <c r="BE28" s="329">
        <v>1628.2</v>
      </c>
    </row>
    <row r="29" spans="2:57" ht="19.5" customHeight="1" x14ac:dyDescent="0.3">
      <c r="B29" s="253"/>
      <c r="C29" s="56"/>
      <c r="D29" s="243"/>
      <c r="E29" s="291"/>
      <c r="F29" s="56"/>
      <c r="H29" s="413" t="s">
        <v>354</v>
      </c>
      <c r="I29" s="414">
        <v>0.44779764098783631</v>
      </c>
      <c r="J29" s="414">
        <v>0.47053499118669911</v>
      </c>
      <c r="K29" s="414">
        <v>0.4967815026520418</v>
      </c>
      <c r="L29" s="414">
        <v>0.5506813291895768</v>
      </c>
      <c r="M29" s="414">
        <v>0.53432010409889397</v>
      </c>
      <c r="N29" s="414">
        <v>0.55837228485015122</v>
      </c>
      <c r="O29" s="414">
        <v>0.47963936889556724</v>
      </c>
      <c r="P29" s="414">
        <v>0.57118181311639826</v>
      </c>
      <c r="Q29" s="414">
        <v>0.56448672667198352</v>
      </c>
      <c r="R29" s="414">
        <v>0.53479251682654083</v>
      </c>
      <c r="S29" s="414">
        <v>0.51722488038277514</v>
      </c>
      <c r="T29" s="414">
        <v>0.61222320637732508</v>
      </c>
      <c r="U29" s="414">
        <v>0.59611446283278902</v>
      </c>
      <c r="V29" s="414">
        <v>0.67372359805031767</v>
      </c>
      <c r="W29" s="414">
        <v>0.58552168815943728</v>
      </c>
      <c r="X29" s="414">
        <v>0.58718241662586368</v>
      </c>
      <c r="Y29" s="414">
        <v>0.57249959254631388</v>
      </c>
      <c r="Z29" s="414">
        <v>0.56607369758576875</v>
      </c>
      <c r="AA29" s="414">
        <v>0.52077881293834405</v>
      </c>
      <c r="AB29" s="414">
        <v>1.169492464539007</v>
      </c>
      <c r="AC29" s="415">
        <v>0.50552211009571657</v>
      </c>
      <c r="AD29" s="414">
        <v>0.53078590350806776</v>
      </c>
      <c r="AE29" s="415">
        <v>0.49419550009453589</v>
      </c>
      <c r="AF29" s="415">
        <v>0.66665453354202309</v>
      </c>
      <c r="AG29" s="415">
        <v>0.5</v>
      </c>
      <c r="AH29" s="415">
        <v>0.48410197651102832</v>
      </c>
      <c r="AI29" s="415">
        <v>0.47433338086410953</v>
      </c>
      <c r="AJ29" s="414">
        <v>0.74416915503187819</v>
      </c>
      <c r="AK29" s="414">
        <v>0.52844875733035468</v>
      </c>
      <c r="AL29" s="414">
        <v>0.5128656181015453</v>
      </c>
      <c r="AM29" s="416">
        <v>0.50724688175040078</v>
      </c>
      <c r="AN29" s="416">
        <v>0.64800000000000002</v>
      </c>
      <c r="AO29" s="417">
        <v>0.53220000000000001</v>
      </c>
      <c r="AP29" s="417">
        <v>0.48470000000000002</v>
      </c>
      <c r="AQ29" s="417">
        <v>0.495</v>
      </c>
      <c r="AR29" s="417">
        <v>0.67400000000000004</v>
      </c>
      <c r="AS29" s="416">
        <v>0.47299999999999998</v>
      </c>
      <c r="AT29" s="416">
        <v>0.46800000000000003</v>
      </c>
      <c r="AU29" s="416">
        <v>0.45600000000000002</v>
      </c>
      <c r="AV29" s="416">
        <v>0.59199999999999997</v>
      </c>
      <c r="AW29" s="416">
        <v>0.41899999999999998</v>
      </c>
      <c r="AX29" s="417">
        <v>0.46400000000000002</v>
      </c>
      <c r="AY29" s="417">
        <v>0.42899999999999999</v>
      </c>
      <c r="AZ29" s="417">
        <f>AZ28/AZ27</f>
        <v>0.62511700939094728</v>
      </c>
      <c r="BA29" s="416">
        <v>0.35799999999999998</v>
      </c>
      <c r="BB29" s="416">
        <v>0.371</v>
      </c>
      <c r="BC29" s="1492">
        <v>0.39500000000000002</v>
      </c>
      <c r="BD29" s="417">
        <v>0.53500000000000003</v>
      </c>
      <c r="BE29" s="418">
        <v>0.36899999999999999</v>
      </c>
    </row>
    <row r="30" spans="2:57" ht="19.5" customHeight="1" x14ac:dyDescent="0.3">
      <c r="B30" s="253"/>
      <c r="C30" s="1721" t="s">
        <v>31</v>
      </c>
      <c r="D30" s="1721"/>
      <c r="E30" s="1736"/>
      <c r="F30" s="75"/>
      <c r="H30" s="419" t="s">
        <v>355</v>
      </c>
      <c r="I30" s="420">
        <v>0.44779764098783631</v>
      </c>
      <c r="J30" s="420">
        <v>0.45897646094390443</v>
      </c>
      <c r="K30" s="420">
        <v>0.4707956338345623</v>
      </c>
      <c r="L30" s="420">
        <v>0.48774826877710986</v>
      </c>
      <c r="M30" s="420">
        <v>0.53432010409889397</v>
      </c>
      <c r="N30" s="420">
        <v>0.54626115919080509</v>
      </c>
      <c r="O30" s="420">
        <v>0.52275859631763089</v>
      </c>
      <c r="P30" s="420">
        <v>0.53441730054600822</v>
      </c>
      <c r="Q30" s="420">
        <v>0.56448672667198352</v>
      </c>
      <c r="R30" s="420">
        <v>0.54910358839195006</v>
      </c>
      <c r="S30" s="420">
        <v>0.53824706244455311</v>
      </c>
      <c r="T30" s="420">
        <v>0.5556063629309389</v>
      </c>
      <c r="U30" s="420">
        <v>0.59611446283278902</v>
      </c>
      <c r="V30" s="420">
        <v>0.63718797227578294</v>
      </c>
      <c r="W30" s="420">
        <v>0.62128864677657925</v>
      </c>
      <c r="X30" s="420">
        <v>0.61279616358931988</v>
      </c>
      <c r="Y30" s="420">
        <v>0.57249959254631388</v>
      </c>
      <c r="Z30" s="420">
        <v>0.56924520713232341</v>
      </c>
      <c r="AA30" s="420">
        <v>0.55282707753408622</v>
      </c>
      <c r="AB30" s="420">
        <v>0.70231970879393935</v>
      </c>
      <c r="AC30" s="421">
        <v>0.50552211009571657</v>
      </c>
      <c r="AD30" s="421">
        <v>0.51863425202591507</v>
      </c>
      <c r="AE30" s="421">
        <v>0.50995325596389429</v>
      </c>
      <c r="AF30" s="421">
        <v>0.55219238429764228</v>
      </c>
      <c r="AG30" s="421">
        <v>0.5</v>
      </c>
      <c r="AH30" s="421">
        <v>0.49203758832179612</v>
      </c>
      <c r="AI30" s="421">
        <v>0.4861121053761901</v>
      </c>
      <c r="AJ30" s="420">
        <v>0.54500165751961394</v>
      </c>
      <c r="AK30" s="420">
        <v>0.52844875733035468</v>
      </c>
      <c r="AL30" s="420">
        <v>0.52061068702290081</v>
      </c>
      <c r="AM30" s="422">
        <v>0.51616826110120229</v>
      </c>
      <c r="AN30" s="422">
        <v>0.54900000000000004</v>
      </c>
      <c r="AO30" s="423">
        <v>0.53220000000000001</v>
      </c>
      <c r="AP30" s="423">
        <v>0.50629999999999997</v>
      </c>
      <c r="AQ30" s="423">
        <v>0.502</v>
      </c>
      <c r="AR30" s="423">
        <v>0.54700000000000004</v>
      </c>
      <c r="AS30" s="422">
        <v>0.47299999999999998</v>
      </c>
      <c r="AT30" s="422">
        <v>0.47099999999999997</v>
      </c>
      <c r="AU30" s="422">
        <v>0.46600000000000003</v>
      </c>
      <c r="AV30" s="422">
        <v>0.497</v>
      </c>
      <c r="AW30" s="422">
        <v>0.41899999999999998</v>
      </c>
      <c r="AX30" s="423">
        <v>0.441</v>
      </c>
      <c r="AY30" s="423">
        <v>0.437</v>
      </c>
      <c r="AZ30" s="423">
        <v>0.48199999999999998</v>
      </c>
      <c r="BA30" s="422">
        <v>0.35799999999999998</v>
      </c>
      <c r="BB30" s="422">
        <v>0.36430000000000001</v>
      </c>
      <c r="BC30" s="1493">
        <v>0.374</v>
      </c>
      <c r="BD30" s="423">
        <v>0.40960000000000002</v>
      </c>
      <c r="BE30" s="424">
        <v>0.36899999999999999</v>
      </c>
    </row>
    <row r="31" spans="2:57" ht="19.5" customHeight="1" x14ac:dyDescent="0.25">
      <c r="B31" s="253"/>
      <c r="C31" s="56"/>
      <c r="D31" s="243"/>
      <c r="E31" s="291"/>
      <c r="F31" s="56"/>
      <c r="H31" s="425" t="s">
        <v>356</v>
      </c>
      <c r="AO31" s="48"/>
      <c r="AP31" s="48"/>
      <c r="AW31" s="412"/>
      <c r="AX31" s="412"/>
      <c r="AY31" s="412"/>
      <c r="AZ31" s="412"/>
      <c r="BA31" s="412"/>
      <c r="BB31" s="412"/>
      <c r="BC31" s="412"/>
      <c r="BD31" s="412"/>
      <c r="BE31" s="412"/>
    </row>
    <row r="32" spans="2:57" ht="19.5" customHeight="1" x14ac:dyDescent="0.3">
      <c r="B32" s="253"/>
      <c r="C32" s="1721" t="s">
        <v>17</v>
      </c>
      <c r="D32" s="1721"/>
      <c r="E32" s="1736"/>
      <c r="F32" s="75"/>
      <c r="H32" s="297"/>
      <c r="I32" s="83"/>
      <c r="J32" s="83"/>
      <c r="K32" s="83"/>
      <c r="L32" s="83"/>
      <c r="M32" s="83"/>
      <c r="N32" s="83"/>
      <c r="O32" s="83"/>
      <c r="P32" s="83"/>
      <c r="Q32" s="83"/>
      <c r="R32" s="83"/>
      <c r="S32" s="83"/>
      <c r="T32" s="83"/>
      <c r="U32" s="83"/>
      <c r="V32" s="83"/>
      <c r="W32" s="83"/>
      <c r="X32" s="83"/>
      <c r="Y32" s="83"/>
      <c r="Z32" s="83"/>
      <c r="AA32" s="83"/>
      <c r="AB32" s="83"/>
      <c r="AC32" s="154"/>
      <c r="AD32" s="154"/>
      <c r="AE32" s="154"/>
      <c r="AG32" s="154"/>
      <c r="AH32" s="154"/>
      <c r="AI32" s="153"/>
      <c r="AJ32" s="154"/>
      <c r="AK32" s="154"/>
      <c r="BA32" s="412"/>
      <c r="BB32" s="412"/>
      <c r="BC32" s="412"/>
      <c r="BD32" s="412"/>
      <c r="BE32" s="412"/>
    </row>
    <row r="33" spans="2:57" ht="19.5" customHeight="1" x14ac:dyDescent="0.3">
      <c r="B33" s="253"/>
      <c r="C33" s="56"/>
      <c r="D33" s="243"/>
      <c r="E33" s="291"/>
      <c r="F33" s="56"/>
      <c r="H33" s="303"/>
      <c r="I33" s="83"/>
      <c r="J33" s="83"/>
      <c r="K33" s="83"/>
      <c r="L33" s="83"/>
      <c r="M33" s="83"/>
      <c r="N33" s="83"/>
      <c r="O33" s="83"/>
      <c r="P33" s="83"/>
      <c r="Q33" s="83"/>
      <c r="R33" s="83"/>
      <c r="S33" s="83"/>
      <c r="T33" s="83"/>
      <c r="U33" s="83"/>
      <c r="V33" s="83"/>
      <c r="W33" s="83"/>
      <c r="X33" s="83"/>
      <c r="Y33" s="83"/>
      <c r="Z33" s="83"/>
      <c r="AA33" s="83"/>
      <c r="AB33" s="83"/>
      <c r="AC33" s="154"/>
      <c r="AD33" s="154"/>
      <c r="AE33" s="154"/>
      <c r="AF33" s="154"/>
      <c r="AG33" s="154"/>
      <c r="AH33" s="154"/>
      <c r="AI33" s="153"/>
      <c r="AJ33" s="154"/>
      <c r="AK33" s="154"/>
      <c r="BA33" s="412"/>
      <c r="BB33" s="412"/>
      <c r="BC33" s="412"/>
      <c r="BD33" s="412"/>
      <c r="BE33" s="412"/>
    </row>
    <row r="34" spans="2:57" ht="19.5" customHeight="1" x14ac:dyDescent="0.3">
      <c r="B34" s="253"/>
      <c r="C34" s="1726" t="s">
        <v>8</v>
      </c>
      <c r="D34" s="1726"/>
      <c r="E34" s="1727"/>
      <c r="H34" s="30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3"/>
      <c r="AJ34" s="154"/>
      <c r="AK34" s="154"/>
    </row>
    <row r="35" spans="2:57" ht="19.5" customHeight="1" x14ac:dyDescent="0.3">
      <c r="B35" s="253"/>
      <c r="C35" s="235"/>
      <c r="D35" s="235"/>
      <c r="E35" s="281"/>
      <c r="F35" s="56"/>
      <c r="H35" s="335"/>
      <c r="I35" s="318"/>
      <c r="J35" s="318"/>
      <c r="K35" s="318"/>
      <c r="L35" s="318"/>
      <c r="M35" s="318"/>
      <c r="N35" s="318"/>
      <c r="O35" s="318"/>
      <c r="P35" s="318"/>
      <c r="Q35" s="318"/>
      <c r="R35" s="318"/>
      <c r="S35" s="318"/>
      <c r="T35" s="318"/>
      <c r="U35" s="318"/>
      <c r="V35" s="318"/>
      <c r="W35" s="318"/>
      <c r="X35" s="318"/>
      <c r="Y35" s="318"/>
      <c r="Z35" s="318"/>
      <c r="AA35" s="318"/>
      <c r="AB35" s="318"/>
      <c r="AC35" s="154"/>
      <c r="AD35" s="154"/>
      <c r="AE35" s="154"/>
      <c r="AF35" s="154"/>
      <c r="AG35" s="154"/>
      <c r="AH35" s="154"/>
      <c r="AI35" s="153"/>
      <c r="AJ35" s="154"/>
      <c r="AK35" s="154"/>
    </row>
    <row r="36" spans="2:57" ht="19.5" customHeight="1" x14ac:dyDescent="0.3">
      <c r="B36" s="253"/>
      <c r="C36" s="1721" t="s">
        <v>25</v>
      </c>
      <c r="D36" s="1721"/>
      <c r="E36" s="1736"/>
      <c r="F36" s="75"/>
      <c r="H36" s="335"/>
      <c r="I36" s="318"/>
      <c r="J36" s="318"/>
      <c r="K36" s="318"/>
      <c r="L36" s="318"/>
      <c r="M36" s="318"/>
      <c r="N36" s="318"/>
      <c r="O36" s="318"/>
      <c r="P36" s="318"/>
      <c r="Q36" s="318"/>
      <c r="R36" s="318"/>
      <c r="S36" s="318"/>
      <c r="T36" s="318"/>
      <c r="U36" s="318"/>
      <c r="V36" s="318"/>
      <c r="W36" s="318"/>
      <c r="X36" s="318"/>
      <c r="Y36" s="318"/>
      <c r="Z36" s="318"/>
      <c r="AA36" s="318"/>
      <c r="AB36" s="318"/>
      <c r="AC36" s="318"/>
      <c r="AD36" s="318"/>
      <c r="AE36" s="154"/>
      <c r="AF36" s="154"/>
      <c r="AG36" s="154"/>
      <c r="AH36" s="154"/>
      <c r="AI36" s="153"/>
      <c r="AJ36" s="154"/>
      <c r="AK36" s="154"/>
    </row>
    <row r="37" spans="2:57" ht="19.5" customHeight="1" x14ac:dyDescent="0.3">
      <c r="B37" s="253"/>
      <c r="C37" s="243"/>
      <c r="D37" s="243"/>
      <c r="E37" s="291"/>
      <c r="F37" s="56"/>
      <c r="H37" s="270"/>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row>
    <row r="38" spans="2:57" ht="19.5" customHeight="1" x14ac:dyDescent="0.3">
      <c r="B38" s="253"/>
      <c r="C38" s="1721" t="s">
        <v>32</v>
      </c>
      <c r="D38" s="1721"/>
      <c r="E38" s="1736"/>
      <c r="H38" s="270"/>
      <c r="I38" s="83"/>
      <c r="J38" s="83"/>
      <c r="K38" s="83"/>
      <c r="L38" s="83"/>
      <c r="M38" s="83"/>
      <c r="N38" s="83"/>
      <c r="O38" s="83"/>
      <c r="P38" s="83"/>
      <c r="Q38" s="83"/>
      <c r="R38" s="83"/>
      <c r="S38" s="83"/>
      <c r="T38" s="83"/>
      <c r="U38" s="83"/>
      <c r="V38" s="83"/>
      <c r="W38" s="83"/>
      <c r="X38" s="83"/>
      <c r="Y38" s="83"/>
      <c r="Z38" s="83"/>
      <c r="AA38" s="83"/>
      <c r="AB38" s="83"/>
      <c r="AC38" s="83"/>
      <c r="AD38" s="83"/>
      <c r="AE38" s="83"/>
      <c r="AF38" s="83"/>
    </row>
    <row r="39" spans="2:57" ht="19.5" customHeight="1" thickBot="1" x14ac:dyDescent="0.35">
      <c r="B39" s="305"/>
      <c r="C39" s="306"/>
      <c r="D39" s="306"/>
      <c r="E39" s="307"/>
    </row>
    <row r="40" spans="2:57" ht="19.5" customHeight="1" thickTop="1" x14ac:dyDescent="0.3"/>
    <row r="41" spans="2:57" ht="19.5" customHeight="1" x14ac:dyDescent="0.3"/>
    <row r="42" spans="2:57" ht="19.5" customHeight="1" x14ac:dyDescent="0.3"/>
    <row r="43" spans="2:57" ht="19.5" customHeight="1" x14ac:dyDescent="0.3"/>
    <row r="44" spans="2:57" ht="19.5" customHeight="1" x14ac:dyDescent="0.3"/>
  </sheetData>
  <mergeCells count="24">
    <mergeCell ref="H22:BC23"/>
    <mergeCell ref="D23:E23"/>
    <mergeCell ref="D20:E20"/>
    <mergeCell ref="B4:E4"/>
    <mergeCell ref="C8:E8"/>
    <mergeCell ref="C10:E10"/>
    <mergeCell ref="C12:E12"/>
    <mergeCell ref="D13:E13"/>
    <mergeCell ref="D14:E14"/>
    <mergeCell ref="D15:E15"/>
    <mergeCell ref="D16:E16"/>
    <mergeCell ref="D17:E17"/>
    <mergeCell ref="D18:E18"/>
    <mergeCell ref="D19:F19"/>
    <mergeCell ref="C38:E38"/>
    <mergeCell ref="D21:E21"/>
    <mergeCell ref="D22:E22"/>
    <mergeCell ref="C30:E30"/>
    <mergeCell ref="C32:E32"/>
    <mergeCell ref="C34:E34"/>
    <mergeCell ref="C36:E36"/>
    <mergeCell ref="D24:E24"/>
    <mergeCell ref="C26:E26"/>
    <mergeCell ref="C28:E28"/>
  </mergeCells>
  <phoneticPr fontId="3" type="noConversion"/>
  <hyperlinks>
    <hyperlink ref="C12" location="G_IS!A1" display="KB Financial Group"/>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3:E13" location="G_IS!A1" display="Condensed Income Statement"/>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D23:E23" location="G_Employees!A1" display="Employees / Branches"/>
    <hyperlink ref="D20:E20" location="G_AQ!A1" display="Asset Quality"/>
    <hyperlink ref="D21:E21" location="G_CAR!A1" display="Capital Adequacy"/>
    <hyperlink ref="D24:E24" location="'G_Credit Rating'!A1" display="Credit Ratings"/>
    <hyperlink ref="D22:E22" location="G_Structure!A1" display="Organizational Structur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E169"/>
  <sheetViews>
    <sheetView showGridLines="0" view="pageBreakPreview" zoomScale="70" zoomScaleNormal="70" zoomScaleSheetLayoutView="70" workbookViewId="0">
      <selection activeCell="BG14" sqref="BG1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3.625" style="38" customWidth="1"/>
    <col min="9" max="34" width="17.375" style="38" hidden="1" customWidth="1"/>
    <col min="35" max="35" width="17.375" style="48" hidden="1" customWidth="1"/>
    <col min="36" max="48" width="17.375" style="38" hidden="1" customWidth="1"/>
    <col min="49" max="57" width="15.75" style="38" customWidth="1"/>
    <col min="58" max="16384" width="10.75" style="38"/>
  </cols>
  <sheetData>
    <row r="1" spans="2:57" ht="5.25" customHeight="1" x14ac:dyDescent="0.3"/>
    <row r="2" spans="2:57" ht="28.5" customHeight="1" x14ac:dyDescent="0.3">
      <c r="H2" s="426"/>
    </row>
    <row r="3" spans="2:57" ht="3" customHeight="1" x14ac:dyDescent="0.3">
      <c r="H3" s="40"/>
    </row>
    <row r="4" spans="2:57" ht="30" customHeight="1" x14ac:dyDescent="0.3">
      <c r="B4" s="1719" t="s">
        <v>37</v>
      </c>
      <c r="C4" s="1719"/>
      <c r="D4" s="1719"/>
      <c r="E4" s="1719"/>
      <c r="F4" s="191"/>
      <c r="G4" s="42"/>
      <c r="H4" s="64" t="s">
        <v>357</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row>
    <row r="5" spans="2:57" ht="18" customHeight="1" x14ac:dyDescent="0.3">
      <c r="AI5" s="38"/>
    </row>
    <row r="6" spans="2:57" ht="3" customHeight="1" thickBot="1" x14ac:dyDescent="0.35">
      <c r="H6" s="40"/>
    </row>
    <row r="7" spans="2:57" ht="12" customHeight="1" thickTop="1" x14ac:dyDescent="0.3">
      <c r="B7" s="193"/>
      <c r="C7" s="67"/>
      <c r="D7" s="67"/>
      <c r="E7" s="68"/>
      <c r="AI7" s="38"/>
    </row>
    <row r="8" spans="2:57" ht="19.5" customHeight="1" thickBot="1" x14ac:dyDescent="0.35">
      <c r="B8" s="74"/>
      <c r="C8" s="1721" t="s">
        <v>2</v>
      </c>
      <c r="D8" s="1721"/>
      <c r="E8" s="1722"/>
      <c r="F8" s="56"/>
      <c r="H8" s="77" t="s">
        <v>39</v>
      </c>
      <c r="I8" s="78" t="s">
        <v>167</v>
      </c>
      <c r="J8" s="78" t="s">
        <v>168</v>
      </c>
      <c r="K8" s="78" t="s">
        <v>169</v>
      </c>
      <c r="L8" s="78" t="s">
        <v>170</v>
      </c>
      <c r="M8" s="78" t="s">
        <v>171</v>
      </c>
      <c r="N8" s="78" t="s">
        <v>172</v>
      </c>
      <c r="O8" s="78" t="s">
        <v>173</v>
      </c>
      <c r="P8" s="78" t="s">
        <v>174</v>
      </c>
      <c r="Q8" s="78" t="s">
        <v>175</v>
      </c>
      <c r="R8" s="78" t="s">
        <v>176</v>
      </c>
      <c r="S8" s="78" t="s">
        <v>177</v>
      </c>
      <c r="T8" s="78" t="s">
        <v>178</v>
      </c>
      <c r="U8" s="78" t="s">
        <v>179</v>
      </c>
      <c r="V8" s="78" t="s">
        <v>180</v>
      </c>
      <c r="W8" s="78" t="s">
        <v>181</v>
      </c>
      <c r="X8" s="78" t="s">
        <v>182</v>
      </c>
      <c r="Y8" s="78" t="s">
        <v>183</v>
      </c>
      <c r="Z8" s="78" t="s">
        <v>184</v>
      </c>
      <c r="AA8" s="78" t="s">
        <v>185</v>
      </c>
      <c r="AB8" s="78" t="s">
        <v>358</v>
      </c>
      <c r="AC8" s="78" t="s">
        <v>359</v>
      </c>
      <c r="AD8" s="78" t="s">
        <v>188</v>
      </c>
      <c r="AE8" s="78" t="s">
        <v>360</v>
      </c>
      <c r="AF8" s="78" t="s">
        <v>190</v>
      </c>
      <c r="AG8" s="78" t="s">
        <v>191</v>
      </c>
      <c r="AH8" s="78" t="s">
        <v>192</v>
      </c>
      <c r="AI8" s="78" t="s">
        <v>193</v>
      </c>
      <c r="AJ8" s="78" t="s">
        <v>194</v>
      </c>
      <c r="AK8" s="78" t="s">
        <v>195</v>
      </c>
      <c r="AL8" s="78" t="s">
        <v>196</v>
      </c>
      <c r="AM8" s="78" t="s">
        <v>197</v>
      </c>
      <c r="AN8" s="78" t="s">
        <v>361</v>
      </c>
      <c r="AO8" s="78" t="s">
        <v>362</v>
      </c>
      <c r="AP8" s="78" t="s">
        <v>200</v>
      </c>
      <c r="AQ8" s="78" t="s">
        <v>363</v>
      </c>
      <c r="AR8" s="81" t="s">
        <v>364</v>
      </c>
      <c r="AS8" s="78" t="s">
        <v>365</v>
      </c>
      <c r="AT8" s="78" t="s">
        <v>366</v>
      </c>
      <c r="AU8" s="78" t="s">
        <v>367</v>
      </c>
      <c r="AV8" s="78" t="s">
        <v>368</v>
      </c>
      <c r="AW8" s="78" t="s">
        <v>207</v>
      </c>
      <c r="AX8" s="78" t="s">
        <v>208</v>
      </c>
      <c r="AY8" s="78" t="s">
        <v>209</v>
      </c>
      <c r="AZ8" s="78" t="s">
        <v>210</v>
      </c>
      <c r="BA8" s="78" t="s">
        <v>211</v>
      </c>
      <c r="BB8" s="78" t="s">
        <v>212</v>
      </c>
      <c r="BC8" s="78" t="s">
        <v>872</v>
      </c>
      <c r="BD8" s="78" t="s">
        <v>892</v>
      </c>
      <c r="BE8" s="78" t="s">
        <v>893</v>
      </c>
    </row>
    <row r="9" spans="2:57" ht="19.5" customHeight="1" x14ac:dyDescent="0.3">
      <c r="B9" s="71"/>
      <c r="C9" s="75"/>
      <c r="D9" s="75"/>
      <c r="E9" s="76"/>
      <c r="F9" s="75"/>
      <c r="H9" s="427" t="s">
        <v>369</v>
      </c>
      <c r="I9" s="256">
        <v>215723.1</v>
      </c>
      <c r="J9" s="256">
        <v>219200.1</v>
      </c>
      <c r="K9" s="256">
        <v>218150.9</v>
      </c>
      <c r="L9" s="256">
        <v>213905.2</v>
      </c>
      <c r="M9" s="256">
        <v>210489.8</v>
      </c>
      <c r="N9" s="256">
        <v>216553.3</v>
      </c>
      <c r="O9" s="256">
        <v>218312.9</v>
      </c>
      <c r="P9" s="256">
        <v>217750.8</v>
      </c>
      <c r="Q9" s="256">
        <v>222089.9</v>
      </c>
      <c r="R9" s="256">
        <v>223840.9</v>
      </c>
      <c r="S9" s="256">
        <v>226548</v>
      </c>
      <c r="T9" s="256">
        <v>230594.8</v>
      </c>
      <c r="U9" s="256">
        <v>233381.2</v>
      </c>
      <c r="V9" s="256">
        <v>234069.6</v>
      </c>
      <c r="W9" s="256">
        <v>240476.79999999999</v>
      </c>
      <c r="X9" s="256">
        <v>245031</v>
      </c>
      <c r="Y9" s="256">
        <v>247714.5</v>
      </c>
      <c r="Z9" s="256">
        <v>252284</v>
      </c>
      <c r="AA9" s="256">
        <v>256163.4</v>
      </c>
      <c r="AB9" s="256">
        <v>263005.40000000002</v>
      </c>
      <c r="AC9" s="367">
        <v>263407.90000000002</v>
      </c>
      <c r="AD9" s="256">
        <v>277094.90000000002</v>
      </c>
      <c r="AE9" s="367">
        <v>284487.2</v>
      </c>
      <c r="AF9" s="367">
        <v>286737.5</v>
      </c>
      <c r="AG9" s="367">
        <v>291348.40000000002</v>
      </c>
      <c r="AH9" s="367">
        <v>301253.90000000002</v>
      </c>
      <c r="AI9" s="367">
        <v>311814.19862404501</v>
      </c>
      <c r="AJ9" s="256">
        <v>316736.85409733403</v>
      </c>
      <c r="AK9" s="256">
        <v>316993.30485085706</v>
      </c>
      <c r="AL9" s="256">
        <v>319512.56760501501</v>
      </c>
      <c r="AM9" s="256">
        <v>323399.90000000002</v>
      </c>
      <c r="AN9" s="256">
        <v>334552.5</v>
      </c>
      <c r="AO9" s="256">
        <v>348356.8</v>
      </c>
      <c r="AP9" s="367">
        <v>355479.6</v>
      </c>
      <c r="AQ9" s="367">
        <v>362674.6</v>
      </c>
      <c r="AR9" s="367">
        <v>366427.76529695897</v>
      </c>
      <c r="AS9" s="256">
        <v>369244</v>
      </c>
      <c r="AT9" s="256">
        <v>377019.4</v>
      </c>
      <c r="AU9" s="256">
        <v>390803.3</v>
      </c>
      <c r="AV9" s="256">
        <v>400786.2</v>
      </c>
      <c r="AW9" s="256">
        <v>409266.2</v>
      </c>
      <c r="AX9" s="369">
        <v>416796</v>
      </c>
      <c r="AY9" s="369">
        <v>428335.6</v>
      </c>
      <c r="AZ9" s="369">
        <v>424436.6</v>
      </c>
      <c r="BA9" s="368">
        <v>420945.5</v>
      </c>
      <c r="BB9" s="368">
        <v>426328.2</v>
      </c>
      <c r="BC9" s="1483">
        <v>434557.6</v>
      </c>
      <c r="BD9" s="369">
        <v>436542</v>
      </c>
      <c r="BE9" s="370">
        <v>443095.9</v>
      </c>
    </row>
    <row r="10" spans="2:57" ht="19.5" customHeight="1" x14ac:dyDescent="0.3">
      <c r="B10" s="74"/>
      <c r="C10" s="1721" t="s">
        <v>36</v>
      </c>
      <c r="D10" s="1721"/>
      <c r="E10" s="1722"/>
      <c r="F10" s="56"/>
      <c r="H10" s="1588" t="s">
        <v>370</v>
      </c>
      <c r="I10" s="90">
        <v>206894</v>
      </c>
      <c r="J10" s="90">
        <v>210321.4</v>
      </c>
      <c r="K10" s="90">
        <v>209317</v>
      </c>
      <c r="L10" s="90">
        <v>205252.5</v>
      </c>
      <c r="M10" s="90">
        <v>201761.9</v>
      </c>
      <c r="N10" s="90">
        <v>207767.7</v>
      </c>
      <c r="O10" s="90">
        <v>209617.4</v>
      </c>
      <c r="P10" s="90">
        <v>210249.8</v>
      </c>
      <c r="Q10" s="90">
        <v>213988.1</v>
      </c>
      <c r="R10" s="90">
        <v>215910</v>
      </c>
      <c r="S10" s="90">
        <v>218814</v>
      </c>
      <c r="T10" s="90">
        <v>224071.6</v>
      </c>
      <c r="U10" s="90">
        <v>226972.3</v>
      </c>
      <c r="V10" s="90">
        <v>227824.4</v>
      </c>
      <c r="W10" s="90">
        <v>234711.5</v>
      </c>
      <c r="X10" s="90">
        <v>239187.20000000001</v>
      </c>
      <c r="Y10" s="90">
        <v>240444.6</v>
      </c>
      <c r="Z10" s="90">
        <v>246101.3</v>
      </c>
      <c r="AA10" s="90">
        <v>250086.39999999999</v>
      </c>
      <c r="AB10" s="90">
        <v>257391.2</v>
      </c>
      <c r="AC10" s="91">
        <v>257486.3</v>
      </c>
      <c r="AD10" s="90">
        <v>271504.09999999998</v>
      </c>
      <c r="AE10" s="91">
        <v>279089.8</v>
      </c>
      <c r="AF10" s="91">
        <v>282162</v>
      </c>
      <c r="AG10" s="91">
        <v>286810.59999999998</v>
      </c>
      <c r="AH10" s="91">
        <v>296728.09999999998</v>
      </c>
      <c r="AI10" s="91">
        <v>307249.46262392704</v>
      </c>
      <c r="AJ10" s="90">
        <v>312224.94368453103</v>
      </c>
      <c r="AK10" s="90">
        <v>312588.93801782903</v>
      </c>
      <c r="AL10" s="90">
        <v>315031.12598791398</v>
      </c>
      <c r="AM10" s="90">
        <v>318950.59999999998</v>
      </c>
      <c r="AN10" s="90">
        <v>330292.3</v>
      </c>
      <c r="AO10" s="90">
        <v>343968.7</v>
      </c>
      <c r="AP10" s="91">
        <v>351321.37798058201</v>
      </c>
      <c r="AQ10" s="91">
        <v>358579.4</v>
      </c>
      <c r="AR10" s="91">
        <v>362557.58102576702</v>
      </c>
      <c r="AS10" s="90">
        <v>365478.9</v>
      </c>
      <c r="AT10" s="90">
        <v>373245</v>
      </c>
      <c r="AU10" s="90">
        <v>386975.4</v>
      </c>
      <c r="AV10" s="90">
        <v>397075.8</v>
      </c>
      <c r="AW10" s="90">
        <v>405414.8</v>
      </c>
      <c r="AX10" s="328">
        <v>412746.5</v>
      </c>
      <c r="AY10" s="328">
        <v>423805</v>
      </c>
      <c r="AZ10" s="328">
        <v>419739.5</v>
      </c>
      <c r="BA10" s="301">
        <v>415789.7</v>
      </c>
      <c r="BB10" s="301">
        <v>420750.8</v>
      </c>
      <c r="BC10" s="1480">
        <v>428605.2</v>
      </c>
      <c r="BD10" s="328">
        <v>429513.2</v>
      </c>
      <c r="BE10" s="329">
        <v>436108.9</v>
      </c>
    </row>
    <row r="11" spans="2:57" ht="19.5" customHeight="1" x14ac:dyDescent="0.3">
      <c r="B11" s="74"/>
      <c r="C11" s="214"/>
      <c r="E11" s="113"/>
      <c r="H11" s="1588" t="s">
        <v>371</v>
      </c>
      <c r="I11" s="90">
        <v>4931.6000000000004</v>
      </c>
      <c r="J11" s="90">
        <v>5011.5</v>
      </c>
      <c r="K11" s="90">
        <v>4751.7</v>
      </c>
      <c r="L11" s="90">
        <v>5469.2</v>
      </c>
      <c r="M11" s="90">
        <v>5145.6000000000004</v>
      </c>
      <c r="N11" s="90">
        <v>4281.3</v>
      </c>
      <c r="O11" s="90">
        <v>4252.5</v>
      </c>
      <c r="P11" s="90">
        <v>3651.6</v>
      </c>
      <c r="Q11" s="90">
        <v>3766.8</v>
      </c>
      <c r="R11" s="90">
        <v>3722.5</v>
      </c>
      <c r="S11" s="90">
        <v>3622.6</v>
      </c>
      <c r="T11" s="90">
        <v>3347.8</v>
      </c>
      <c r="U11" s="90">
        <v>3172.6</v>
      </c>
      <c r="V11" s="90">
        <v>3088.7</v>
      </c>
      <c r="W11" s="90">
        <v>2965.4</v>
      </c>
      <c r="X11" s="90">
        <v>2969.3</v>
      </c>
      <c r="Y11" s="90">
        <v>4401.3999999999996</v>
      </c>
      <c r="Z11" s="90">
        <v>3604.3</v>
      </c>
      <c r="AA11" s="90">
        <v>3626.3</v>
      </c>
      <c r="AB11" s="90">
        <v>3356.7</v>
      </c>
      <c r="AC11" s="91">
        <v>3602.1</v>
      </c>
      <c r="AD11" s="90">
        <v>3379.9</v>
      </c>
      <c r="AE11" s="91">
        <v>3221.4</v>
      </c>
      <c r="AF11" s="91">
        <v>2592.6999999999998</v>
      </c>
      <c r="AG11" s="91">
        <v>2506.8000000000002</v>
      </c>
      <c r="AH11" s="91">
        <v>2529.5</v>
      </c>
      <c r="AI11" s="91">
        <v>2654.3786483710001</v>
      </c>
      <c r="AJ11" s="90">
        <v>2591.5040724729997</v>
      </c>
      <c r="AK11" s="90">
        <v>2494.5785654330002</v>
      </c>
      <c r="AL11" s="90">
        <v>2582.9666085889999</v>
      </c>
      <c r="AM11" s="90">
        <v>2665.6</v>
      </c>
      <c r="AN11" s="90">
        <v>2608.4</v>
      </c>
      <c r="AO11" s="90">
        <v>2630.1</v>
      </c>
      <c r="AP11" s="91">
        <v>2440.3906940659999</v>
      </c>
      <c r="AQ11" s="91">
        <v>2439.6999999999998</v>
      </c>
      <c r="AR11" s="91">
        <v>2379.2343228529999</v>
      </c>
      <c r="AS11" s="90">
        <v>2224.1</v>
      </c>
      <c r="AT11" s="90">
        <v>2318.5</v>
      </c>
      <c r="AU11" s="90">
        <v>2405</v>
      </c>
      <c r="AV11" s="90">
        <v>2391.4</v>
      </c>
      <c r="AW11" s="90">
        <v>2573.1</v>
      </c>
      <c r="AX11" s="328">
        <v>2733.7</v>
      </c>
      <c r="AY11" s="328">
        <v>3166.1</v>
      </c>
      <c r="AZ11" s="328">
        <v>3238.4</v>
      </c>
      <c r="BA11" s="301">
        <v>3329.7</v>
      </c>
      <c r="BB11" s="301">
        <v>3699.9</v>
      </c>
      <c r="BC11" s="1480">
        <v>3853.9</v>
      </c>
      <c r="BD11" s="328">
        <v>4521</v>
      </c>
      <c r="BE11" s="329">
        <v>4173.8</v>
      </c>
    </row>
    <row r="12" spans="2:57" ht="19.5" customHeight="1" x14ac:dyDescent="0.3">
      <c r="B12" s="74"/>
      <c r="C12" s="1721" t="s">
        <v>0</v>
      </c>
      <c r="D12" s="1721"/>
      <c r="E12" s="1722"/>
      <c r="F12" s="56"/>
      <c r="H12" s="1588" t="s">
        <v>372</v>
      </c>
      <c r="I12" s="90">
        <v>1963.4</v>
      </c>
      <c r="J12" s="90">
        <v>1906</v>
      </c>
      <c r="K12" s="90">
        <v>2134.5</v>
      </c>
      <c r="L12" s="90">
        <v>1637.3</v>
      </c>
      <c r="M12" s="90">
        <v>1783.4</v>
      </c>
      <c r="N12" s="90">
        <v>2596.1</v>
      </c>
      <c r="O12" s="90">
        <v>2599.3000000000002</v>
      </c>
      <c r="P12" s="90">
        <v>1832.8</v>
      </c>
      <c r="Q12" s="90">
        <v>2087.6999999999998</v>
      </c>
      <c r="R12" s="90">
        <v>2116.3000000000002</v>
      </c>
      <c r="S12" s="90">
        <v>2023.9</v>
      </c>
      <c r="T12" s="90">
        <v>1379.6</v>
      </c>
      <c r="U12" s="90">
        <v>1394.6</v>
      </c>
      <c r="V12" s="90">
        <v>1406.4</v>
      </c>
      <c r="W12" s="90">
        <v>1357.6</v>
      </c>
      <c r="X12" s="90">
        <v>1280.5</v>
      </c>
      <c r="Y12" s="90">
        <v>1189.9000000000001</v>
      </c>
      <c r="Z12" s="90">
        <v>1103.8</v>
      </c>
      <c r="AA12" s="90">
        <v>1031.5999999999999</v>
      </c>
      <c r="AB12" s="90">
        <v>981.2</v>
      </c>
      <c r="AC12" s="91">
        <v>1017.2</v>
      </c>
      <c r="AD12" s="90">
        <v>854.6</v>
      </c>
      <c r="AE12" s="91">
        <v>817.1</v>
      </c>
      <c r="AF12" s="91">
        <v>680.9</v>
      </c>
      <c r="AG12" s="91">
        <v>706</v>
      </c>
      <c r="AH12" s="91">
        <v>701.1</v>
      </c>
      <c r="AI12" s="91">
        <v>713.37125139000011</v>
      </c>
      <c r="AJ12" s="90">
        <v>694.87438267000005</v>
      </c>
      <c r="AK12" s="90">
        <v>722.93453032699995</v>
      </c>
      <c r="AL12" s="90">
        <v>733.41956802399989</v>
      </c>
      <c r="AM12" s="90">
        <v>806.7</v>
      </c>
      <c r="AN12" s="90">
        <v>662.5</v>
      </c>
      <c r="AO12" s="90">
        <v>704.7</v>
      </c>
      <c r="AP12" s="328">
        <v>761.59732701799999</v>
      </c>
      <c r="AQ12" s="328">
        <v>770.1</v>
      </c>
      <c r="AR12" s="328">
        <v>653.47371986500002</v>
      </c>
      <c r="AS12" s="301">
        <v>676.8</v>
      </c>
      <c r="AT12" s="301">
        <v>658.2</v>
      </c>
      <c r="AU12" s="301">
        <v>650.4</v>
      </c>
      <c r="AV12" s="301">
        <v>584.4</v>
      </c>
      <c r="AW12" s="301">
        <v>561.20000000000005</v>
      </c>
      <c r="AX12" s="328">
        <v>594</v>
      </c>
      <c r="AY12" s="328">
        <v>643.9</v>
      </c>
      <c r="AZ12" s="328">
        <v>709.2</v>
      </c>
      <c r="BA12" s="301">
        <v>918.7</v>
      </c>
      <c r="BB12" s="301">
        <v>984</v>
      </c>
      <c r="BC12" s="1480">
        <v>1152.8</v>
      </c>
      <c r="BD12" s="328">
        <v>1384</v>
      </c>
      <c r="BE12" s="329">
        <v>1506.3</v>
      </c>
    </row>
    <row r="13" spans="2:57" ht="19.5" customHeight="1" x14ac:dyDescent="0.3">
      <c r="B13" s="74"/>
      <c r="C13" s="214"/>
      <c r="D13" s="1729" t="s">
        <v>9</v>
      </c>
      <c r="E13" s="1730"/>
      <c r="F13" s="216"/>
      <c r="H13" s="1588" t="s">
        <v>373</v>
      </c>
      <c r="I13" s="90">
        <v>1106.5</v>
      </c>
      <c r="J13" s="90">
        <v>1036.3</v>
      </c>
      <c r="K13" s="90">
        <v>1019.9</v>
      </c>
      <c r="L13" s="90">
        <v>781.4</v>
      </c>
      <c r="M13" s="90">
        <v>987.9</v>
      </c>
      <c r="N13" s="90">
        <v>988.2</v>
      </c>
      <c r="O13" s="90">
        <v>1040.7</v>
      </c>
      <c r="P13" s="90">
        <v>1202.9000000000001</v>
      </c>
      <c r="Q13" s="90">
        <v>1302.9000000000001</v>
      </c>
      <c r="R13" s="90">
        <v>1144.7</v>
      </c>
      <c r="S13" s="90">
        <v>1167.2</v>
      </c>
      <c r="T13" s="90">
        <v>1130.8</v>
      </c>
      <c r="U13" s="90">
        <v>1174.2</v>
      </c>
      <c r="V13" s="90">
        <v>931.1</v>
      </c>
      <c r="W13" s="90">
        <v>885.5</v>
      </c>
      <c r="X13" s="90">
        <v>1037</v>
      </c>
      <c r="Y13" s="90">
        <v>1075.0999999999999</v>
      </c>
      <c r="Z13" s="90">
        <v>1030.3</v>
      </c>
      <c r="AA13" s="90">
        <v>944.6</v>
      </c>
      <c r="AB13" s="90">
        <v>838.8</v>
      </c>
      <c r="AC13" s="91">
        <v>841.8</v>
      </c>
      <c r="AD13" s="90">
        <v>936.3</v>
      </c>
      <c r="AE13" s="91">
        <v>958.3</v>
      </c>
      <c r="AF13" s="91">
        <v>941.8</v>
      </c>
      <c r="AG13" s="91">
        <v>922.6</v>
      </c>
      <c r="AH13" s="91">
        <v>927.4</v>
      </c>
      <c r="AI13" s="91">
        <v>849.26440356499984</v>
      </c>
      <c r="AJ13" s="90">
        <v>882.20677474500008</v>
      </c>
      <c r="AK13" s="90">
        <v>843.08926174499993</v>
      </c>
      <c r="AL13" s="90">
        <v>820.11284682699988</v>
      </c>
      <c r="AM13" s="90">
        <v>637.79999999999995</v>
      </c>
      <c r="AN13" s="90">
        <v>700.9</v>
      </c>
      <c r="AO13" s="90">
        <v>711.4</v>
      </c>
      <c r="AP13" s="328">
        <v>600.72656852099999</v>
      </c>
      <c r="AQ13" s="328">
        <v>576.79999999999995</v>
      </c>
      <c r="AR13" s="328">
        <v>557.06338490300004</v>
      </c>
      <c r="AS13" s="301">
        <v>578</v>
      </c>
      <c r="AT13" s="301">
        <v>522.9</v>
      </c>
      <c r="AU13" s="301">
        <v>505.1</v>
      </c>
      <c r="AV13" s="301">
        <v>482.6</v>
      </c>
      <c r="AW13" s="301">
        <v>475.2</v>
      </c>
      <c r="AX13" s="328">
        <v>467</v>
      </c>
      <c r="AY13" s="328">
        <v>494.7</v>
      </c>
      <c r="AZ13" s="328">
        <v>537.20000000000005</v>
      </c>
      <c r="BA13" s="301">
        <v>644.4</v>
      </c>
      <c r="BB13" s="301">
        <v>600.4</v>
      </c>
      <c r="BC13" s="1480">
        <v>631.1</v>
      </c>
      <c r="BD13" s="328">
        <v>731.2</v>
      </c>
      <c r="BE13" s="329">
        <v>911.1</v>
      </c>
    </row>
    <row r="14" spans="2:57" ht="19.5" customHeight="1" x14ac:dyDescent="0.3">
      <c r="B14" s="74"/>
      <c r="C14" s="214"/>
      <c r="D14" s="1729" t="s">
        <v>11</v>
      </c>
      <c r="E14" s="1730"/>
      <c r="F14" s="216"/>
      <c r="H14" s="1588" t="s">
        <v>374</v>
      </c>
      <c r="I14" s="90">
        <v>827.6</v>
      </c>
      <c r="J14" s="90">
        <v>924.9</v>
      </c>
      <c r="K14" s="90">
        <v>927.7</v>
      </c>
      <c r="L14" s="90">
        <v>764.8</v>
      </c>
      <c r="M14" s="90">
        <v>810.9</v>
      </c>
      <c r="N14" s="90">
        <v>919.8</v>
      </c>
      <c r="O14" s="90">
        <v>803</v>
      </c>
      <c r="P14" s="90">
        <v>813.7</v>
      </c>
      <c r="Q14" s="90">
        <v>944.4</v>
      </c>
      <c r="R14" s="90">
        <v>947.5</v>
      </c>
      <c r="S14" s="90">
        <v>920.4</v>
      </c>
      <c r="T14" s="90">
        <v>665.1</v>
      </c>
      <c r="U14" s="90">
        <v>667.5</v>
      </c>
      <c r="V14" s="90">
        <v>819</v>
      </c>
      <c r="W14" s="90">
        <v>556.70000000000005</v>
      </c>
      <c r="X14" s="90">
        <v>557</v>
      </c>
      <c r="Y14" s="90">
        <v>603.5</v>
      </c>
      <c r="Z14" s="90">
        <v>444.3</v>
      </c>
      <c r="AA14" s="90">
        <v>474.4</v>
      </c>
      <c r="AB14" s="90">
        <v>437.5</v>
      </c>
      <c r="AC14" s="91">
        <v>460.6</v>
      </c>
      <c r="AD14" s="90">
        <v>420</v>
      </c>
      <c r="AE14" s="91">
        <v>400.6</v>
      </c>
      <c r="AF14" s="91">
        <v>360.1</v>
      </c>
      <c r="AG14" s="91">
        <v>402.4</v>
      </c>
      <c r="AH14" s="91">
        <v>367.7</v>
      </c>
      <c r="AI14" s="91">
        <v>347.72169679199999</v>
      </c>
      <c r="AJ14" s="90">
        <v>343.32518291500003</v>
      </c>
      <c r="AK14" s="90">
        <v>343.76447552299999</v>
      </c>
      <c r="AL14" s="90">
        <v>344.94259366099999</v>
      </c>
      <c r="AM14" s="90">
        <v>339.3</v>
      </c>
      <c r="AN14" s="90">
        <v>288.39999999999998</v>
      </c>
      <c r="AO14" s="90">
        <v>341.9</v>
      </c>
      <c r="AP14" s="328">
        <v>355.544665904</v>
      </c>
      <c r="AQ14" s="328">
        <v>308.60000000000002</v>
      </c>
      <c r="AR14" s="328">
        <v>280.412843571</v>
      </c>
      <c r="AS14" s="301">
        <v>286.2</v>
      </c>
      <c r="AT14" s="301">
        <v>274.8</v>
      </c>
      <c r="AU14" s="301">
        <v>267.39999999999998</v>
      </c>
      <c r="AV14" s="301">
        <v>252</v>
      </c>
      <c r="AW14" s="301">
        <v>241.9</v>
      </c>
      <c r="AX14" s="328">
        <v>254.8</v>
      </c>
      <c r="AY14" s="328">
        <v>225.9</v>
      </c>
      <c r="AZ14" s="328">
        <v>212.3</v>
      </c>
      <c r="BA14" s="301">
        <v>263</v>
      </c>
      <c r="BB14" s="301">
        <v>293.10000000000002</v>
      </c>
      <c r="BC14" s="1480">
        <v>314.60000000000002</v>
      </c>
      <c r="BD14" s="328">
        <v>392.6</v>
      </c>
      <c r="BE14" s="329">
        <v>395.8</v>
      </c>
    </row>
    <row r="15" spans="2:57" ht="19.5" customHeight="1" x14ac:dyDescent="0.3">
      <c r="B15" s="74"/>
      <c r="C15" s="214"/>
      <c r="D15" s="1729" t="s">
        <v>12</v>
      </c>
      <c r="E15" s="1730"/>
      <c r="F15" s="216"/>
      <c r="H15" s="1589" t="s">
        <v>375</v>
      </c>
      <c r="I15" s="90">
        <v>3897.5</v>
      </c>
      <c r="J15" s="90">
        <v>3867.2000000000003</v>
      </c>
      <c r="K15" s="90">
        <v>4082.1000000000004</v>
      </c>
      <c r="L15" s="90">
        <v>3183.5</v>
      </c>
      <c r="M15" s="90">
        <v>3582.2000000000003</v>
      </c>
      <c r="N15" s="90">
        <v>4504.1000000000004</v>
      </c>
      <c r="O15" s="90">
        <v>4443</v>
      </c>
      <c r="P15" s="90">
        <v>3849.3999999999996</v>
      </c>
      <c r="Q15" s="90">
        <v>4335</v>
      </c>
      <c r="R15" s="90">
        <v>4208.5</v>
      </c>
      <c r="S15" s="90">
        <v>4111.5</v>
      </c>
      <c r="T15" s="90">
        <v>3175.4999999999995</v>
      </c>
      <c r="U15" s="90">
        <v>3236.3</v>
      </c>
      <c r="V15" s="90">
        <v>3156.5</v>
      </c>
      <c r="W15" s="90">
        <v>2799.8</v>
      </c>
      <c r="X15" s="90">
        <v>2874.5</v>
      </c>
      <c r="Y15" s="90">
        <v>2868.5</v>
      </c>
      <c r="Z15" s="90">
        <v>2578.4</v>
      </c>
      <c r="AA15" s="90">
        <v>2450.6</v>
      </c>
      <c r="AB15" s="90">
        <v>2257.5</v>
      </c>
      <c r="AC15" s="91">
        <v>2319.5</v>
      </c>
      <c r="AD15" s="90">
        <v>2210.9</v>
      </c>
      <c r="AE15" s="91">
        <v>2176</v>
      </c>
      <c r="AF15" s="91">
        <v>1982.8</v>
      </c>
      <c r="AG15" s="91">
        <v>2031</v>
      </c>
      <c r="AH15" s="91">
        <v>1996.3</v>
      </c>
      <c r="AI15" s="91">
        <v>1910.3573517470002</v>
      </c>
      <c r="AJ15" s="90">
        <v>1920.4063403300001</v>
      </c>
      <c r="AK15" s="90">
        <v>1909.788267595</v>
      </c>
      <c r="AL15" s="90">
        <v>1898.4</v>
      </c>
      <c r="AM15" s="90">
        <v>1783.8</v>
      </c>
      <c r="AN15" s="90">
        <v>1651.8</v>
      </c>
      <c r="AO15" s="90">
        <v>1758</v>
      </c>
      <c r="AP15" s="328">
        <v>1717.8</v>
      </c>
      <c r="AQ15" s="328">
        <v>1655.5</v>
      </c>
      <c r="AR15" s="328">
        <v>1491</v>
      </c>
      <c r="AS15" s="301">
        <v>1541</v>
      </c>
      <c r="AT15" s="301">
        <v>1455.9</v>
      </c>
      <c r="AU15" s="301">
        <v>1422.9</v>
      </c>
      <c r="AV15" s="301">
        <v>1319</v>
      </c>
      <c r="AW15" s="301">
        <v>1278.3</v>
      </c>
      <c r="AX15" s="328">
        <v>1315.8</v>
      </c>
      <c r="AY15" s="328">
        <v>1364.5</v>
      </c>
      <c r="AZ15" s="328">
        <v>1458.7</v>
      </c>
      <c r="BA15" s="301">
        <v>1826.1</v>
      </c>
      <c r="BB15" s="301">
        <v>1877.5</v>
      </c>
      <c r="BC15" s="1480">
        <v>2098.4</v>
      </c>
      <c r="BD15" s="328">
        <v>2507.8000000000002</v>
      </c>
      <c r="BE15" s="329">
        <f>BE12+BE13+BE14</f>
        <v>2813.2000000000003</v>
      </c>
    </row>
    <row r="16" spans="2:57" ht="19.5" customHeight="1" x14ac:dyDescent="0.3">
      <c r="B16" s="74"/>
      <c r="C16" s="214"/>
      <c r="D16" s="1729" t="s">
        <v>14</v>
      </c>
      <c r="E16" s="1730"/>
      <c r="F16" s="216"/>
      <c r="H16" s="1590" t="s">
        <v>376</v>
      </c>
      <c r="I16" s="317">
        <v>1.8067142554506217E-2</v>
      </c>
      <c r="J16" s="317">
        <v>1.7642327717916188E-2</v>
      </c>
      <c r="K16" s="317">
        <v>1.8712276685541984E-2</v>
      </c>
      <c r="L16" s="317">
        <v>1.4882761148396579E-2</v>
      </c>
      <c r="M16" s="317">
        <v>1.7018401841799462E-2</v>
      </c>
      <c r="N16" s="317">
        <v>2.0799036542043001E-2</v>
      </c>
      <c r="O16" s="317">
        <v>2.0351522974592889E-2</v>
      </c>
      <c r="P16" s="317">
        <v>1.7678006234649882E-2</v>
      </c>
      <c r="Q16" s="317">
        <v>1.9519122661588843E-2</v>
      </c>
      <c r="R16" s="317">
        <v>1.8801300387909448E-2</v>
      </c>
      <c r="S16" s="317">
        <v>1.8148471847025796E-2</v>
      </c>
      <c r="T16" s="317">
        <v>1.3770908971060924E-2</v>
      </c>
      <c r="U16" s="317">
        <v>1.3867012424308385E-2</v>
      </c>
      <c r="V16" s="317">
        <v>1.3485305225454309E-2</v>
      </c>
      <c r="W16" s="317">
        <v>1.164270316304941E-2</v>
      </c>
      <c r="X16" s="317">
        <v>1.1731168709265358E-2</v>
      </c>
      <c r="Y16" s="317">
        <v>1.1579863108538258E-2</v>
      </c>
      <c r="Z16" s="317">
        <v>1.0220227997019233E-2</v>
      </c>
      <c r="AA16" s="317">
        <v>9.5665501004437003E-3</v>
      </c>
      <c r="AB16" s="317">
        <v>8.5834739514854055E-3</v>
      </c>
      <c r="AC16" s="377">
        <v>8.8000000000000005E-3</v>
      </c>
      <c r="AD16" s="317">
        <v>8.0000000000000002E-3</v>
      </c>
      <c r="AE16" s="377">
        <v>7.6E-3</v>
      </c>
      <c r="AF16" s="377">
        <v>6.8999999999999999E-3</v>
      </c>
      <c r="AG16" s="377">
        <v>7.0000000000000001E-3</v>
      </c>
      <c r="AH16" s="377">
        <v>6.6E-3</v>
      </c>
      <c r="AI16" s="377">
        <v>6.1265887191055135E-3</v>
      </c>
      <c r="AJ16" s="317">
        <v>6.0630972224654809E-3</v>
      </c>
      <c r="AK16" s="317">
        <v>6.0000000000000001E-3</v>
      </c>
      <c r="AL16" s="317">
        <v>5.8999999999999999E-3</v>
      </c>
      <c r="AM16" s="317">
        <v>5.4999999999999997E-3</v>
      </c>
      <c r="AN16" s="317">
        <v>4.8999999999999998E-3</v>
      </c>
      <c r="AO16" s="317">
        <v>5.0000000000000001E-3</v>
      </c>
      <c r="AP16" s="379">
        <v>4.7999999999999996E-3</v>
      </c>
      <c r="AQ16" s="379">
        <v>4.5999999999999999E-3</v>
      </c>
      <c r="AR16" s="379">
        <v>4.1000000000000003E-3</v>
      </c>
      <c r="AS16" s="378">
        <v>4.1999999999999997E-3</v>
      </c>
      <c r="AT16" s="378">
        <v>3.8999999999999998E-3</v>
      </c>
      <c r="AU16" s="378">
        <v>3.5999999999999999E-3</v>
      </c>
      <c r="AV16" s="378">
        <v>3.3E-3</v>
      </c>
      <c r="AW16" s="378">
        <v>3.0999999999999999E-3</v>
      </c>
      <c r="AX16" s="379">
        <v>3.2000000000000002E-3</v>
      </c>
      <c r="AY16" s="379">
        <v>3.2000000000000002E-3</v>
      </c>
      <c r="AZ16" s="379">
        <v>3.3999999999999998E-3</v>
      </c>
      <c r="BA16" s="378">
        <v>4.3E-3</v>
      </c>
      <c r="BB16" s="378">
        <v>4.4000000000000003E-3</v>
      </c>
      <c r="BC16" s="1489">
        <v>4.7999999999999996E-3</v>
      </c>
      <c r="BD16" s="379">
        <v>5.7000000000000002E-3</v>
      </c>
      <c r="BE16" s="392">
        <f>BE15/BE9</f>
        <v>6.348964185856832E-3</v>
      </c>
    </row>
    <row r="17" spans="2:57" ht="19.5" customHeight="1" x14ac:dyDescent="0.3">
      <c r="B17" s="74"/>
      <c r="C17" s="214"/>
      <c r="D17" s="1729" t="s">
        <v>16</v>
      </c>
      <c r="E17" s="1730"/>
      <c r="F17" s="216"/>
      <c r="H17" s="1589" t="s">
        <v>377</v>
      </c>
      <c r="I17" s="90">
        <v>3819.8</v>
      </c>
      <c r="J17" s="90">
        <v>3817.9</v>
      </c>
      <c r="K17" s="90">
        <v>3731.9</v>
      </c>
      <c r="L17" s="90">
        <v>3458.4</v>
      </c>
      <c r="M17" s="90">
        <v>3595.7</v>
      </c>
      <c r="N17" s="90">
        <v>3685.9</v>
      </c>
      <c r="O17" s="90">
        <v>3607.5</v>
      </c>
      <c r="P17" s="90">
        <v>3052.2</v>
      </c>
      <c r="Q17" s="90">
        <v>3238.9</v>
      </c>
      <c r="R17" s="90">
        <v>3123.9</v>
      </c>
      <c r="S17" s="90">
        <v>3055</v>
      </c>
      <c r="T17" s="90">
        <v>2620.3000000000002</v>
      </c>
      <c r="U17" s="90">
        <v>2633.5</v>
      </c>
      <c r="V17" s="90">
        <v>2642.2</v>
      </c>
      <c r="W17" s="90">
        <v>2487.6</v>
      </c>
      <c r="X17" s="90">
        <v>2669</v>
      </c>
      <c r="Y17" s="90">
        <v>2588.9</v>
      </c>
      <c r="Z17" s="90">
        <v>2388.1</v>
      </c>
      <c r="AA17" s="90">
        <v>2363.9</v>
      </c>
      <c r="AB17" s="90">
        <v>2354.1</v>
      </c>
      <c r="AC17" s="91">
        <v>2431</v>
      </c>
      <c r="AD17" s="90">
        <v>2255.8000000000002</v>
      </c>
      <c r="AE17" s="91">
        <v>2242.9</v>
      </c>
      <c r="AF17" s="91">
        <v>2139.9</v>
      </c>
      <c r="AG17" s="91">
        <v>2708</v>
      </c>
      <c r="AH17" s="91">
        <v>2706</v>
      </c>
      <c r="AI17" s="91">
        <v>2633.435851099</v>
      </c>
      <c r="AJ17" s="90">
        <v>2667.5819944340001</v>
      </c>
      <c r="AK17" s="90">
        <v>2640.0296280550001</v>
      </c>
      <c r="AL17" s="90">
        <v>2521.1</v>
      </c>
      <c r="AM17" s="90">
        <v>2418.5</v>
      </c>
      <c r="AN17" s="90">
        <v>2430</v>
      </c>
      <c r="AO17" s="90">
        <v>2485.1</v>
      </c>
      <c r="AP17" s="328">
        <v>2480.6999999999998</v>
      </c>
      <c r="AQ17" s="328">
        <v>2455.9</v>
      </c>
      <c r="AR17" s="328">
        <v>2513.6</v>
      </c>
      <c r="AS17" s="301">
        <v>2501.6999999999998</v>
      </c>
      <c r="AT17" s="301">
        <v>2520.1999999999998</v>
      </c>
      <c r="AU17" s="301">
        <v>2529.6</v>
      </c>
      <c r="AV17" s="301">
        <v>2755.2</v>
      </c>
      <c r="AW17" s="301">
        <v>2782.9</v>
      </c>
      <c r="AX17" s="328">
        <v>2925.8</v>
      </c>
      <c r="AY17" s="328">
        <v>2998.3</v>
      </c>
      <c r="AZ17" s="328">
        <v>3155.6</v>
      </c>
      <c r="BA17" s="301">
        <v>3582</v>
      </c>
      <c r="BB17" s="301">
        <v>3763.5</v>
      </c>
      <c r="BC17" s="1480">
        <v>3784.9</v>
      </c>
      <c r="BD17" s="328">
        <v>4377.3999999999996</v>
      </c>
      <c r="BE17" s="329">
        <v>4464.5</v>
      </c>
    </row>
    <row r="18" spans="2:57" ht="19.5" customHeight="1" x14ac:dyDescent="0.3">
      <c r="B18" s="74"/>
      <c r="C18" s="214"/>
      <c r="D18" s="1729" t="s">
        <v>19</v>
      </c>
      <c r="E18" s="1730"/>
      <c r="F18" s="216"/>
      <c r="H18" s="1589" t="s">
        <v>378</v>
      </c>
      <c r="I18" s="90">
        <v>1655.7</v>
      </c>
      <c r="J18" s="90">
        <v>1725.6</v>
      </c>
      <c r="K18" s="90">
        <v>1547.7</v>
      </c>
      <c r="L18" s="90">
        <v>1725.9</v>
      </c>
      <c r="M18" s="90">
        <v>1670.3</v>
      </c>
      <c r="N18" s="90">
        <v>1717</v>
      </c>
      <c r="O18" s="90">
        <v>1667.3</v>
      </c>
      <c r="P18" s="90">
        <v>1821.1</v>
      </c>
      <c r="Q18" s="90">
        <v>1834.4</v>
      </c>
      <c r="R18" s="90">
        <v>1836.9</v>
      </c>
      <c r="S18" s="90">
        <v>1967.2</v>
      </c>
      <c r="T18" s="90">
        <v>2007.7</v>
      </c>
      <c r="U18" s="90">
        <v>2027.1</v>
      </c>
      <c r="V18" s="90">
        <v>1988.1</v>
      </c>
      <c r="W18" s="90">
        <v>1955.2</v>
      </c>
      <c r="X18" s="90">
        <v>1972.3</v>
      </c>
      <c r="Y18" s="90">
        <v>2161.1999999999998</v>
      </c>
      <c r="Z18" s="90">
        <v>2180.1999999999998</v>
      </c>
      <c r="AA18" s="90">
        <v>2148</v>
      </c>
      <c r="AB18" s="90">
        <v>2170.1</v>
      </c>
      <c r="AC18" s="91">
        <v>2161.3000000000002</v>
      </c>
      <c r="AD18" s="90">
        <v>2416.4</v>
      </c>
      <c r="AE18" s="91">
        <v>2500.6</v>
      </c>
      <c r="AF18" s="91">
        <v>2513.8000000000002</v>
      </c>
      <c r="AG18" s="91">
        <v>2203.4</v>
      </c>
      <c r="AH18" s="91">
        <v>2275.6</v>
      </c>
      <c r="AI18" s="91">
        <v>2353.9850664209998</v>
      </c>
      <c r="AJ18" s="90">
        <v>2388.6734946930001</v>
      </c>
      <c r="AK18" s="90">
        <v>2408.8896635970004</v>
      </c>
      <c r="AL18" s="90">
        <v>2483.8000000000002</v>
      </c>
      <c r="AM18" s="90">
        <v>2492.3000000000002</v>
      </c>
      <c r="AN18" s="90">
        <v>2555.1999999999998</v>
      </c>
      <c r="AO18" s="90">
        <v>2675.2</v>
      </c>
      <c r="AP18" s="328">
        <v>2612.6999999999998</v>
      </c>
      <c r="AQ18" s="328">
        <v>2702.9</v>
      </c>
      <c r="AR18" s="328">
        <v>2643.1</v>
      </c>
      <c r="AS18" s="301">
        <v>2683.8</v>
      </c>
      <c r="AT18" s="301">
        <v>2774.8</v>
      </c>
      <c r="AU18" s="301">
        <v>2900.4</v>
      </c>
      <c r="AV18" s="301">
        <v>2959.7</v>
      </c>
      <c r="AW18" s="301">
        <v>3027.3</v>
      </c>
      <c r="AX18" s="328">
        <v>3012.9</v>
      </c>
      <c r="AY18" s="328">
        <v>3099</v>
      </c>
      <c r="AZ18" s="328">
        <v>3131</v>
      </c>
      <c r="BA18" s="301">
        <v>2824.8</v>
      </c>
      <c r="BB18" s="301">
        <v>2690.6</v>
      </c>
      <c r="BC18" s="1480">
        <v>2825</v>
      </c>
      <c r="BD18" s="328">
        <v>3078.1</v>
      </c>
      <c r="BE18" s="329">
        <v>2831.6</v>
      </c>
    </row>
    <row r="19" spans="2:57" ht="19.5" customHeight="1" x14ac:dyDescent="0.3">
      <c r="B19" s="74"/>
      <c r="C19" s="214"/>
      <c r="D19" s="1729" t="s">
        <v>21</v>
      </c>
      <c r="E19" s="1730"/>
      <c r="F19" s="216"/>
      <c r="H19" s="1591" t="s">
        <v>379</v>
      </c>
      <c r="I19" s="317"/>
      <c r="J19" s="317"/>
      <c r="K19" s="317"/>
      <c r="L19" s="317"/>
      <c r="M19" s="317"/>
      <c r="N19" s="317"/>
      <c r="O19" s="317"/>
      <c r="P19" s="317"/>
      <c r="Q19" s="317"/>
      <c r="R19" s="317"/>
      <c r="S19" s="317"/>
      <c r="T19" s="317"/>
      <c r="U19" s="317">
        <v>0.81373791057689338</v>
      </c>
      <c r="V19" s="317">
        <v>0.83706637098051628</v>
      </c>
      <c r="W19" s="317">
        <v>0.88849203514536745</v>
      </c>
      <c r="X19" s="317">
        <v>0.92850930596625503</v>
      </c>
      <c r="Y19" s="317">
        <v>0.90252745337284301</v>
      </c>
      <c r="Z19" s="317">
        <v>0.92619453924914674</v>
      </c>
      <c r="AA19" s="317">
        <v>0.96462090916510246</v>
      </c>
      <c r="AB19" s="317">
        <v>1.0427906976744186</v>
      </c>
      <c r="AC19" s="317">
        <v>1.048</v>
      </c>
      <c r="AD19" s="378">
        <v>1.0203</v>
      </c>
      <c r="AE19" s="379">
        <v>1.0306999999999999</v>
      </c>
      <c r="AF19" s="379">
        <v>1.0791999999999999</v>
      </c>
      <c r="AG19" s="379">
        <v>1.3332999999999999</v>
      </c>
      <c r="AH19" s="379">
        <v>1.3554999999999999</v>
      </c>
      <c r="AI19" s="433">
        <v>1.3785043142272584</v>
      </c>
      <c r="AJ19" s="434">
        <v>1.3890716451059033</v>
      </c>
      <c r="AK19" s="434">
        <v>1.3823677068555849</v>
      </c>
      <c r="AL19" s="434">
        <v>1.3280000000000001</v>
      </c>
      <c r="AM19" s="434">
        <v>1.3559000000000001</v>
      </c>
      <c r="AN19" s="434">
        <v>1.4710000000000001</v>
      </c>
      <c r="AO19" s="434">
        <v>1.4136</v>
      </c>
      <c r="AP19" s="433">
        <v>1.4440999999999999</v>
      </c>
      <c r="AQ19" s="433">
        <v>1.4835</v>
      </c>
      <c r="AR19" s="433">
        <v>1.6859</v>
      </c>
      <c r="AS19" s="435">
        <v>1.6234</v>
      </c>
      <c r="AT19" s="435">
        <v>1.7310000000000001</v>
      </c>
      <c r="AU19" s="435">
        <v>1.7777000000000001</v>
      </c>
      <c r="AV19" s="435">
        <v>2.0889000000000002</v>
      </c>
      <c r="AW19" s="435">
        <v>2.1772</v>
      </c>
      <c r="AX19" s="433">
        <v>2.2237</v>
      </c>
      <c r="AY19" s="433">
        <v>2.1974</v>
      </c>
      <c r="AZ19" s="433">
        <v>2.1631999999999998</v>
      </c>
      <c r="BA19" s="435">
        <v>1.9616</v>
      </c>
      <c r="BB19" s="435">
        <v>2.0045999999999999</v>
      </c>
      <c r="BC19" s="1494">
        <v>1.8036000000000001</v>
      </c>
      <c r="BD19" s="433">
        <v>1.7450000000000001</v>
      </c>
      <c r="BE19" s="436">
        <f>BE17/BE15</f>
        <v>1.5869827953931464</v>
      </c>
    </row>
    <row r="20" spans="2:57" ht="19.5" customHeight="1" x14ac:dyDescent="0.3">
      <c r="B20" s="74"/>
      <c r="C20" s="214"/>
      <c r="D20" s="1728" t="s">
        <v>22</v>
      </c>
      <c r="E20" s="1728"/>
      <c r="F20" s="1728"/>
      <c r="H20" s="1592" t="s">
        <v>380</v>
      </c>
      <c r="I20" s="438"/>
      <c r="J20" s="438"/>
      <c r="K20" s="438"/>
      <c r="L20" s="438"/>
      <c r="M20" s="438"/>
      <c r="N20" s="438"/>
      <c r="O20" s="438"/>
      <c r="P20" s="438"/>
      <c r="Q20" s="438"/>
      <c r="R20" s="438"/>
      <c r="S20" s="438"/>
      <c r="T20" s="438"/>
      <c r="U20" s="438"/>
      <c r="V20" s="438"/>
      <c r="W20" s="438"/>
      <c r="X20" s="438"/>
      <c r="Y20" s="438"/>
      <c r="Z20" s="438"/>
      <c r="AA20" s="438"/>
      <c r="AB20" s="438"/>
      <c r="AC20" s="439">
        <v>1.9798</v>
      </c>
      <c r="AD20" s="440">
        <v>2.1132</v>
      </c>
      <c r="AE20" s="441">
        <v>2.1798999999999999</v>
      </c>
      <c r="AF20" s="441">
        <v>2.3471000000000002</v>
      </c>
      <c r="AG20" s="441">
        <v>2.4182000000000001</v>
      </c>
      <c r="AH20" s="441">
        <v>2.4954000000000001</v>
      </c>
      <c r="AI20" s="442">
        <v>2.6107266857475957</v>
      </c>
      <c r="AJ20" s="443">
        <v>2.6328999999999998</v>
      </c>
      <c r="AK20" s="443">
        <v>2.6436999999999999</v>
      </c>
      <c r="AL20" s="443">
        <v>2.6362649449183495</v>
      </c>
      <c r="AM20" s="444">
        <v>2.7530999999999999</v>
      </c>
      <c r="AN20" s="444">
        <v>3.0179</v>
      </c>
      <c r="AO20" s="444">
        <v>2.9354</v>
      </c>
      <c r="AP20" s="445">
        <v>2.9649999999999999</v>
      </c>
      <c r="AQ20" s="445">
        <v>3.1160999999999999</v>
      </c>
      <c r="AR20" s="445">
        <v>3.4586999999999999</v>
      </c>
      <c r="AS20" s="444">
        <v>3.3651</v>
      </c>
      <c r="AT20" s="444">
        <v>3.6368999999999998</v>
      </c>
      <c r="AU20" s="444">
        <v>3.8159999999999998</v>
      </c>
      <c r="AV20" s="444">
        <v>4.3327999999999998</v>
      </c>
      <c r="AW20" s="444">
        <v>4.5454999999999997</v>
      </c>
      <c r="AX20" s="445">
        <v>4.5136000000000003</v>
      </c>
      <c r="AY20" s="445">
        <v>4.4686000000000003</v>
      </c>
      <c r="AZ20" s="445">
        <v>4.3095999999999997</v>
      </c>
      <c r="BA20" s="444">
        <v>3.5084</v>
      </c>
      <c r="BB20" s="444">
        <v>3.4377</v>
      </c>
      <c r="BC20" s="444">
        <v>3.1499000000000001</v>
      </c>
      <c r="BD20" s="445">
        <v>2.9729999999999999</v>
      </c>
      <c r="BE20" s="446">
        <v>2.5939999999999999</v>
      </c>
    </row>
    <row r="21" spans="2:57" ht="19.5" customHeight="1" x14ac:dyDescent="0.25">
      <c r="B21" s="74"/>
      <c r="C21" s="214"/>
      <c r="D21" s="1729" t="s">
        <v>26</v>
      </c>
      <c r="E21" s="1730"/>
      <c r="F21" s="216"/>
      <c r="H21" s="447" t="s">
        <v>381</v>
      </c>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8"/>
      <c r="AL21" s="448"/>
      <c r="AM21" s="448"/>
      <c r="AN21" s="448"/>
      <c r="AO21" s="448"/>
      <c r="AP21" s="448"/>
      <c r="AQ21" s="448"/>
      <c r="AR21" s="448"/>
      <c r="AS21" s="448"/>
      <c r="AT21" s="448"/>
      <c r="AU21" s="448"/>
      <c r="AV21" s="448"/>
      <c r="AW21" s="448"/>
      <c r="AX21" s="448"/>
      <c r="AY21" s="448"/>
      <c r="AZ21" s="448"/>
      <c r="BA21" s="448"/>
      <c r="BB21" s="448"/>
      <c r="BC21" s="448"/>
      <c r="BD21" s="448"/>
      <c r="BE21" s="448"/>
    </row>
    <row r="22" spans="2:57" ht="19.5" customHeight="1" x14ac:dyDescent="0.3">
      <c r="B22" s="74"/>
      <c r="C22" s="214"/>
      <c r="D22" s="1729" t="s">
        <v>27</v>
      </c>
      <c r="E22" s="1730"/>
      <c r="F22" s="216"/>
      <c r="H22" s="270" t="s">
        <v>382</v>
      </c>
      <c r="I22" s="449"/>
      <c r="J22" s="449"/>
      <c r="K22" s="449"/>
      <c r="L22" s="449"/>
      <c r="M22" s="449"/>
      <c r="N22" s="449"/>
      <c r="O22" s="449"/>
      <c r="P22" s="449"/>
      <c r="Q22" s="449"/>
      <c r="R22" s="449"/>
      <c r="S22" s="449"/>
      <c r="T22" s="449"/>
      <c r="U22" s="449"/>
      <c r="V22" s="449"/>
      <c r="W22" s="449"/>
      <c r="X22" s="449"/>
      <c r="Y22" s="449"/>
      <c r="Z22" s="449"/>
      <c r="AA22" s="449"/>
      <c r="AB22" s="449"/>
      <c r="AC22" s="450"/>
      <c r="AD22" s="449"/>
      <c r="AE22" s="450"/>
      <c r="AF22" s="450"/>
      <c r="AG22" s="449"/>
      <c r="AH22" s="449"/>
      <c r="AI22" s="450"/>
      <c r="AJ22" s="449"/>
      <c r="AK22" s="449"/>
    </row>
    <row r="23" spans="2:57" ht="19.5" customHeight="1" x14ac:dyDescent="0.3">
      <c r="B23" s="71"/>
      <c r="C23" s="214"/>
      <c r="D23" s="1729" t="s">
        <v>29</v>
      </c>
      <c r="E23" s="1730"/>
      <c r="F23" s="216"/>
      <c r="H23" s="140"/>
      <c r="I23" s="451"/>
      <c r="J23" s="451"/>
      <c r="K23" s="451"/>
      <c r="L23" s="451"/>
      <c r="M23" s="451"/>
      <c r="N23" s="451"/>
      <c r="O23" s="451"/>
      <c r="P23" s="451"/>
      <c r="Q23" s="451"/>
      <c r="R23" s="451"/>
      <c r="S23" s="451"/>
      <c r="T23" s="451"/>
      <c r="U23" s="451"/>
      <c r="V23" s="451"/>
      <c r="W23" s="451"/>
      <c r="X23" s="451"/>
      <c r="Y23" s="451"/>
      <c r="Z23" s="451"/>
      <c r="AA23" s="451"/>
      <c r="AB23" s="451"/>
      <c r="AC23" s="188"/>
      <c r="AD23" s="187"/>
      <c r="AE23" s="188"/>
      <c r="AF23" s="188"/>
      <c r="AG23" s="187"/>
      <c r="AH23" s="452"/>
      <c r="AI23" s="188"/>
      <c r="AJ23" s="187"/>
      <c r="AK23" s="187"/>
    </row>
    <row r="24" spans="2:57" ht="19.5" customHeight="1" x14ac:dyDescent="0.3">
      <c r="B24" s="71"/>
      <c r="C24" s="214"/>
      <c r="D24" s="1729" t="s">
        <v>30</v>
      </c>
      <c r="E24" s="1730"/>
      <c r="F24" s="216"/>
      <c r="H24" s="453"/>
      <c r="I24" s="141"/>
      <c r="J24" s="141"/>
      <c r="K24" s="141"/>
      <c r="L24" s="141"/>
      <c r="M24" s="141"/>
      <c r="N24" s="141"/>
      <c r="O24" s="141"/>
      <c r="P24" s="141"/>
      <c r="Q24" s="141"/>
      <c r="R24" s="141"/>
      <c r="S24" s="141"/>
      <c r="T24" s="141"/>
      <c r="U24" s="141"/>
      <c r="V24" s="141"/>
      <c r="W24" s="141"/>
      <c r="X24" s="141"/>
      <c r="Y24" s="141"/>
      <c r="Z24" s="141"/>
      <c r="AA24" s="449"/>
      <c r="AB24" s="449"/>
      <c r="AC24" s="142"/>
      <c r="AD24" s="141"/>
      <c r="AE24" s="142"/>
      <c r="AF24" s="142"/>
      <c r="AG24" s="141"/>
      <c r="AH24" s="454"/>
      <c r="AI24" s="142"/>
      <c r="AJ24" s="141"/>
      <c r="AK24" s="141"/>
    </row>
    <row r="25" spans="2:57" ht="19.5" customHeight="1" x14ac:dyDescent="0.3">
      <c r="B25" s="71"/>
      <c r="C25" s="56"/>
      <c r="D25" s="56"/>
      <c r="E25" s="334"/>
      <c r="F25" s="56"/>
      <c r="H25" s="453"/>
      <c r="AN25" s="83"/>
      <c r="AO25" s="83"/>
      <c r="AP25" s="83"/>
      <c r="AQ25" s="83"/>
      <c r="AR25" s="83"/>
      <c r="AS25" s="83"/>
      <c r="AT25" s="83"/>
      <c r="AU25" s="83"/>
      <c r="AV25" s="83"/>
      <c r="AW25" s="83"/>
      <c r="AX25" s="83"/>
      <c r="AY25" s="83"/>
      <c r="AZ25" s="83"/>
      <c r="BA25" s="83"/>
      <c r="BB25" s="83"/>
      <c r="BC25" s="83"/>
      <c r="BD25" s="83"/>
      <c r="BE25" s="83"/>
    </row>
    <row r="26" spans="2:57" ht="19.5" customHeight="1" x14ac:dyDescent="0.3">
      <c r="B26" s="71"/>
      <c r="C26" s="1721" t="s">
        <v>6</v>
      </c>
      <c r="D26" s="1721"/>
      <c r="E26" s="1722"/>
      <c r="F26" s="56"/>
      <c r="AI26" s="455"/>
      <c r="AJ26" s="455"/>
      <c r="AK26" s="455"/>
      <c r="AL26" s="455"/>
      <c r="AM26" s="455"/>
      <c r="AN26" s="455"/>
      <c r="AO26" s="455"/>
      <c r="AP26" s="455"/>
      <c r="AQ26" s="455"/>
      <c r="AR26" s="455"/>
      <c r="AS26" s="455"/>
      <c r="AT26" s="455"/>
      <c r="AU26" s="455"/>
      <c r="AV26" s="455"/>
      <c r="AW26" s="455"/>
      <c r="AX26" s="455"/>
      <c r="AY26" s="455"/>
      <c r="AZ26" s="455"/>
      <c r="BA26" s="455"/>
      <c r="BB26" s="455"/>
      <c r="BC26" s="455"/>
      <c r="BD26" s="455"/>
      <c r="BE26" s="455"/>
    </row>
    <row r="27" spans="2:57" ht="19.5" customHeight="1" x14ac:dyDescent="0.3">
      <c r="B27" s="71"/>
      <c r="C27" s="238"/>
      <c r="D27" s="235"/>
      <c r="E27" s="236"/>
      <c r="F27" s="235"/>
    </row>
    <row r="28" spans="2:57" ht="19.5" customHeight="1" x14ac:dyDescent="0.3">
      <c r="B28" s="253"/>
      <c r="C28" s="1721" t="s">
        <v>7</v>
      </c>
      <c r="D28" s="1721"/>
      <c r="E28" s="1736"/>
      <c r="F28" s="56"/>
    </row>
    <row r="29" spans="2:57" ht="19.5" customHeight="1" x14ac:dyDescent="0.3">
      <c r="B29" s="253"/>
      <c r="C29" s="56"/>
      <c r="D29" s="243"/>
      <c r="E29" s="291"/>
      <c r="F29" s="243"/>
    </row>
    <row r="30" spans="2:57" ht="19.5" customHeight="1" x14ac:dyDescent="0.3">
      <c r="B30" s="253"/>
      <c r="C30" s="1721" t="s">
        <v>31</v>
      </c>
      <c r="D30" s="1721"/>
      <c r="E30" s="1736"/>
      <c r="F30" s="56"/>
    </row>
    <row r="31" spans="2:57" ht="19.5" customHeight="1" x14ac:dyDescent="0.3">
      <c r="B31" s="253"/>
      <c r="C31" s="56"/>
      <c r="D31" s="243"/>
      <c r="E31" s="291"/>
      <c r="F31" s="243"/>
    </row>
    <row r="32" spans="2:57" ht="19.5" customHeight="1" x14ac:dyDescent="0.3">
      <c r="B32" s="253"/>
      <c r="C32" s="1721" t="s">
        <v>17</v>
      </c>
      <c r="D32" s="1721"/>
      <c r="E32" s="1736"/>
      <c r="F32" s="56"/>
    </row>
    <row r="33" spans="2:6" ht="19.5" customHeight="1" x14ac:dyDescent="0.3">
      <c r="B33" s="253"/>
      <c r="C33" s="56"/>
      <c r="D33" s="243"/>
      <c r="E33" s="291"/>
      <c r="F33" s="243"/>
    </row>
    <row r="34" spans="2:6" ht="19.5" customHeight="1" x14ac:dyDescent="0.3">
      <c r="B34" s="253"/>
      <c r="C34" s="1726" t="s">
        <v>8</v>
      </c>
      <c r="D34" s="1726"/>
      <c r="E34" s="1727"/>
      <c r="F34" s="53"/>
    </row>
    <row r="35" spans="2:6" ht="19.5" customHeight="1" x14ac:dyDescent="0.3">
      <c r="B35" s="253"/>
      <c r="C35" s="235"/>
      <c r="D35" s="235"/>
      <c r="E35" s="281"/>
      <c r="F35" s="235"/>
    </row>
    <row r="36" spans="2:6" ht="19.5" customHeight="1" x14ac:dyDescent="0.3">
      <c r="B36" s="253"/>
      <c r="C36" s="1721" t="s">
        <v>25</v>
      </c>
      <c r="D36" s="1721"/>
      <c r="E36" s="1736"/>
      <c r="F36" s="56"/>
    </row>
    <row r="37" spans="2:6" ht="19.5" customHeight="1" x14ac:dyDescent="0.3">
      <c r="B37" s="253"/>
      <c r="C37" s="243"/>
      <c r="D37" s="243"/>
      <c r="E37" s="291"/>
      <c r="F37" s="243"/>
    </row>
    <row r="38" spans="2:6" ht="19.5" customHeight="1" x14ac:dyDescent="0.3">
      <c r="B38" s="253"/>
      <c r="C38" s="1721" t="s">
        <v>32</v>
      </c>
      <c r="D38" s="1721"/>
      <c r="E38" s="1736"/>
      <c r="F38" s="56"/>
    </row>
    <row r="39" spans="2:6" ht="19.5" customHeight="1" thickBot="1" x14ac:dyDescent="0.35">
      <c r="B39" s="305"/>
      <c r="C39" s="306"/>
      <c r="D39" s="306"/>
      <c r="E39" s="307"/>
    </row>
    <row r="40" spans="2:6" ht="19.5" customHeight="1" thickTop="1" x14ac:dyDescent="0.3"/>
    <row r="41" spans="2:6" ht="19.5" customHeight="1" x14ac:dyDescent="0.3"/>
    <row r="56" spans="5:6" ht="14.25" customHeight="1" x14ac:dyDescent="0.3"/>
    <row r="57" spans="5:6" ht="14.25" customHeight="1" x14ac:dyDescent="0.3"/>
    <row r="58" spans="5:6" ht="14.25" customHeight="1" x14ac:dyDescent="0.3"/>
    <row r="59" spans="5:6" ht="14.25" customHeight="1" x14ac:dyDescent="0.3"/>
    <row r="63" spans="5:6" ht="18" customHeight="1" x14ac:dyDescent="0.3">
      <c r="E63" s="453"/>
      <c r="F63" s="453"/>
    </row>
    <row r="64" spans="5:6" ht="18" customHeight="1" x14ac:dyDescent="0.3">
      <c r="E64" s="453"/>
      <c r="F64" s="453"/>
    </row>
    <row r="65" spans="5:6" ht="18" customHeight="1" x14ac:dyDescent="0.3">
      <c r="E65" s="453"/>
      <c r="F65" s="453"/>
    </row>
    <row r="73" spans="5:6" ht="9" customHeight="1" x14ac:dyDescent="0.3"/>
    <row r="86" ht="12" customHeight="1" x14ac:dyDescent="0.3"/>
    <row r="87" ht="12" customHeight="1" x14ac:dyDescent="0.3"/>
    <row r="88" ht="12" customHeight="1" x14ac:dyDescent="0.3"/>
    <row r="89" ht="12" customHeight="1" x14ac:dyDescent="0.3"/>
    <row r="102" ht="12.75" customHeight="1" x14ac:dyDescent="0.3"/>
    <row r="114" ht="15.75" customHeight="1" x14ac:dyDescent="0.3"/>
    <row r="115" ht="9" customHeight="1" x14ac:dyDescent="0.3"/>
    <row r="141" ht="9" customHeight="1" x14ac:dyDescent="0.3"/>
    <row r="154" ht="8.25" customHeight="1" x14ac:dyDescent="0.3"/>
    <row r="167" ht="13.5" customHeight="1" x14ac:dyDescent="0.3"/>
    <row r="168" ht="13.5" customHeight="1" x14ac:dyDescent="0.3"/>
    <row r="169" ht="13.5" customHeight="1" x14ac:dyDescent="0.3"/>
  </sheetData>
  <mergeCells count="23">
    <mergeCell ref="C36:E36"/>
    <mergeCell ref="C38:E38"/>
    <mergeCell ref="C26:E26"/>
    <mergeCell ref="C28:E28"/>
    <mergeCell ref="D15:E15"/>
    <mergeCell ref="D16:E16"/>
    <mergeCell ref="D17:E17"/>
    <mergeCell ref="D18:E18"/>
    <mergeCell ref="D19:E19"/>
    <mergeCell ref="D20:F20"/>
    <mergeCell ref="D21:E21"/>
    <mergeCell ref="D22:E22"/>
    <mergeCell ref="D23:E23"/>
    <mergeCell ref="D24:E24"/>
    <mergeCell ref="C30:E30"/>
    <mergeCell ref="C32:E32"/>
    <mergeCell ref="C34:E34"/>
    <mergeCell ref="D14:E14"/>
    <mergeCell ref="B4:E4"/>
    <mergeCell ref="C8:E8"/>
    <mergeCell ref="C10:E10"/>
    <mergeCell ref="C12:E12"/>
    <mergeCell ref="D13:E13"/>
  </mergeCells>
  <phoneticPr fontId="3" type="noConversion"/>
  <hyperlinks>
    <hyperlink ref="C12" location="G_IS!A1" display="KB Financial Group"/>
    <hyperlink ref="D21:E21" location="G_CAR!A1" display="Capital Adequacy"/>
    <hyperlink ref="D22:E22" location="G_Structure!A1" display="Organizational Structure"/>
    <hyperlink ref="D23:E23" location="G_Employees!A1" display="Employees / Branches"/>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13:E13" location="G_IS!A1" display="Condensed Income Statement"/>
    <hyperlink ref="D24:E24" location="'G_Credit Rating'!A1" display="Credit Rating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3" manualBreakCount="3">
    <brk id="73" max="16383" man="1"/>
    <brk id="102" max="16383" man="1"/>
    <brk id="128"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3"/>
  <sheetViews>
    <sheetView showGridLines="0" view="pageBreakPreview" zoomScale="70" zoomScaleNormal="70" zoomScaleSheetLayoutView="70" workbookViewId="0">
      <selection activeCell="C10" sqref="C10:E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4.5" style="38" customWidth="1"/>
    <col min="9" max="27" width="17.375" style="38" hidden="1" customWidth="1"/>
    <col min="28" max="28" width="17.375" style="48" hidden="1" customWidth="1"/>
    <col min="29" max="41" width="17.375" style="38" hidden="1" customWidth="1"/>
    <col min="42" max="50" width="15.75" style="38" customWidth="1"/>
    <col min="51" max="16384" width="10.75" style="38"/>
  </cols>
  <sheetData>
    <row r="1" spans="1:50" ht="5.25" customHeight="1" x14ac:dyDescent="0.3">
      <c r="A1" s="38" t="s">
        <v>1</v>
      </c>
    </row>
    <row r="2" spans="1:50" ht="28.5" customHeight="1" x14ac:dyDescent="0.35">
      <c r="H2" s="39"/>
      <c r="AO2" s="456"/>
    </row>
    <row r="3" spans="1:50" ht="3" customHeight="1" x14ac:dyDescent="0.3">
      <c r="H3" s="40"/>
    </row>
    <row r="4" spans="1:50" ht="30" customHeight="1" x14ac:dyDescent="0.3">
      <c r="B4" s="1719" t="s">
        <v>37</v>
      </c>
      <c r="C4" s="1719"/>
      <c r="D4" s="1719"/>
      <c r="E4" s="1719"/>
      <c r="F4" s="41"/>
      <c r="G4" s="42"/>
      <c r="H4" s="64" t="s">
        <v>383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65"/>
      <c r="AP4" s="65"/>
      <c r="AQ4" s="65"/>
      <c r="AR4" s="65"/>
      <c r="AS4" s="65"/>
      <c r="AT4" s="65"/>
      <c r="AU4" s="65"/>
      <c r="AV4" s="65"/>
      <c r="AW4" s="65"/>
      <c r="AX4" s="65"/>
    </row>
    <row r="5" spans="1:50" ht="18" customHeight="1" x14ac:dyDescent="0.3">
      <c r="AB5" s="38"/>
    </row>
    <row r="6" spans="1:50" ht="3" customHeight="1" thickBot="1" x14ac:dyDescent="0.35">
      <c r="H6" s="40"/>
    </row>
    <row r="7" spans="1:50" ht="12" customHeight="1" thickTop="1" x14ac:dyDescent="0.3">
      <c r="B7" s="193"/>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row>
    <row r="8" spans="1:50" ht="19.5" customHeight="1" thickBot="1" x14ac:dyDescent="0.35">
      <c r="B8" s="74"/>
      <c r="C8" s="1721" t="s">
        <v>2</v>
      </c>
      <c r="D8" s="1721"/>
      <c r="E8" s="1722"/>
      <c r="F8" s="56"/>
      <c r="H8" s="77" t="s">
        <v>39</v>
      </c>
      <c r="I8" s="78" t="s">
        <v>174</v>
      </c>
      <c r="J8" s="78" t="s">
        <v>175</v>
      </c>
      <c r="K8" s="78" t="s">
        <v>176</v>
      </c>
      <c r="L8" s="78" t="s">
        <v>177</v>
      </c>
      <c r="M8" s="78" t="s">
        <v>178</v>
      </c>
      <c r="N8" s="78" t="s">
        <v>179</v>
      </c>
      <c r="O8" s="78" t="s">
        <v>180</v>
      </c>
      <c r="P8" s="78" t="s">
        <v>181</v>
      </c>
      <c r="Q8" s="78" t="s">
        <v>182</v>
      </c>
      <c r="R8" s="78" t="s">
        <v>183</v>
      </c>
      <c r="S8" s="78" t="s">
        <v>184</v>
      </c>
      <c r="T8" s="78" t="s">
        <v>185</v>
      </c>
      <c r="U8" s="78" t="s">
        <v>358</v>
      </c>
      <c r="V8" s="78" t="s">
        <v>187</v>
      </c>
      <c r="W8" s="78" t="s">
        <v>188</v>
      </c>
      <c r="X8" s="78" t="s">
        <v>189</v>
      </c>
      <c r="Y8" s="78" t="s">
        <v>384</v>
      </c>
      <c r="Z8" s="78" t="s">
        <v>191</v>
      </c>
      <c r="AA8" s="78" t="s">
        <v>192</v>
      </c>
      <c r="AB8" s="78" t="s">
        <v>193</v>
      </c>
      <c r="AC8" s="78" t="s">
        <v>194</v>
      </c>
      <c r="AD8" s="78" t="s">
        <v>195</v>
      </c>
      <c r="AE8" s="78" t="s">
        <v>196</v>
      </c>
      <c r="AF8" s="78" t="s">
        <v>197</v>
      </c>
      <c r="AG8" s="78" t="s">
        <v>361</v>
      </c>
      <c r="AH8" s="78" t="s">
        <v>362</v>
      </c>
      <c r="AI8" s="78" t="s">
        <v>200</v>
      </c>
      <c r="AJ8" s="78" t="s">
        <v>363</v>
      </c>
      <c r="AK8" s="81" t="s">
        <v>364</v>
      </c>
      <c r="AL8" s="81" t="s">
        <v>203</v>
      </c>
      <c r="AM8" s="81" t="s">
        <v>204</v>
      </c>
      <c r="AN8" s="81" t="s">
        <v>205</v>
      </c>
      <c r="AO8" s="81" t="s">
        <v>206</v>
      </c>
      <c r="AP8" s="81" t="s">
        <v>385</v>
      </c>
      <c r="AQ8" s="81" t="s">
        <v>386</v>
      </c>
      <c r="AR8" s="81" t="s">
        <v>387</v>
      </c>
      <c r="AS8" s="81" t="s">
        <v>388</v>
      </c>
      <c r="AT8" s="81" t="s">
        <v>389</v>
      </c>
      <c r="AU8" s="81" t="s">
        <v>390</v>
      </c>
      <c r="AV8" s="81" t="s">
        <v>873</v>
      </c>
      <c r="AW8" s="81" t="s">
        <v>892</v>
      </c>
      <c r="AX8" s="81" t="s">
        <v>893</v>
      </c>
    </row>
    <row r="9" spans="1:50" ht="19.5" customHeight="1" x14ac:dyDescent="0.3">
      <c r="B9" s="71"/>
      <c r="C9" s="75"/>
      <c r="D9" s="75"/>
      <c r="E9" s="76"/>
      <c r="F9" s="75"/>
      <c r="H9" s="211" t="s">
        <v>391</v>
      </c>
      <c r="I9" s="256">
        <v>22693.835999999999</v>
      </c>
      <c r="J9" s="256">
        <v>23189.966</v>
      </c>
      <c r="K9" s="256">
        <v>23668.52</v>
      </c>
      <c r="L9" s="256">
        <v>24221.002</v>
      </c>
      <c r="M9" s="256">
        <v>24248.598000000002</v>
      </c>
      <c r="N9" s="256">
        <v>24944.614000000001</v>
      </c>
      <c r="O9" s="256">
        <v>25236.35</v>
      </c>
      <c r="P9" s="256">
        <v>25658.74</v>
      </c>
      <c r="Q9" s="256">
        <v>25585.978999999999</v>
      </c>
      <c r="R9" s="256">
        <v>25973.817999999999</v>
      </c>
      <c r="S9" s="256">
        <v>26430.71</v>
      </c>
      <c r="T9" s="256">
        <v>26756.400000000001</v>
      </c>
      <c r="U9" s="256">
        <v>29264.492999999999</v>
      </c>
      <c r="V9" s="256">
        <v>30186.965</v>
      </c>
      <c r="W9" s="256">
        <v>30740.241000000002</v>
      </c>
      <c r="X9" s="367">
        <v>31603.599999999999</v>
      </c>
      <c r="Y9" s="367">
        <v>31059.5</v>
      </c>
      <c r="Z9" s="367">
        <v>31991</v>
      </c>
      <c r="AA9" s="367">
        <v>32935.300000000003</v>
      </c>
      <c r="AB9" s="256">
        <v>33769.699999999997</v>
      </c>
      <c r="AC9" s="256">
        <v>32993.825823160601</v>
      </c>
      <c r="AD9" s="256">
        <v>33698.6</v>
      </c>
      <c r="AE9" s="368">
        <v>34867.599999999999</v>
      </c>
      <c r="AF9" s="368">
        <v>36021.1</v>
      </c>
      <c r="AG9" s="368">
        <v>35426.1</v>
      </c>
      <c r="AH9" s="368">
        <v>35983.4</v>
      </c>
      <c r="AI9" s="367">
        <v>36867.300000000003</v>
      </c>
      <c r="AJ9" s="367">
        <v>36016.6</v>
      </c>
      <c r="AK9" s="367">
        <v>36895.800000000003</v>
      </c>
      <c r="AL9" s="256">
        <v>38690.1</v>
      </c>
      <c r="AM9" s="256">
        <v>39920.199999999997</v>
      </c>
      <c r="AN9" s="367">
        <v>42542.1</v>
      </c>
      <c r="AO9" s="367">
        <v>42305.5</v>
      </c>
      <c r="AP9" s="256">
        <v>43642.256969726972</v>
      </c>
      <c r="AQ9" s="367">
        <v>44215.3</v>
      </c>
      <c r="AR9" s="367">
        <v>45438.6</v>
      </c>
      <c r="AS9" s="367">
        <v>45032</v>
      </c>
      <c r="AT9" s="256">
        <v>47850.6</v>
      </c>
      <c r="AU9" s="256">
        <v>48590</v>
      </c>
      <c r="AV9" s="1495">
        <f>AV10+AV16</f>
        <v>49687.7</v>
      </c>
      <c r="AW9" s="367">
        <f>AW10+AW16</f>
        <v>49390.3</v>
      </c>
      <c r="AX9" s="457">
        <f>AX10+AX16</f>
        <v>50873.299999999996</v>
      </c>
    </row>
    <row r="10" spans="1:50" ht="19.5" customHeight="1" x14ac:dyDescent="0.3">
      <c r="B10" s="74"/>
      <c r="C10" s="1721" t="s">
        <v>36</v>
      </c>
      <c r="D10" s="1721"/>
      <c r="E10" s="1722"/>
      <c r="F10" s="56"/>
      <c r="H10" s="201" t="s">
        <v>392</v>
      </c>
      <c r="I10" s="90">
        <v>22693.835999999999</v>
      </c>
      <c r="J10" s="90">
        <v>23013.692999999999</v>
      </c>
      <c r="K10" s="90">
        <v>23488.641</v>
      </c>
      <c r="L10" s="90">
        <v>24038.095000000001</v>
      </c>
      <c r="M10" s="90">
        <v>24062.474999999999</v>
      </c>
      <c r="N10" s="90">
        <v>24750.804</v>
      </c>
      <c r="O10" s="90">
        <v>25034.725999999999</v>
      </c>
      <c r="P10" s="90">
        <v>25433.823</v>
      </c>
      <c r="Q10" s="90">
        <v>25351.91</v>
      </c>
      <c r="R10" s="90">
        <v>25737.811000000002</v>
      </c>
      <c r="S10" s="90">
        <v>26167.64</v>
      </c>
      <c r="T10" s="90">
        <v>26518.9</v>
      </c>
      <c r="U10" s="90">
        <v>29013.954000000002</v>
      </c>
      <c r="V10" s="90">
        <v>29931.149000000001</v>
      </c>
      <c r="W10" s="90">
        <v>30624.725999999999</v>
      </c>
      <c r="X10" s="91">
        <v>31603.599999999999</v>
      </c>
      <c r="Y10" s="91">
        <v>31059.5</v>
      </c>
      <c r="Z10" s="91">
        <v>31991</v>
      </c>
      <c r="AA10" s="91">
        <v>32935.300000000003</v>
      </c>
      <c r="AB10" s="90">
        <v>33769.699999999997</v>
      </c>
      <c r="AC10" s="90">
        <v>32993.825823160601</v>
      </c>
      <c r="AD10" s="90">
        <v>33698.6</v>
      </c>
      <c r="AE10" s="301">
        <v>34468.5</v>
      </c>
      <c r="AF10" s="301">
        <v>35318.199999999997</v>
      </c>
      <c r="AG10" s="301">
        <v>34709.9</v>
      </c>
      <c r="AH10" s="301">
        <v>35251</v>
      </c>
      <c r="AI10" s="91">
        <v>35726.832283698837</v>
      </c>
      <c r="AJ10" s="91">
        <v>34504.300000000003</v>
      </c>
      <c r="AK10" s="91">
        <v>34886.300000000003</v>
      </c>
      <c r="AL10" s="90">
        <v>36089.800000000003</v>
      </c>
      <c r="AM10" s="90">
        <v>37048.800000000003</v>
      </c>
      <c r="AN10" s="91">
        <v>39670.294999999998</v>
      </c>
      <c r="AO10" s="91">
        <v>39144.300000000003</v>
      </c>
      <c r="AP10" s="90">
        <v>39885.300000000003</v>
      </c>
      <c r="AQ10" s="91">
        <v>39783.800000000003</v>
      </c>
      <c r="AR10" s="91">
        <v>40488.6</v>
      </c>
      <c r="AS10" s="91">
        <v>40103.660000000003</v>
      </c>
      <c r="AT10" s="90">
        <v>42142</v>
      </c>
      <c r="AU10" s="90">
        <v>42879.8</v>
      </c>
      <c r="AV10" s="1496">
        <v>43975.5</v>
      </c>
      <c r="AW10" s="91">
        <v>43663.8</v>
      </c>
      <c r="AX10" s="458">
        <v>44708.6</v>
      </c>
    </row>
    <row r="11" spans="1:50" ht="19.5" customHeight="1" x14ac:dyDescent="0.3">
      <c r="B11" s="74"/>
      <c r="C11" s="89"/>
      <c r="D11" s="75"/>
      <c r="E11" s="76"/>
      <c r="F11" s="75"/>
      <c r="H11" s="201" t="s">
        <v>393</v>
      </c>
      <c r="I11" s="90" t="s">
        <v>394</v>
      </c>
      <c r="J11" s="90">
        <v>1931.758</v>
      </c>
      <c r="K11" s="90">
        <v>1931.758</v>
      </c>
      <c r="L11" s="90">
        <v>1931.758</v>
      </c>
      <c r="M11" s="90">
        <v>1931.758</v>
      </c>
      <c r="N11" s="90">
        <v>1931.758</v>
      </c>
      <c r="O11" s="90">
        <v>1931.758</v>
      </c>
      <c r="P11" s="90">
        <v>1931.758</v>
      </c>
      <c r="Q11" s="90">
        <v>1931.758</v>
      </c>
      <c r="R11" s="90">
        <v>1931.758</v>
      </c>
      <c r="S11" s="90">
        <v>1931.758</v>
      </c>
      <c r="T11" s="90">
        <v>1931.8</v>
      </c>
      <c r="U11" s="90">
        <v>2090.6</v>
      </c>
      <c r="V11" s="90">
        <v>2090.558</v>
      </c>
      <c r="W11" s="90">
        <v>2090.558</v>
      </c>
      <c r="X11" s="91">
        <v>2090.558</v>
      </c>
      <c r="Y11" s="91">
        <v>2090.6</v>
      </c>
      <c r="Z11" s="91">
        <v>2090.6</v>
      </c>
      <c r="AA11" s="91">
        <v>2090.6</v>
      </c>
      <c r="AB11" s="90">
        <v>2090.5576849990002</v>
      </c>
      <c r="AC11" s="90">
        <v>2090.5576929889999</v>
      </c>
      <c r="AD11" s="90">
        <v>2090.5576929849999</v>
      </c>
      <c r="AE11" s="301">
        <v>2090.6</v>
      </c>
      <c r="AF11" s="301">
        <v>2085.6</v>
      </c>
      <c r="AG11" s="301">
        <v>2090.6</v>
      </c>
      <c r="AH11" s="301">
        <v>2090.6</v>
      </c>
      <c r="AI11" s="91">
        <v>2090.5576850000002</v>
      </c>
      <c r="AJ11" s="91">
        <v>2090.6</v>
      </c>
      <c r="AK11" s="91">
        <v>2090.6</v>
      </c>
      <c r="AL11" s="90">
        <v>2090.6</v>
      </c>
      <c r="AM11" s="90">
        <v>2090.6</v>
      </c>
      <c r="AN11" s="91">
        <v>2090.6</v>
      </c>
      <c r="AO11" s="91">
        <v>2090.6</v>
      </c>
      <c r="AP11" s="90">
        <v>2090.6</v>
      </c>
      <c r="AQ11" s="91">
        <v>2090.6</v>
      </c>
      <c r="AR11" s="91">
        <v>2090.6</v>
      </c>
      <c r="AS11" s="91">
        <v>2090.6</v>
      </c>
      <c r="AT11" s="90">
        <v>2090.6</v>
      </c>
      <c r="AU11" s="90">
        <v>2090.6</v>
      </c>
      <c r="AV11" s="1496">
        <v>2090.6</v>
      </c>
      <c r="AW11" s="91">
        <v>2090.6</v>
      </c>
      <c r="AX11" s="458">
        <v>2090.6</v>
      </c>
    </row>
    <row r="12" spans="1:50" ht="19.5" customHeight="1" x14ac:dyDescent="0.3">
      <c r="B12" s="74"/>
      <c r="C12" s="1721" t="s">
        <v>0</v>
      </c>
      <c r="D12" s="1721"/>
      <c r="E12" s="1722"/>
      <c r="F12" s="56"/>
      <c r="H12" s="201" t="s">
        <v>395</v>
      </c>
      <c r="I12" s="90">
        <v>12226.597</v>
      </c>
      <c r="J12" s="90">
        <v>12226.597</v>
      </c>
      <c r="K12" s="90">
        <v>12226.597</v>
      </c>
      <c r="L12" s="90">
        <v>12226.597</v>
      </c>
      <c r="M12" s="90">
        <v>12226.597</v>
      </c>
      <c r="N12" s="90">
        <v>12226.597</v>
      </c>
      <c r="O12" s="90">
        <v>12226.597</v>
      </c>
      <c r="P12" s="90">
        <v>12226.597</v>
      </c>
      <c r="Q12" s="90">
        <v>12226.597</v>
      </c>
      <c r="R12" s="90">
        <v>12226.597</v>
      </c>
      <c r="S12" s="90">
        <v>12226.597</v>
      </c>
      <c r="T12" s="90">
        <v>12226.6</v>
      </c>
      <c r="U12" s="90">
        <v>13190.275</v>
      </c>
      <c r="V12" s="90">
        <v>13190.275</v>
      </c>
      <c r="W12" s="90">
        <v>13190.275</v>
      </c>
      <c r="X12" s="91">
        <v>13190.275</v>
      </c>
      <c r="Y12" s="91">
        <v>13190.3</v>
      </c>
      <c r="Z12" s="91">
        <v>13190.3</v>
      </c>
      <c r="AA12" s="91">
        <v>13190.3</v>
      </c>
      <c r="AB12" s="90">
        <v>13190.275095825</v>
      </c>
      <c r="AC12" s="90">
        <v>13190.275095825</v>
      </c>
      <c r="AD12" s="90">
        <v>13190.275095303999</v>
      </c>
      <c r="AE12" s="301">
        <v>13190.3</v>
      </c>
      <c r="AF12" s="301">
        <v>13190.3</v>
      </c>
      <c r="AG12" s="301">
        <v>13190.3</v>
      </c>
      <c r="AH12" s="301">
        <v>13190.3</v>
      </c>
      <c r="AI12" s="91">
        <v>13190.275095303999</v>
      </c>
      <c r="AJ12" s="91">
        <v>13190.3</v>
      </c>
      <c r="AK12" s="91">
        <v>13190.3</v>
      </c>
      <c r="AL12" s="90">
        <v>13190.3</v>
      </c>
      <c r="AM12" s="90">
        <v>13190.3</v>
      </c>
      <c r="AN12" s="91">
        <v>13190.3</v>
      </c>
      <c r="AO12" s="91">
        <v>13190.3</v>
      </c>
      <c r="AP12" s="90">
        <v>13190.3</v>
      </c>
      <c r="AQ12" s="91">
        <v>13190.3</v>
      </c>
      <c r="AR12" s="91">
        <v>13190.3</v>
      </c>
      <c r="AS12" s="91">
        <v>13190.3</v>
      </c>
      <c r="AT12" s="90">
        <v>13190.3</v>
      </c>
      <c r="AU12" s="90">
        <v>13190.3</v>
      </c>
      <c r="AV12" s="1496">
        <v>13190.3</v>
      </c>
      <c r="AW12" s="91">
        <v>13190.3</v>
      </c>
      <c r="AX12" s="458">
        <v>13190.3</v>
      </c>
    </row>
    <row r="13" spans="1:50" ht="19.5" customHeight="1" x14ac:dyDescent="0.3">
      <c r="B13" s="74"/>
      <c r="C13" s="214"/>
      <c r="D13" s="1729" t="s">
        <v>9</v>
      </c>
      <c r="E13" s="1730"/>
      <c r="F13" s="216"/>
      <c r="H13" s="201" t="s">
        <v>396</v>
      </c>
      <c r="I13" s="90">
        <v>5251.7780000000002</v>
      </c>
      <c r="J13" s="90">
        <v>5440.9610000000002</v>
      </c>
      <c r="K13" s="90">
        <v>5823.0630000000001</v>
      </c>
      <c r="L13" s="90">
        <v>6134.2089999999998</v>
      </c>
      <c r="M13" s="90">
        <v>6615.7269999999999</v>
      </c>
      <c r="N13" s="90">
        <v>6879.03</v>
      </c>
      <c r="O13" s="90">
        <v>7237.4949999999999</v>
      </c>
      <c r="P13" s="90">
        <v>7665.174</v>
      </c>
      <c r="Q13" s="90">
        <v>8015.2619999999997</v>
      </c>
      <c r="R13" s="90">
        <v>7979.8609999999999</v>
      </c>
      <c r="S13" s="90">
        <v>8547.0869999999995</v>
      </c>
      <c r="T13" s="90">
        <v>9140.1</v>
      </c>
      <c r="U13" s="91">
        <v>12229.2</v>
      </c>
      <c r="V13" s="91">
        <v>12601.361000000001</v>
      </c>
      <c r="W13" s="91">
        <v>13594.933999999999</v>
      </c>
      <c r="X13" s="91">
        <v>14492.438</v>
      </c>
      <c r="Y13" s="91">
        <v>15044.2</v>
      </c>
      <c r="Z13" s="91">
        <v>15173.6</v>
      </c>
      <c r="AA13" s="91">
        <v>16120.4</v>
      </c>
      <c r="AB13" s="90">
        <v>17074.125967181</v>
      </c>
      <c r="AC13" s="90">
        <v>17282.441562316002</v>
      </c>
      <c r="AD13" s="90">
        <v>17349.948282268</v>
      </c>
      <c r="AE13" s="301">
        <v>18339</v>
      </c>
      <c r="AF13" s="301">
        <v>19278.2</v>
      </c>
      <c r="AG13" s="301">
        <v>19709.5</v>
      </c>
      <c r="AH13" s="301">
        <v>19574.7</v>
      </c>
      <c r="AI13" s="91">
        <v>20793.866413228003</v>
      </c>
      <c r="AJ13" s="91">
        <v>21949.9</v>
      </c>
      <c r="AK13" s="91">
        <v>22517.4</v>
      </c>
      <c r="AL13" s="90">
        <v>22903.1</v>
      </c>
      <c r="AM13" s="90">
        <v>24075.9</v>
      </c>
      <c r="AN13" s="91">
        <v>25063.276000000002</v>
      </c>
      <c r="AO13" s="91">
        <v>25672.814871822</v>
      </c>
      <c r="AP13" s="90">
        <v>26099.8</v>
      </c>
      <c r="AQ13" s="91">
        <v>27179.8</v>
      </c>
      <c r="AR13" s="91">
        <v>28314.3</v>
      </c>
      <c r="AS13" s="91">
        <v>28447.200000000001</v>
      </c>
      <c r="AT13" s="90">
        <v>29813.7</v>
      </c>
      <c r="AU13" s="90">
        <v>30853.599999999999</v>
      </c>
      <c r="AV13" s="1496">
        <v>31983.3</v>
      </c>
      <c r="AW13" s="91">
        <v>32029.200000000001</v>
      </c>
      <c r="AX13" s="458">
        <v>32439.1</v>
      </c>
    </row>
    <row r="14" spans="1:50" ht="19.5" customHeight="1" x14ac:dyDescent="0.3">
      <c r="B14" s="74"/>
      <c r="C14" s="214"/>
      <c r="D14" s="1729" t="s">
        <v>11</v>
      </c>
      <c r="E14" s="1730"/>
      <c r="F14" s="216"/>
      <c r="H14" s="201" t="s">
        <v>397</v>
      </c>
      <c r="I14" s="90">
        <v>3964.32</v>
      </c>
      <c r="J14" s="90">
        <v>3961.03</v>
      </c>
      <c r="K14" s="90">
        <v>3982.373</v>
      </c>
      <c r="L14" s="90">
        <v>4210.0259999999998</v>
      </c>
      <c r="M14" s="90">
        <v>4089.5909999999999</v>
      </c>
      <c r="N14" s="90">
        <v>4200.0169999999998</v>
      </c>
      <c r="O14" s="90">
        <v>4119.97</v>
      </c>
      <c r="P14" s="90">
        <v>4097.3680000000004</v>
      </c>
      <c r="Q14" s="90">
        <v>4058.1559999999999</v>
      </c>
      <c r="R14" s="90">
        <v>4102.8239999999996</v>
      </c>
      <c r="S14" s="90">
        <v>3973.1210000000001</v>
      </c>
      <c r="T14" s="90">
        <v>3748.7</v>
      </c>
      <c r="U14" s="90">
        <v>3487.9830000000002</v>
      </c>
      <c r="V14" s="90">
        <v>3442.029</v>
      </c>
      <c r="W14" s="90">
        <v>3695.4690000000001</v>
      </c>
      <c r="X14" s="91">
        <v>3947.471</v>
      </c>
      <c r="Y14" s="91">
        <v>3713.6</v>
      </c>
      <c r="Z14" s="91">
        <v>3169.9</v>
      </c>
      <c r="AA14" s="91">
        <v>3186</v>
      </c>
      <c r="AB14" s="90">
        <v>3225.7132723309992</v>
      </c>
      <c r="AC14" s="90">
        <v>3140.6418298819995</v>
      </c>
      <c r="AD14" s="90">
        <v>3187.0055684049994</v>
      </c>
      <c r="AE14" s="301">
        <v>3173.6</v>
      </c>
      <c r="AF14" s="301">
        <v>3197</v>
      </c>
      <c r="AG14" s="301">
        <v>3144.7</v>
      </c>
      <c r="AH14" s="301">
        <v>2969.9</v>
      </c>
      <c r="AI14" s="91">
        <v>2675.7870075320002</v>
      </c>
      <c r="AJ14" s="91">
        <v>2771.9</v>
      </c>
      <c r="AK14" s="91">
        <v>2997.5</v>
      </c>
      <c r="AL14" s="90">
        <v>2680</v>
      </c>
      <c r="AM14" s="90">
        <v>2887.1</v>
      </c>
      <c r="AN14" s="91">
        <v>4053.1</v>
      </c>
      <c r="AO14" s="91">
        <v>3657.1158190249998</v>
      </c>
      <c r="AP14" s="90">
        <v>2429.5</v>
      </c>
      <c r="AQ14" s="91">
        <v>685.2</v>
      </c>
      <c r="AR14" s="91">
        <v>-274.89999999999998</v>
      </c>
      <c r="AS14" s="91">
        <v>188.7</v>
      </c>
      <c r="AT14" s="90">
        <v>4419.1000000000004</v>
      </c>
      <c r="AU14" s="90">
        <v>4491.6000000000004</v>
      </c>
      <c r="AV14" s="1496">
        <v>4575.7</v>
      </c>
      <c r="AW14" s="91">
        <v>4575.3999999999996</v>
      </c>
      <c r="AX14" s="458">
        <v>3984.6</v>
      </c>
    </row>
    <row r="15" spans="1:50" ht="19.5" customHeight="1" x14ac:dyDescent="0.3">
      <c r="B15" s="74"/>
      <c r="C15" s="214"/>
      <c r="D15" s="1729" t="s">
        <v>12</v>
      </c>
      <c r="E15" s="1730"/>
      <c r="F15" s="216"/>
      <c r="H15" s="201" t="s">
        <v>398</v>
      </c>
      <c r="I15" s="90">
        <v>-680.61699999999996</v>
      </c>
      <c r="J15" s="90">
        <v>-546.65300000000002</v>
      </c>
      <c r="K15" s="90">
        <v>-475.15</v>
      </c>
      <c r="L15" s="90">
        <v>-464.49599999999998</v>
      </c>
      <c r="M15" s="90">
        <v>-801.19799999999998</v>
      </c>
      <c r="N15" s="90">
        <v>-486.59800000000001</v>
      </c>
      <c r="O15" s="90">
        <v>-481.09500000000003</v>
      </c>
      <c r="P15" s="90">
        <v>-487.07499999999999</v>
      </c>
      <c r="Q15" s="90">
        <v>-879.86300000000006</v>
      </c>
      <c r="R15" s="90">
        <v>-503.23</v>
      </c>
      <c r="S15" s="90">
        <v>-510.92399999999998</v>
      </c>
      <c r="T15" s="90">
        <v>-528.20000000000005</v>
      </c>
      <c r="U15" s="90">
        <v>-1984.09</v>
      </c>
      <c r="V15" s="90">
        <v>-1393.0740000000001</v>
      </c>
      <c r="W15" s="90">
        <v>-1946.509</v>
      </c>
      <c r="X15" s="91">
        <v>-2117.1</v>
      </c>
      <c r="Y15" s="91">
        <v>-2979.2</v>
      </c>
      <c r="Z15" s="91">
        <v>-1633.3</v>
      </c>
      <c r="AA15" s="91">
        <v>-1651.9</v>
      </c>
      <c r="AB15" s="90">
        <v>-1810.9</v>
      </c>
      <c r="AC15" s="90">
        <v>-2710.0903578513999</v>
      </c>
      <c r="AD15" s="90">
        <v>-2119.1999999999998</v>
      </c>
      <c r="AE15" s="301">
        <v>-2325</v>
      </c>
      <c r="AF15" s="301">
        <v>-2432.8000000000002</v>
      </c>
      <c r="AG15" s="301">
        <v>-3425.2</v>
      </c>
      <c r="AH15" s="301">
        <v>-2574.3000000000002</v>
      </c>
      <c r="AI15" s="91">
        <v>-3023.654</v>
      </c>
      <c r="AJ15" s="91">
        <v>-5498.4</v>
      </c>
      <c r="AK15" s="91">
        <v>-5909.4279999999999</v>
      </c>
      <c r="AL15" s="90">
        <v>-4774.1229999999996</v>
      </c>
      <c r="AM15" s="90">
        <v>-5195</v>
      </c>
      <c r="AN15" s="91">
        <v>-4726.9409999999998</v>
      </c>
      <c r="AO15" s="91">
        <v>-5466.5047934162203</v>
      </c>
      <c r="AP15" s="90">
        <v>-3924.9</v>
      </c>
      <c r="AQ15" s="91">
        <v>-3362.1</v>
      </c>
      <c r="AR15" s="91">
        <v>-2831.6</v>
      </c>
      <c r="AS15" s="91">
        <v>-3813.1</v>
      </c>
      <c r="AT15" s="90">
        <v>-7371.6</v>
      </c>
      <c r="AU15" s="90">
        <v>-7746.3</v>
      </c>
      <c r="AV15" s="1496">
        <v>-7864.4</v>
      </c>
      <c r="AW15" s="91">
        <v>-8221.7000000000007</v>
      </c>
      <c r="AX15" s="458">
        <v>-6996</v>
      </c>
    </row>
    <row r="16" spans="1:50" ht="19.5" customHeight="1" x14ac:dyDescent="0.3">
      <c r="B16" s="74"/>
      <c r="C16" s="214"/>
      <c r="D16" s="1729" t="s">
        <v>14</v>
      </c>
      <c r="E16" s="1730"/>
      <c r="F16" s="216"/>
      <c r="H16" s="201" t="s">
        <v>399</v>
      </c>
      <c r="I16" s="90">
        <v>0</v>
      </c>
      <c r="J16" s="90">
        <v>176.273</v>
      </c>
      <c r="K16" s="90">
        <v>179.87899999999999</v>
      </c>
      <c r="L16" s="90">
        <v>182.90700000000001</v>
      </c>
      <c r="M16" s="90">
        <v>186.12299999999999</v>
      </c>
      <c r="N16" s="90">
        <v>193.81100000000001</v>
      </c>
      <c r="O16" s="90">
        <v>201.624</v>
      </c>
      <c r="P16" s="90">
        <v>224.91800000000001</v>
      </c>
      <c r="Q16" s="90">
        <v>234.06899999999999</v>
      </c>
      <c r="R16" s="90">
        <v>236.006</v>
      </c>
      <c r="S16" s="90">
        <v>263.07</v>
      </c>
      <c r="T16" s="90">
        <v>237.5</v>
      </c>
      <c r="U16" s="90">
        <v>250.54</v>
      </c>
      <c r="V16" s="90">
        <v>255.816</v>
      </c>
      <c r="W16" s="90">
        <v>115.51600000000001</v>
      </c>
      <c r="X16" s="91">
        <v>0</v>
      </c>
      <c r="Y16" s="91">
        <v>0</v>
      </c>
      <c r="Z16" s="91">
        <v>0</v>
      </c>
      <c r="AA16" s="91">
        <v>0</v>
      </c>
      <c r="AB16" s="90">
        <v>0</v>
      </c>
      <c r="AC16" s="90">
        <v>0</v>
      </c>
      <c r="AD16" s="90">
        <v>0</v>
      </c>
      <c r="AE16" s="301">
        <v>399.1</v>
      </c>
      <c r="AF16" s="301">
        <v>702.9</v>
      </c>
      <c r="AG16" s="301">
        <v>716.2</v>
      </c>
      <c r="AH16" s="301">
        <v>732.3</v>
      </c>
      <c r="AI16" s="91">
        <v>1140.5</v>
      </c>
      <c r="AJ16" s="91">
        <v>1512.3</v>
      </c>
      <c r="AK16" s="91">
        <v>2009.5</v>
      </c>
      <c r="AL16" s="90">
        <v>2600.3000000000002</v>
      </c>
      <c r="AM16" s="90">
        <v>2871.4</v>
      </c>
      <c r="AN16" s="91">
        <v>2871.8119999999999</v>
      </c>
      <c r="AO16" s="91">
        <v>3161.2</v>
      </c>
      <c r="AP16" s="90">
        <v>3756.9569697269694</v>
      </c>
      <c r="AQ16" s="91">
        <v>4431.5</v>
      </c>
      <c r="AR16" s="91">
        <v>4950</v>
      </c>
      <c r="AS16" s="91">
        <v>4928.3999999999996</v>
      </c>
      <c r="AT16" s="90">
        <v>5708.6</v>
      </c>
      <c r="AU16" s="90">
        <v>5710.2</v>
      </c>
      <c r="AV16" s="1496">
        <v>5712.2</v>
      </c>
      <c r="AW16" s="91">
        <v>5726.5</v>
      </c>
      <c r="AX16" s="458">
        <v>6164.7</v>
      </c>
    </row>
    <row r="17" spans="2:53" ht="19.5" customHeight="1" x14ac:dyDescent="0.3">
      <c r="B17" s="74"/>
      <c r="C17" s="214"/>
      <c r="D17" s="1729" t="s">
        <v>16</v>
      </c>
      <c r="E17" s="1730"/>
      <c r="F17" s="216"/>
      <c r="H17" s="211" t="s">
        <v>400</v>
      </c>
      <c r="I17" s="256">
        <v>4602.6989999999996</v>
      </c>
      <c r="J17" s="256">
        <v>4099.6959999999999</v>
      </c>
      <c r="K17" s="256">
        <v>4086.8249999999998</v>
      </c>
      <c r="L17" s="256">
        <v>4083.2620000000002</v>
      </c>
      <c r="M17" s="256">
        <v>4099.0770000000002</v>
      </c>
      <c r="N17" s="256">
        <v>3453.4769999999999</v>
      </c>
      <c r="O17" s="256">
        <v>3475.567</v>
      </c>
      <c r="P17" s="256">
        <v>3525.8249999999998</v>
      </c>
      <c r="Q17" s="256">
        <v>3554.0459999999998</v>
      </c>
      <c r="R17" s="256">
        <v>3103.3020000000001</v>
      </c>
      <c r="S17" s="256">
        <v>3125.0160000000001</v>
      </c>
      <c r="T17" s="256">
        <v>3102.1</v>
      </c>
      <c r="U17" s="256">
        <v>1838.797</v>
      </c>
      <c r="V17" s="256">
        <v>1420.1010000000001</v>
      </c>
      <c r="W17" s="256">
        <v>1356.1210000000001</v>
      </c>
      <c r="X17" s="367">
        <v>1345.2</v>
      </c>
      <c r="Y17" s="367">
        <v>1342.1</v>
      </c>
      <c r="Z17" s="367">
        <v>1060.5</v>
      </c>
      <c r="AA17" s="367">
        <v>1240</v>
      </c>
      <c r="AB17" s="256">
        <v>1237.0999999999999</v>
      </c>
      <c r="AC17" s="256">
        <v>1482.3462181379946</v>
      </c>
      <c r="AD17" s="256">
        <v>1542.6</v>
      </c>
      <c r="AE17" s="368">
        <v>1549</v>
      </c>
      <c r="AF17" s="368">
        <v>1508.4</v>
      </c>
      <c r="AG17" s="368">
        <v>1569.1</v>
      </c>
      <c r="AH17" s="368">
        <v>2138</v>
      </c>
      <c r="AI17" s="367">
        <v>2555.6762501387493</v>
      </c>
      <c r="AJ17" s="367">
        <v>2707.5</v>
      </c>
      <c r="AK17" s="367">
        <v>3184.4</v>
      </c>
      <c r="AL17" s="256">
        <v>3292.8</v>
      </c>
      <c r="AM17" s="256">
        <v>3449.3</v>
      </c>
      <c r="AN17" s="256">
        <v>3395.259</v>
      </c>
      <c r="AO17" s="256">
        <v>3577.3</v>
      </c>
      <c r="AP17" s="256">
        <v>3622.8756414182672</v>
      </c>
      <c r="AQ17" s="367">
        <v>3878.1</v>
      </c>
      <c r="AR17" s="367">
        <v>4128.6499999999996</v>
      </c>
      <c r="AS17" s="367">
        <v>3937.9</v>
      </c>
      <c r="AT17" s="256">
        <v>4098.3999999999996</v>
      </c>
      <c r="AU17" s="256">
        <v>4170.2</v>
      </c>
      <c r="AV17" s="1495">
        <v>4061</v>
      </c>
      <c r="AW17" s="367">
        <v>4353.3999999999996</v>
      </c>
      <c r="AX17" s="457">
        <v>4315.5</v>
      </c>
    </row>
    <row r="18" spans="2:53" ht="19.5" customHeight="1" x14ac:dyDescent="0.3">
      <c r="B18" s="74"/>
      <c r="C18" s="214"/>
      <c r="D18" s="1729" t="s">
        <v>19</v>
      </c>
      <c r="E18" s="1730"/>
      <c r="F18" s="216"/>
      <c r="H18" s="201" t="s">
        <v>401</v>
      </c>
      <c r="I18" s="90">
        <v>734.46400000000006</v>
      </c>
      <c r="J18" s="90">
        <v>756.94799999999998</v>
      </c>
      <c r="K18" s="90">
        <v>759.39599999999996</v>
      </c>
      <c r="L18" s="90">
        <v>760.92600000000004</v>
      </c>
      <c r="M18" s="90">
        <v>790.61400000000003</v>
      </c>
      <c r="N18" s="90">
        <v>624.80999999999995</v>
      </c>
      <c r="O18" s="90">
        <v>649.78700000000003</v>
      </c>
      <c r="P18" s="90">
        <v>676.91499999999996</v>
      </c>
      <c r="Q18" s="90">
        <v>707.87</v>
      </c>
      <c r="R18" s="90">
        <v>693.16399999999999</v>
      </c>
      <c r="S18" s="90">
        <v>716.40599999999995</v>
      </c>
      <c r="T18" s="90">
        <v>732.8</v>
      </c>
      <c r="U18" s="90">
        <v>132.75299999999999</v>
      </c>
      <c r="V18" s="90">
        <v>147.518</v>
      </c>
      <c r="W18" s="90">
        <v>98.777000000000001</v>
      </c>
      <c r="X18" s="91">
        <v>99.5</v>
      </c>
      <c r="Y18" s="91">
        <v>108.7</v>
      </c>
      <c r="Z18" s="91">
        <v>146.6</v>
      </c>
      <c r="AA18" s="91">
        <v>141.9</v>
      </c>
      <c r="AB18" s="90">
        <v>156.1</v>
      </c>
      <c r="AC18" s="90">
        <v>167.14231135700001</v>
      </c>
      <c r="AD18" s="90">
        <v>161.69999999999999</v>
      </c>
      <c r="AE18" s="301">
        <v>172.7</v>
      </c>
      <c r="AF18" s="301">
        <v>161.1</v>
      </c>
      <c r="AG18" s="301">
        <v>175.7</v>
      </c>
      <c r="AH18" s="301">
        <v>189.4</v>
      </c>
      <c r="AI18" s="91">
        <v>314.05945904099997</v>
      </c>
      <c r="AJ18" s="91">
        <v>400.9</v>
      </c>
      <c r="AK18" s="91">
        <v>405.2</v>
      </c>
      <c r="AL18" s="90">
        <v>414.6</v>
      </c>
      <c r="AM18" s="90">
        <v>478</v>
      </c>
      <c r="AN18" s="90">
        <v>420.86</v>
      </c>
      <c r="AO18" s="90">
        <v>436.8</v>
      </c>
      <c r="AP18" s="90">
        <v>439.5</v>
      </c>
      <c r="AQ18" s="91">
        <v>403.1</v>
      </c>
      <c r="AR18" s="91">
        <v>457.5</v>
      </c>
      <c r="AS18" s="91">
        <v>457.8</v>
      </c>
      <c r="AT18" s="90">
        <v>491.1</v>
      </c>
      <c r="AU18" s="90">
        <v>568.1</v>
      </c>
      <c r="AV18" s="1496">
        <v>570.9</v>
      </c>
      <c r="AW18" s="91">
        <v>869.1</v>
      </c>
      <c r="AX18" s="458">
        <v>891.7</v>
      </c>
    </row>
    <row r="19" spans="2:53" ht="19.5" customHeight="1" x14ac:dyDescent="0.3">
      <c r="B19" s="74"/>
      <c r="C19" s="214"/>
      <c r="D19" s="216" t="s">
        <v>21</v>
      </c>
      <c r="E19" s="228"/>
      <c r="F19" s="216"/>
      <c r="H19" s="201" t="s">
        <v>402</v>
      </c>
      <c r="I19" s="301"/>
      <c r="J19" s="301"/>
      <c r="K19" s="301"/>
      <c r="L19" s="301"/>
      <c r="M19" s="301"/>
      <c r="N19" s="301"/>
      <c r="O19" s="301"/>
      <c r="P19" s="301"/>
      <c r="Q19" s="301"/>
      <c r="R19" s="301"/>
      <c r="S19" s="301"/>
      <c r="T19" s="301"/>
      <c r="U19" s="301"/>
      <c r="V19" s="301"/>
      <c r="W19" s="301"/>
      <c r="X19" s="328"/>
      <c r="Y19" s="328"/>
      <c r="Z19" s="328"/>
      <c r="AA19" s="328">
        <v>0</v>
      </c>
      <c r="AB19" s="301">
        <v>0</v>
      </c>
      <c r="AC19" s="301">
        <v>0</v>
      </c>
      <c r="AD19" s="301">
        <v>0</v>
      </c>
      <c r="AE19" s="301">
        <v>0</v>
      </c>
      <c r="AF19" s="301">
        <v>0</v>
      </c>
      <c r="AG19" s="301">
        <v>0</v>
      </c>
      <c r="AH19" s="301">
        <v>400</v>
      </c>
      <c r="AI19" s="328">
        <v>400</v>
      </c>
      <c r="AJ19" s="328">
        <v>400</v>
      </c>
      <c r="AK19" s="328">
        <v>400</v>
      </c>
      <c r="AL19" s="301">
        <v>400</v>
      </c>
      <c r="AM19" s="301">
        <v>400</v>
      </c>
      <c r="AN19" s="301">
        <v>400</v>
      </c>
      <c r="AO19" s="90">
        <v>400</v>
      </c>
      <c r="AP19" s="90">
        <v>400</v>
      </c>
      <c r="AQ19" s="91">
        <v>400</v>
      </c>
      <c r="AR19" s="91">
        <v>400</v>
      </c>
      <c r="AS19" s="91">
        <v>400</v>
      </c>
      <c r="AT19" s="90">
        <v>400</v>
      </c>
      <c r="AU19" s="90">
        <v>400</v>
      </c>
      <c r="AV19" s="1496">
        <v>400</v>
      </c>
      <c r="AW19" s="91">
        <v>400</v>
      </c>
      <c r="AX19" s="458">
        <v>400</v>
      </c>
    </row>
    <row r="20" spans="2:53" ht="19.5" customHeight="1" x14ac:dyDescent="0.3">
      <c r="B20" s="74"/>
      <c r="C20" s="214"/>
      <c r="D20" s="216" t="s">
        <v>22</v>
      </c>
      <c r="E20" s="228"/>
      <c r="F20" s="216"/>
      <c r="H20" s="201" t="s">
        <v>403</v>
      </c>
      <c r="I20" s="90">
        <v>3279.4720000000002</v>
      </c>
      <c r="J20" s="90">
        <v>2754.79</v>
      </c>
      <c r="K20" s="90">
        <v>2737.9389999999999</v>
      </c>
      <c r="L20" s="90">
        <v>2731.1489999999999</v>
      </c>
      <c r="M20" s="90">
        <v>2720.33</v>
      </c>
      <c r="N20" s="90">
        <v>2176.0770000000002</v>
      </c>
      <c r="O20" s="90">
        <v>2165.8409999999999</v>
      </c>
      <c r="P20" s="90">
        <v>2173.4499999999998</v>
      </c>
      <c r="Q20" s="90">
        <v>2177.7829999999999</v>
      </c>
      <c r="R20" s="90">
        <v>1721.652</v>
      </c>
      <c r="S20" s="90">
        <v>1717.0840000000001</v>
      </c>
      <c r="T20" s="90">
        <v>1680</v>
      </c>
      <c r="U20" s="90">
        <v>1706.0440000000001</v>
      </c>
      <c r="V20" s="90">
        <v>1272.5830000000001</v>
      </c>
      <c r="W20" s="90">
        <v>1257.3440000000001</v>
      </c>
      <c r="X20" s="91">
        <v>1245.7</v>
      </c>
      <c r="Y20" s="91">
        <v>1233.4000000000001</v>
      </c>
      <c r="Z20" s="91">
        <v>914</v>
      </c>
      <c r="AA20" s="91">
        <v>1098.0999999999999</v>
      </c>
      <c r="AB20" s="90">
        <v>1081</v>
      </c>
      <c r="AC20" s="90">
        <v>1315.2039067809947</v>
      </c>
      <c r="AD20" s="90">
        <v>1380.9</v>
      </c>
      <c r="AE20" s="301">
        <v>1376.3</v>
      </c>
      <c r="AF20" s="301">
        <v>1347.2</v>
      </c>
      <c r="AG20" s="301">
        <v>1393.4</v>
      </c>
      <c r="AH20" s="301">
        <v>1548.5</v>
      </c>
      <c r="AI20" s="91">
        <v>1841.6</v>
      </c>
      <c r="AJ20" s="91">
        <v>1906.6</v>
      </c>
      <c r="AK20" s="91">
        <v>2379.1</v>
      </c>
      <c r="AL20" s="90">
        <v>2478.1999999999998</v>
      </c>
      <c r="AM20" s="90">
        <v>2571.3000000000002</v>
      </c>
      <c r="AN20" s="90">
        <v>2574.4</v>
      </c>
      <c r="AO20" s="90">
        <v>2740.5</v>
      </c>
      <c r="AP20" s="90">
        <v>2642.9</v>
      </c>
      <c r="AQ20" s="91">
        <v>2749.5</v>
      </c>
      <c r="AR20" s="91">
        <v>2940</v>
      </c>
      <c r="AS20" s="91">
        <v>2722.88</v>
      </c>
      <c r="AT20" s="90">
        <v>2591.3000000000002</v>
      </c>
      <c r="AU20" s="90">
        <v>2583.8000000000002</v>
      </c>
      <c r="AV20" s="1496">
        <v>2618.5</v>
      </c>
      <c r="AW20" s="91">
        <v>2609.3000000000002</v>
      </c>
      <c r="AX20" s="458">
        <v>2609.3000000000002</v>
      </c>
    </row>
    <row r="21" spans="2:53" ht="19.5" customHeight="1" x14ac:dyDescent="0.3">
      <c r="B21" s="74"/>
      <c r="C21" s="214"/>
      <c r="D21" s="1728" t="s">
        <v>26</v>
      </c>
      <c r="E21" s="1728"/>
      <c r="F21" s="1728"/>
      <c r="H21" s="955" t="s">
        <v>397</v>
      </c>
      <c r="I21" s="99">
        <v>588.76300000000003</v>
      </c>
      <c r="J21" s="99">
        <v>587.95799999999997</v>
      </c>
      <c r="K21" s="99">
        <v>589.49</v>
      </c>
      <c r="L21" s="99">
        <v>591.18700000000001</v>
      </c>
      <c r="M21" s="99">
        <v>588.13300000000004</v>
      </c>
      <c r="N21" s="99">
        <v>652.58900000000006</v>
      </c>
      <c r="O21" s="99">
        <v>659.93899999999996</v>
      </c>
      <c r="P21" s="99">
        <v>675.46</v>
      </c>
      <c r="Q21" s="99">
        <v>668.39300000000003</v>
      </c>
      <c r="R21" s="99">
        <v>688.48599999999999</v>
      </c>
      <c r="S21" s="99">
        <v>691.52599999999995</v>
      </c>
      <c r="T21" s="99">
        <v>689.3</v>
      </c>
      <c r="U21" s="99">
        <v>0</v>
      </c>
      <c r="V21" s="99">
        <v>0</v>
      </c>
      <c r="W21" s="99">
        <v>0</v>
      </c>
      <c r="X21" s="100">
        <v>0</v>
      </c>
      <c r="Y21" s="100">
        <v>0</v>
      </c>
      <c r="Z21" s="100">
        <v>0</v>
      </c>
      <c r="AA21" s="100">
        <v>0</v>
      </c>
      <c r="AB21" s="99">
        <v>0</v>
      </c>
      <c r="AC21" s="99">
        <v>0</v>
      </c>
      <c r="AD21" s="99">
        <v>0</v>
      </c>
      <c r="AE21" s="460">
        <v>0</v>
      </c>
      <c r="AF21" s="460">
        <v>0</v>
      </c>
      <c r="AG21" s="460">
        <v>0</v>
      </c>
      <c r="AH21" s="460">
        <v>0</v>
      </c>
      <c r="AI21" s="100">
        <v>0</v>
      </c>
      <c r="AJ21" s="100">
        <v>0</v>
      </c>
      <c r="AK21" s="100">
        <v>0</v>
      </c>
      <c r="AL21" s="99">
        <v>0</v>
      </c>
      <c r="AM21" s="99">
        <v>0</v>
      </c>
      <c r="AN21" s="99">
        <v>0</v>
      </c>
      <c r="AO21" s="99">
        <v>0</v>
      </c>
      <c r="AP21" s="99">
        <v>140.5</v>
      </c>
      <c r="AQ21" s="100">
        <v>325.5</v>
      </c>
      <c r="AR21" s="100">
        <v>331.2</v>
      </c>
      <c r="AS21" s="100">
        <v>357.25099999999998</v>
      </c>
      <c r="AT21" s="99">
        <v>616</v>
      </c>
      <c r="AU21" s="99">
        <v>618.29999999999995</v>
      </c>
      <c r="AV21" s="1497">
        <v>471.6</v>
      </c>
      <c r="AW21" s="100">
        <v>475</v>
      </c>
      <c r="AX21" s="461">
        <v>414.5</v>
      </c>
    </row>
    <row r="22" spans="2:53" ht="19.5" customHeight="1" x14ac:dyDescent="0.3">
      <c r="B22" s="74"/>
      <c r="C22" s="214"/>
      <c r="D22" s="216" t="s">
        <v>27</v>
      </c>
      <c r="E22" s="228"/>
      <c r="F22" s="216"/>
      <c r="H22" s="1627" t="s">
        <v>404</v>
      </c>
      <c r="I22" s="463">
        <v>27296.535</v>
      </c>
      <c r="J22" s="463">
        <v>27289.662</v>
      </c>
      <c r="K22" s="463">
        <v>27755.345000000001</v>
      </c>
      <c r="L22" s="463">
        <v>28304.263999999999</v>
      </c>
      <c r="M22" s="463">
        <v>28347.674999999999</v>
      </c>
      <c r="N22" s="463">
        <v>28398.091</v>
      </c>
      <c r="O22" s="463">
        <v>28711.917000000001</v>
      </c>
      <c r="P22" s="463">
        <v>29184.564999999999</v>
      </c>
      <c r="Q22" s="463">
        <v>29140.025000000001</v>
      </c>
      <c r="R22" s="463">
        <v>29077.119999999999</v>
      </c>
      <c r="S22" s="463">
        <v>29555.725999999999</v>
      </c>
      <c r="T22" s="463">
        <v>29858.5</v>
      </c>
      <c r="U22" s="463">
        <v>31103.291000000001</v>
      </c>
      <c r="V22" s="463">
        <v>31607.065999999999</v>
      </c>
      <c r="W22" s="463">
        <v>32096.362000000001</v>
      </c>
      <c r="X22" s="464">
        <v>32948.800000000003</v>
      </c>
      <c r="Y22" s="464">
        <v>32401.599999999999</v>
      </c>
      <c r="Z22" s="464">
        <v>33051.5</v>
      </c>
      <c r="AA22" s="464">
        <v>34175.300000000003</v>
      </c>
      <c r="AB22" s="463">
        <v>35006.800000000003</v>
      </c>
      <c r="AC22" s="463">
        <v>34476.172041298596</v>
      </c>
      <c r="AD22" s="463">
        <v>35241.199999999997</v>
      </c>
      <c r="AE22" s="465">
        <v>36416.6</v>
      </c>
      <c r="AF22" s="465">
        <v>37529.5</v>
      </c>
      <c r="AG22" s="465">
        <v>36995.199999999997</v>
      </c>
      <c r="AH22" s="465">
        <v>38121.300000000003</v>
      </c>
      <c r="AI22" s="464">
        <v>39422.976250138752</v>
      </c>
      <c r="AJ22" s="464">
        <v>38724.1</v>
      </c>
      <c r="AK22" s="464">
        <v>40080.1</v>
      </c>
      <c r="AL22" s="463">
        <v>41982.9</v>
      </c>
      <c r="AM22" s="463">
        <v>43369.5</v>
      </c>
      <c r="AN22" s="463">
        <v>45937.366000000002</v>
      </c>
      <c r="AO22" s="463">
        <v>45882.8</v>
      </c>
      <c r="AP22" s="463">
        <v>47265.2</v>
      </c>
      <c r="AQ22" s="464">
        <v>48093.4</v>
      </c>
      <c r="AR22" s="464">
        <v>49567.3</v>
      </c>
      <c r="AS22" s="464">
        <v>48969.99</v>
      </c>
      <c r="AT22" s="463">
        <v>51948.9</v>
      </c>
      <c r="AU22" s="463">
        <v>52760.2</v>
      </c>
      <c r="AV22" s="1498">
        <v>53748.7</v>
      </c>
      <c r="AW22" s="464">
        <v>53743.7</v>
      </c>
      <c r="AX22" s="466">
        <v>55188.800000000003</v>
      </c>
    </row>
    <row r="23" spans="2:53" ht="19.5" customHeight="1" x14ac:dyDescent="0.3">
      <c r="B23" s="74"/>
      <c r="C23" s="214"/>
      <c r="D23" s="216" t="s">
        <v>29</v>
      </c>
      <c r="E23" s="228"/>
      <c r="F23" s="216"/>
      <c r="H23" s="211" t="s">
        <v>405</v>
      </c>
      <c r="I23" s="467">
        <v>177514.06</v>
      </c>
      <c r="J23" s="467">
        <v>178767.46299999999</v>
      </c>
      <c r="K23" s="467">
        <v>180339.49600000001</v>
      </c>
      <c r="L23" s="467">
        <v>181625.875</v>
      </c>
      <c r="M23" s="467">
        <v>182485.95699999999</v>
      </c>
      <c r="N23" s="467">
        <v>179077.883</v>
      </c>
      <c r="O23" s="467">
        <v>181084.99400000001</v>
      </c>
      <c r="P23" s="467">
        <v>185470.59</v>
      </c>
      <c r="Q23" s="467">
        <v>188212.82500000001</v>
      </c>
      <c r="R23" s="467">
        <v>189979.52299999999</v>
      </c>
      <c r="S23" s="467">
        <v>195589.21900000001</v>
      </c>
      <c r="T23" s="467">
        <v>196224.5</v>
      </c>
      <c r="U23" s="467">
        <v>203649.44200000001</v>
      </c>
      <c r="V23" s="467">
        <v>201600.61900000001</v>
      </c>
      <c r="W23" s="467">
        <v>209059.554</v>
      </c>
      <c r="X23" s="468">
        <v>214084.2</v>
      </c>
      <c r="Y23" s="468">
        <v>212777.2</v>
      </c>
      <c r="Z23" s="468">
        <v>218968.4</v>
      </c>
      <c r="AA23" s="468">
        <v>226001.6</v>
      </c>
      <c r="AB23" s="467">
        <v>234772.4</v>
      </c>
      <c r="AC23" s="467">
        <v>236099.01657966801</v>
      </c>
      <c r="AD23" s="467">
        <v>238757.2</v>
      </c>
      <c r="AE23" s="469">
        <v>242147.9</v>
      </c>
      <c r="AF23" s="469">
        <v>246091.5</v>
      </c>
      <c r="AG23" s="469">
        <v>255549</v>
      </c>
      <c r="AH23" s="469">
        <v>270696.40000000002</v>
      </c>
      <c r="AI23" s="468">
        <v>276792.7495838324</v>
      </c>
      <c r="AJ23" s="468">
        <v>264278.59999999998</v>
      </c>
      <c r="AK23" s="468">
        <v>262349.2</v>
      </c>
      <c r="AL23" s="467">
        <v>261794.2</v>
      </c>
      <c r="AM23" s="467">
        <v>269924.7</v>
      </c>
      <c r="AN23" s="467">
        <v>285013.027</v>
      </c>
      <c r="AO23" s="467">
        <v>290913.59999999998</v>
      </c>
      <c r="AP23" s="467">
        <v>296960.90000000002</v>
      </c>
      <c r="AQ23" s="468">
        <v>307630.5</v>
      </c>
      <c r="AR23" s="468">
        <v>320905.2</v>
      </c>
      <c r="AS23" s="468">
        <v>302983.90000000002</v>
      </c>
      <c r="AT23" s="467">
        <v>308425.90000000002</v>
      </c>
      <c r="AU23" s="467">
        <v>310611.09999999998</v>
      </c>
      <c r="AV23" s="1499">
        <v>320050.09999999998</v>
      </c>
      <c r="AW23" s="468">
        <v>321318.90000000002</v>
      </c>
      <c r="AX23" s="470">
        <v>333753.59999999998</v>
      </c>
    </row>
    <row r="24" spans="2:53" ht="19.5" customHeight="1" x14ac:dyDescent="0.3">
      <c r="B24" s="71"/>
      <c r="C24" s="214"/>
      <c r="D24" s="216" t="s">
        <v>30</v>
      </c>
      <c r="E24" s="228"/>
      <c r="F24" s="216"/>
      <c r="H24" s="1628" t="s">
        <v>406</v>
      </c>
      <c r="I24" s="317">
        <v>0.15377111536967833</v>
      </c>
      <c r="J24" s="317">
        <v>0.15265452416248701</v>
      </c>
      <c r="K24" s="317">
        <v>0.1539060805626295</v>
      </c>
      <c r="L24" s="317">
        <v>0.15583828020099008</v>
      </c>
      <c r="M24" s="317">
        <v>0.15534167925042036</v>
      </c>
      <c r="N24" s="317">
        <v>0.15857955501964471</v>
      </c>
      <c r="O24" s="317">
        <v>0.15855492145307193</v>
      </c>
      <c r="P24" s="317">
        <v>0.15735413900392509</v>
      </c>
      <c r="Q24" s="317">
        <v>0.15482486382104937</v>
      </c>
      <c r="R24" s="317">
        <v>0.15305396887431916</v>
      </c>
      <c r="S24" s="317">
        <v>0.15111122254647377</v>
      </c>
      <c r="T24" s="317">
        <v>0.15216499468720776</v>
      </c>
      <c r="U24" s="317">
        <v>0.15272956652638409</v>
      </c>
      <c r="V24" s="317">
        <v>0.15679999999999999</v>
      </c>
      <c r="W24" s="317">
        <v>0.1535</v>
      </c>
      <c r="X24" s="377">
        <v>0.15390000000000001</v>
      </c>
      <c r="Y24" s="377">
        <v>0.15229999999999999</v>
      </c>
      <c r="Z24" s="377">
        <v>0.15094187106450063</v>
      </c>
      <c r="AA24" s="377">
        <v>0.15121707102958565</v>
      </c>
      <c r="AB24" s="317">
        <v>0.14910952053989313</v>
      </c>
      <c r="AC24" s="317">
        <v>0.14602420857464748</v>
      </c>
      <c r="AD24" s="317">
        <v>0.1476026691551082</v>
      </c>
      <c r="AE24" s="378">
        <v>0.15038990633410407</v>
      </c>
      <c r="AF24" s="378">
        <v>0.15250221970283412</v>
      </c>
      <c r="AG24" s="378">
        <v>0.14483775892064565</v>
      </c>
      <c r="AH24" s="378">
        <v>0.14080000000000001</v>
      </c>
      <c r="AI24" s="377">
        <v>0.1424</v>
      </c>
      <c r="AJ24" s="377">
        <v>0.14649999999999999</v>
      </c>
      <c r="AK24" s="377">
        <v>0.15279999999999999</v>
      </c>
      <c r="AL24" s="317">
        <v>0.16039999999999999</v>
      </c>
      <c r="AM24" s="317">
        <v>0.16070000000000001</v>
      </c>
      <c r="AN24" s="317">
        <v>0.16120000000000001</v>
      </c>
      <c r="AO24" s="317">
        <v>0.15770000000000001</v>
      </c>
      <c r="AP24" s="317">
        <v>0.15920000000000001</v>
      </c>
      <c r="AQ24" s="377">
        <v>0.15629999999999999</v>
      </c>
      <c r="AR24" s="377">
        <v>0.1545</v>
      </c>
      <c r="AS24" s="377">
        <v>0.16159999999999999</v>
      </c>
      <c r="AT24" s="317">
        <v>0.16839999999999999</v>
      </c>
      <c r="AU24" s="317">
        <v>0.1699</v>
      </c>
      <c r="AV24" s="1485">
        <v>0.16789999999999999</v>
      </c>
      <c r="AW24" s="377">
        <v>0.1673</v>
      </c>
      <c r="AX24" s="380">
        <v>0.16539999999999999</v>
      </c>
    </row>
    <row r="25" spans="2:53" ht="19.5" customHeight="1" x14ac:dyDescent="0.3">
      <c r="B25" s="71"/>
      <c r="C25" s="56"/>
      <c r="D25" s="56"/>
      <c r="E25" s="334"/>
      <c r="F25" s="56"/>
      <c r="H25" s="1629" t="s">
        <v>407</v>
      </c>
      <c r="I25" s="179">
        <v>0.12784247061894702</v>
      </c>
      <c r="J25" s="179">
        <v>0.12972140237846302</v>
      </c>
      <c r="K25" s="179">
        <v>0.13124423947597147</v>
      </c>
      <c r="L25" s="179">
        <v>0.13335656056715486</v>
      </c>
      <c r="M25" s="179">
        <v>0.13287925492261304</v>
      </c>
      <c r="N25" s="179">
        <v>0.13929477823903022</v>
      </c>
      <c r="O25" s="179">
        <v>0.13936190648685112</v>
      </c>
      <c r="P25" s="179">
        <v>0.13834398219146227</v>
      </c>
      <c r="Q25" s="179">
        <v>0.13594174042071785</v>
      </c>
      <c r="R25" s="179">
        <v>0.13671903997779802</v>
      </c>
      <c r="S25" s="179">
        <v>0.13513377749107938</v>
      </c>
      <c r="T25" s="179">
        <v>0.13635606155194688</v>
      </c>
      <c r="U25" s="179">
        <v>0.14370033481358616</v>
      </c>
      <c r="V25" s="179">
        <v>0.1497</v>
      </c>
      <c r="W25" s="179">
        <v>0.14699999999999999</v>
      </c>
      <c r="X25" s="381">
        <v>0.14760000000000001</v>
      </c>
      <c r="Y25" s="381">
        <v>0.14599999999999999</v>
      </c>
      <c r="Z25" s="381">
        <v>0.14609870648002177</v>
      </c>
      <c r="AA25" s="381">
        <v>0.14573038420966933</v>
      </c>
      <c r="AB25" s="179">
        <v>0.14384016179073861</v>
      </c>
      <c r="AC25" s="179">
        <v>0.13974571474772465</v>
      </c>
      <c r="AD25" s="179">
        <v>0.14114171216616711</v>
      </c>
      <c r="AE25" s="382">
        <v>0.14399298940853916</v>
      </c>
      <c r="AF25" s="382">
        <v>0.14637279223378297</v>
      </c>
      <c r="AG25" s="382">
        <v>0.1386</v>
      </c>
      <c r="AH25" s="382">
        <v>0.13289999999999999</v>
      </c>
      <c r="AI25" s="381">
        <v>0.13320000000000001</v>
      </c>
      <c r="AJ25" s="381">
        <v>0.1363</v>
      </c>
      <c r="AK25" s="381">
        <v>0.1406</v>
      </c>
      <c r="AL25" s="179">
        <v>0.14779999999999999</v>
      </c>
      <c r="AM25" s="179">
        <v>0.1479</v>
      </c>
      <c r="AN25" s="179">
        <v>0.14929999999999999</v>
      </c>
      <c r="AO25" s="179">
        <v>0.1454</v>
      </c>
      <c r="AP25" s="179">
        <v>0.14699999999999999</v>
      </c>
      <c r="AQ25" s="381">
        <v>0.14369999999999999</v>
      </c>
      <c r="AR25" s="381">
        <v>0.1416</v>
      </c>
      <c r="AS25" s="381">
        <v>0.14860000000000001</v>
      </c>
      <c r="AT25" s="179">
        <v>0.15509999999999999</v>
      </c>
      <c r="AU25" s="179">
        <v>0.15640000000000001</v>
      </c>
      <c r="AV25" s="1487">
        <v>0.1552</v>
      </c>
      <c r="AW25" s="381">
        <v>0.1537</v>
      </c>
      <c r="AX25" s="385">
        <v>0.15240000000000001</v>
      </c>
    </row>
    <row r="26" spans="2:53" ht="19.5" customHeight="1" x14ac:dyDescent="0.3">
      <c r="B26" s="71"/>
      <c r="C26" s="1721" t="s">
        <v>6</v>
      </c>
      <c r="D26" s="1721"/>
      <c r="E26" s="1722"/>
      <c r="F26" s="75"/>
      <c r="H26" s="1629" t="s">
        <v>408</v>
      </c>
      <c r="I26" s="317">
        <v>0.12784247061894702</v>
      </c>
      <c r="J26" s="317">
        <v>0.12873535605301956</v>
      </c>
      <c r="K26" s="317">
        <v>0.13024679297096403</v>
      </c>
      <c r="L26" s="317">
        <v>0.1323495069190995</v>
      </c>
      <c r="M26" s="317">
        <v>0.13185932438625947</v>
      </c>
      <c r="N26" s="317">
        <v>0.1382125117036368</v>
      </c>
      <c r="O26" s="317">
        <v>0.13824848457625372</v>
      </c>
      <c r="P26" s="317">
        <v>0.13713129936126262</v>
      </c>
      <c r="Q26" s="317">
        <v>0.13469810040840732</v>
      </c>
      <c r="R26" s="317">
        <v>0.13547676398787464</v>
      </c>
      <c r="S26" s="317">
        <v>0.13378876470691362</v>
      </c>
      <c r="T26" s="317">
        <v>0.13514571320095095</v>
      </c>
      <c r="U26" s="317">
        <v>0.14247008837863645</v>
      </c>
      <c r="V26" s="317">
        <v>0.14849999999999999</v>
      </c>
      <c r="W26" s="317">
        <v>0.14649999999999999</v>
      </c>
      <c r="X26" s="377">
        <v>0.14760000000000001</v>
      </c>
      <c r="Y26" s="377">
        <v>0.14599999999999999</v>
      </c>
      <c r="Z26" s="377">
        <v>0.14609870648002177</v>
      </c>
      <c r="AA26" s="377">
        <v>0.14573038420966933</v>
      </c>
      <c r="AB26" s="317">
        <v>0.14384016179073861</v>
      </c>
      <c r="AC26" s="317">
        <v>0.13974571474772465</v>
      </c>
      <c r="AD26" s="317">
        <v>0.14114171216616711</v>
      </c>
      <c r="AE26" s="378">
        <v>0.14234482314321123</v>
      </c>
      <c r="AF26" s="378">
        <v>0.14351653754802582</v>
      </c>
      <c r="AG26" s="378">
        <v>0.1358</v>
      </c>
      <c r="AH26" s="378">
        <v>0.13020000000000001</v>
      </c>
      <c r="AI26" s="377">
        <v>0.12909999999999999</v>
      </c>
      <c r="AJ26" s="377">
        <v>0.13059999999999999</v>
      </c>
      <c r="AK26" s="377">
        <v>0.13300000000000001</v>
      </c>
      <c r="AL26" s="317">
        <v>0.13789999999999999</v>
      </c>
      <c r="AM26" s="317">
        <v>0.13730000000000001</v>
      </c>
      <c r="AN26" s="317">
        <v>0.13919999999999999</v>
      </c>
      <c r="AO26" s="317">
        <v>0.1346</v>
      </c>
      <c r="AP26" s="317">
        <v>0.1343</v>
      </c>
      <c r="AQ26" s="377">
        <v>0.1293</v>
      </c>
      <c r="AR26" s="377">
        <v>0.12620000000000001</v>
      </c>
      <c r="AS26" s="377">
        <v>0.13239999999999999</v>
      </c>
      <c r="AT26" s="317">
        <v>0.1366</v>
      </c>
      <c r="AU26" s="317">
        <v>0.13800000000000001</v>
      </c>
      <c r="AV26" s="1485">
        <v>0.13739999999999999</v>
      </c>
      <c r="AW26" s="377">
        <v>0.13589999999999999</v>
      </c>
      <c r="AX26" s="380">
        <v>0.13400000000000001</v>
      </c>
    </row>
    <row r="27" spans="2:53" ht="19.5" customHeight="1" x14ac:dyDescent="0.3">
      <c r="B27" s="71"/>
      <c r="C27" s="238"/>
      <c r="D27" s="235"/>
      <c r="E27" s="236"/>
      <c r="F27" s="56"/>
      <c r="H27" s="1630" t="s">
        <v>409</v>
      </c>
      <c r="I27" s="394">
        <v>2.5928644750731294E-2</v>
      </c>
      <c r="J27" s="394">
        <v>2.2933121784023975E-2</v>
      </c>
      <c r="K27" s="394">
        <v>2.266184108665802E-2</v>
      </c>
      <c r="L27" s="394">
        <v>2.2481719633835214E-2</v>
      </c>
      <c r="M27" s="394">
        <v>2.2462424327807318E-2</v>
      </c>
      <c r="N27" s="394">
        <v>1.92847767806145E-2</v>
      </c>
      <c r="O27" s="394">
        <v>1.9193014966220778E-2</v>
      </c>
      <c r="P27" s="394">
        <v>1.9010156812462826E-2</v>
      </c>
      <c r="Q27" s="394">
        <v>1.8883123400331509E-2</v>
      </c>
      <c r="R27" s="394">
        <v>1.633492889652113E-2</v>
      </c>
      <c r="S27" s="394">
        <v>1.5977445055394387E-2</v>
      </c>
      <c r="T27" s="394">
        <v>1.5808933135260887E-2</v>
      </c>
      <c r="U27" s="394">
        <v>9.0292268023989975E-3</v>
      </c>
      <c r="V27" s="394">
        <v>7.0000000000000001E-3</v>
      </c>
      <c r="W27" s="394">
        <v>6.4000000000000003E-3</v>
      </c>
      <c r="X27" s="394">
        <v>6.3E-3</v>
      </c>
      <c r="Y27" s="394">
        <v>6.3E-3</v>
      </c>
      <c r="Z27" s="394">
        <v>4.8431645844788564E-3</v>
      </c>
      <c r="AA27" s="394">
        <v>5.486686819916319E-3</v>
      </c>
      <c r="AB27" s="394">
        <v>5.2693587491544997E-3</v>
      </c>
      <c r="AC27" s="394">
        <v>6.2784938269228223E-3</v>
      </c>
      <c r="AD27" s="394">
        <v>6.4609569889410657E-3</v>
      </c>
      <c r="AE27" s="394">
        <v>6.3969169255649128E-3</v>
      </c>
      <c r="AF27" s="394">
        <v>6.1294274690511458E-3</v>
      </c>
      <c r="AG27" s="394">
        <v>6.1429472598531695E-3</v>
      </c>
      <c r="AH27" s="394">
        <v>7.9000000000000008E-3</v>
      </c>
      <c r="AI27" s="394">
        <v>9.1999999999999998E-3</v>
      </c>
      <c r="AJ27" s="394">
        <v>1.0200000000000001E-2</v>
      </c>
      <c r="AK27" s="394">
        <v>1.21E-2</v>
      </c>
      <c r="AL27" s="394">
        <v>1.26E-2</v>
      </c>
      <c r="AM27" s="394">
        <v>1.2800000000000001E-2</v>
      </c>
      <c r="AN27" s="394">
        <v>1.1900000000000001E-2</v>
      </c>
      <c r="AO27" s="394">
        <v>1.23E-2</v>
      </c>
      <c r="AP27" s="393">
        <v>1.2200000000000001E-2</v>
      </c>
      <c r="AQ27" s="394">
        <v>1.26E-2</v>
      </c>
      <c r="AR27" s="394">
        <v>1.29E-2</v>
      </c>
      <c r="AS27" s="394">
        <v>1.2999999999999999E-2</v>
      </c>
      <c r="AT27" s="393">
        <v>1.3299999999999999E-2</v>
      </c>
      <c r="AU27" s="393">
        <v>1.34E-2</v>
      </c>
      <c r="AV27" s="1490">
        <v>1.2699999999999999E-2</v>
      </c>
      <c r="AW27" s="394">
        <f>AW17/AW23</f>
        <v>1.354853387086785E-2</v>
      </c>
      <c r="AX27" s="397">
        <v>1.29E-2</v>
      </c>
      <c r="AZ27" s="477"/>
      <c r="BA27" s="477"/>
    </row>
    <row r="28" spans="2:53" ht="19.5" customHeight="1" x14ac:dyDescent="0.25">
      <c r="B28" s="253"/>
      <c r="C28" s="1721" t="s">
        <v>7</v>
      </c>
      <c r="D28" s="1721"/>
      <c r="E28" s="1736"/>
      <c r="F28" s="75"/>
      <c r="H28" s="473" t="s">
        <v>410</v>
      </c>
      <c r="I28" s="83"/>
      <c r="J28" s="83"/>
      <c r="K28" s="83"/>
      <c r="L28" s="83"/>
      <c r="M28" s="83"/>
      <c r="N28" s="83"/>
      <c r="O28" s="83"/>
      <c r="P28" s="83"/>
      <c r="Q28" s="83"/>
      <c r="R28" s="83"/>
      <c r="S28" s="83"/>
      <c r="T28" s="474"/>
      <c r="U28" s="474"/>
      <c r="V28" s="475"/>
      <c r="W28" s="474"/>
      <c r="X28" s="474"/>
      <c r="Y28" s="474"/>
      <c r="Z28" s="474"/>
      <c r="AA28" s="474"/>
      <c r="AB28" s="476"/>
      <c r="AC28" s="474"/>
      <c r="AD28" s="474"/>
      <c r="AI28" s="108"/>
      <c r="AJ28" s="108"/>
      <c r="AK28" s="108"/>
      <c r="AL28" s="108"/>
      <c r="AM28" s="108"/>
      <c r="AN28" s="477"/>
      <c r="AO28" s="477"/>
      <c r="AP28" s="477"/>
      <c r="AQ28" s="477"/>
      <c r="AR28" s="477"/>
      <c r="AS28" s="477"/>
      <c r="AT28" s="477"/>
      <c r="AU28" s="477"/>
      <c r="AV28" s="477"/>
      <c r="AW28" s="477"/>
      <c r="AX28" s="477"/>
    </row>
    <row r="29" spans="2:53" ht="19.5" customHeight="1" x14ac:dyDescent="0.3">
      <c r="B29" s="253"/>
      <c r="C29" s="56"/>
      <c r="D29" s="243"/>
      <c r="E29" s="291"/>
      <c r="F29" s="56"/>
      <c r="H29" s="140"/>
      <c r="I29" s="336"/>
      <c r="J29" s="336"/>
      <c r="K29" s="336"/>
      <c r="L29" s="336"/>
      <c r="M29" s="336"/>
      <c r="N29" s="336"/>
      <c r="O29" s="336"/>
      <c r="P29" s="336"/>
      <c r="Q29" s="336"/>
      <c r="R29" s="336"/>
      <c r="S29" s="336"/>
      <c r="T29" s="336"/>
      <c r="U29" s="474"/>
      <c r="V29" s="474"/>
      <c r="W29" s="478"/>
      <c r="X29" s="478"/>
      <c r="Y29" s="478"/>
      <c r="Z29" s="478"/>
      <c r="AA29" s="478"/>
      <c r="AB29" s="479"/>
      <c r="AC29" s="479"/>
      <c r="AD29" s="479"/>
      <c r="AE29" s="479"/>
      <c r="AF29" s="479"/>
      <c r="AG29" s="479"/>
      <c r="AH29" s="479"/>
      <c r="AI29" s="479"/>
      <c r="AJ29" s="479"/>
      <c r="AK29" s="479"/>
      <c r="AL29" s="479"/>
      <c r="AM29" s="479"/>
      <c r="AN29" s="477"/>
      <c r="AO29" s="477"/>
      <c r="AP29" s="477"/>
      <c r="AQ29" s="477"/>
      <c r="AR29" s="477"/>
      <c r="AS29" s="477"/>
      <c r="AT29" s="477"/>
      <c r="AU29" s="477"/>
      <c r="AV29" s="477"/>
      <c r="AW29" s="477"/>
      <c r="AX29" s="477"/>
    </row>
    <row r="30" spans="2:53" ht="19.5" customHeight="1" x14ac:dyDescent="0.3">
      <c r="B30" s="253"/>
      <c r="C30" s="1721" t="s">
        <v>31</v>
      </c>
      <c r="D30" s="1721"/>
      <c r="E30" s="1736"/>
      <c r="F30" s="75"/>
      <c r="H30" s="480"/>
      <c r="I30" s="154"/>
      <c r="J30" s="154"/>
      <c r="K30" s="154"/>
      <c r="L30" s="154"/>
      <c r="M30" s="154"/>
      <c r="N30" s="154"/>
      <c r="O30" s="154"/>
      <c r="P30" s="154"/>
      <c r="Q30" s="154"/>
      <c r="R30" s="154"/>
      <c r="S30" s="154"/>
      <c r="T30" s="154"/>
      <c r="U30" s="154"/>
      <c r="V30" s="474"/>
      <c r="W30" s="154"/>
      <c r="X30" s="154"/>
      <c r="Y30" s="154"/>
      <c r="Z30" s="154"/>
      <c r="AA30" s="154"/>
      <c r="AB30" s="153"/>
      <c r="AC30" s="154"/>
      <c r="AD30" s="154"/>
    </row>
    <row r="31" spans="2:53" ht="19.5" customHeight="1" x14ac:dyDescent="0.3">
      <c r="B31" s="253"/>
      <c r="C31" s="56"/>
      <c r="D31" s="243"/>
      <c r="E31" s="291"/>
      <c r="F31" s="56"/>
      <c r="H31" s="297"/>
      <c r="I31" s="83"/>
      <c r="J31" s="83"/>
      <c r="K31" s="83"/>
      <c r="L31" s="83"/>
      <c r="M31" s="83"/>
      <c r="N31" s="83"/>
      <c r="O31" s="83"/>
      <c r="P31" s="83"/>
      <c r="Q31" s="474"/>
      <c r="R31" s="474"/>
      <c r="S31" s="474"/>
      <c r="T31" s="474"/>
      <c r="U31" s="474"/>
      <c r="V31" s="474"/>
      <c r="W31" s="474"/>
      <c r="X31" s="474"/>
      <c r="Y31" s="474"/>
      <c r="Z31" s="474"/>
      <c r="AA31" s="474"/>
      <c r="AB31" s="476"/>
      <c r="AC31" s="474"/>
      <c r="AD31" s="474"/>
    </row>
    <row r="32" spans="2:53" ht="19.5" customHeight="1" x14ac:dyDescent="0.3">
      <c r="B32" s="253"/>
      <c r="C32" s="1721" t="s">
        <v>17</v>
      </c>
      <c r="D32" s="1721"/>
      <c r="E32" s="1736"/>
      <c r="F32" s="75"/>
      <c r="H32" s="297"/>
      <c r="I32" s="83"/>
      <c r="J32" s="83"/>
      <c r="K32" s="83"/>
      <c r="L32" s="83"/>
      <c r="M32" s="83"/>
      <c r="N32" s="83"/>
      <c r="O32" s="83"/>
      <c r="P32" s="83"/>
      <c r="Q32" s="83"/>
      <c r="R32" s="83"/>
      <c r="S32" s="83"/>
      <c r="T32" s="83"/>
      <c r="U32" s="83"/>
      <c r="V32" s="83"/>
      <c r="W32" s="83"/>
      <c r="X32" s="83"/>
      <c r="Y32" s="83"/>
      <c r="Z32" s="83"/>
      <c r="AA32" s="83"/>
      <c r="AB32" s="84"/>
      <c r="AC32" s="83"/>
      <c r="AD32" s="83"/>
      <c r="AM32" s="154"/>
      <c r="AN32" s="479"/>
      <c r="AO32" s="479"/>
      <c r="AP32" s="479"/>
      <c r="AQ32" s="479"/>
      <c r="AR32" s="479"/>
      <c r="AS32" s="479"/>
      <c r="AT32" s="479"/>
      <c r="AU32" s="479"/>
      <c r="AV32" s="479"/>
      <c r="AW32" s="479"/>
      <c r="AX32" s="479"/>
    </row>
    <row r="33" spans="2:50" ht="19.5" customHeight="1" x14ac:dyDescent="0.3">
      <c r="B33" s="253"/>
      <c r="C33" s="56"/>
      <c r="D33" s="243"/>
      <c r="E33" s="291"/>
      <c r="F33" s="56"/>
      <c r="H33" s="304"/>
      <c r="I33" s="154"/>
      <c r="J33" s="154"/>
      <c r="K33" s="154"/>
      <c r="L33" s="154"/>
      <c r="M33" s="154"/>
      <c r="N33" s="154"/>
      <c r="O33" s="154"/>
      <c r="P33" s="154"/>
      <c r="Q33" s="154"/>
      <c r="R33" s="154"/>
      <c r="S33" s="154"/>
      <c r="T33" s="154"/>
      <c r="U33" s="154"/>
      <c r="V33" s="154"/>
      <c r="W33" s="154"/>
      <c r="X33" s="154"/>
      <c r="Y33" s="154"/>
      <c r="Z33" s="154"/>
      <c r="AA33" s="154"/>
      <c r="AB33" s="153"/>
      <c r="AC33" s="154"/>
      <c r="AD33" s="154"/>
      <c r="AN33" s="479"/>
      <c r="AO33" s="479"/>
      <c r="AP33" s="479"/>
      <c r="AQ33" s="479"/>
      <c r="AR33" s="479"/>
      <c r="AS33" s="479"/>
      <c r="AT33" s="479"/>
      <c r="AU33" s="479"/>
      <c r="AV33" s="479"/>
      <c r="AW33" s="479"/>
      <c r="AX33" s="479"/>
    </row>
    <row r="34" spans="2:50" ht="19.5" customHeight="1" x14ac:dyDescent="0.3">
      <c r="B34" s="253"/>
      <c r="C34" s="1726" t="s">
        <v>8</v>
      </c>
      <c r="D34" s="1726"/>
      <c r="E34" s="1727"/>
      <c r="F34" s="75"/>
      <c r="H34" s="335"/>
      <c r="I34" s="318"/>
      <c r="J34" s="318"/>
      <c r="K34" s="318"/>
      <c r="L34" s="318"/>
      <c r="M34" s="318"/>
      <c r="N34" s="318"/>
      <c r="O34" s="318"/>
      <c r="P34" s="318"/>
      <c r="Q34" s="318"/>
      <c r="R34" s="318"/>
      <c r="S34" s="318"/>
      <c r="T34" s="318"/>
      <c r="U34" s="318"/>
      <c r="V34" s="318"/>
      <c r="W34" s="318"/>
      <c r="X34" s="318"/>
      <c r="Y34" s="318"/>
      <c r="Z34" s="318"/>
      <c r="AA34" s="318"/>
      <c r="AB34" s="319"/>
      <c r="AC34" s="318"/>
      <c r="AD34" s="318"/>
      <c r="AN34" s="456"/>
      <c r="AO34" s="456"/>
      <c r="AP34" s="456"/>
      <c r="AQ34" s="456"/>
      <c r="AR34" s="456"/>
      <c r="AS34" s="456"/>
      <c r="AT34" s="456"/>
      <c r="AU34" s="456"/>
      <c r="AV34" s="456"/>
      <c r="AW34" s="456"/>
      <c r="AX34" s="456"/>
    </row>
    <row r="35" spans="2:50" ht="19.5" customHeight="1" x14ac:dyDescent="0.3">
      <c r="B35" s="253"/>
      <c r="C35" s="235"/>
      <c r="D35" s="235"/>
      <c r="E35" s="281"/>
      <c r="F35" s="56"/>
      <c r="H35" s="335"/>
      <c r="I35" s="318"/>
      <c r="J35" s="318"/>
      <c r="K35" s="318"/>
      <c r="L35" s="318"/>
      <c r="M35" s="318"/>
      <c r="N35" s="318"/>
      <c r="O35" s="318"/>
      <c r="P35" s="318"/>
      <c r="Q35" s="318"/>
      <c r="R35" s="318"/>
      <c r="S35" s="318"/>
      <c r="T35" s="318"/>
      <c r="U35" s="318"/>
      <c r="V35" s="318"/>
      <c r="W35" s="318"/>
      <c r="X35" s="318"/>
      <c r="Y35" s="318"/>
      <c r="Z35" s="318"/>
      <c r="AA35" s="318"/>
      <c r="AB35" s="319"/>
      <c r="AC35" s="318"/>
      <c r="AD35" s="318"/>
    </row>
    <row r="36" spans="2:50" ht="19.5" customHeight="1" x14ac:dyDescent="0.3">
      <c r="B36" s="253"/>
      <c r="C36" s="1721" t="s">
        <v>25</v>
      </c>
      <c r="D36" s="1721"/>
      <c r="E36" s="1736"/>
      <c r="F36" s="56"/>
      <c r="H36" s="270"/>
      <c r="I36" s="206"/>
      <c r="J36" s="206"/>
      <c r="K36" s="206"/>
      <c r="L36" s="206"/>
      <c r="M36" s="206"/>
      <c r="N36" s="206"/>
      <c r="O36" s="206"/>
      <c r="P36" s="206"/>
      <c r="Q36" s="206"/>
      <c r="R36" s="206"/>
      <c r="S36" s="206"/>
      <c r="T36" s="206"/>
      <c r="U36" s="206"/>
      <c r="V36" s="206"/>
      <c r="W36" s="206"/>
      <c r="X36" s="206"/>
      <c r="Y36" s="206"/>
      <c r="Z36" s="206"/>
      <c r="AA36" s="206"/>
      <c r="AB36" s="207"/>
      <c r="AC36" s="206"/>
      <c r="AD36" s="206"/>
    </row>
    <row r="37" spans="2:50" ht="19.5" customHeight="1" x14ac:dyDescent="0.3">
      <c r="B37" s="253"/>
      <c r="C37" s="243"/>
      <c r="D37" s="243"/>
      <c r="E37" s="291"/>
      <c r="F37" s="56"/>
      <c r="H37" s="270"/>
      <c r="I37" s="83"/>
      <c r="J37" s="83"/>
      <c r="K37" s="83"/>
      <c r="L37" s="83"/>
      <c r="M37" s="83"/>
      <c r="N37" s="83"/>
      <c r="O37" s="83"/>
      <c r="P37" s="83"/>
      <c r="Q37" s="83"/>
      <c r="R37" s="83"/>
      <c r="S37" s="83"/>
      <c r="T37" s="83"/>
      <c r="U37" s="83"/>
      <c r="V37" s="83"/>
      <c r="W37" s="83"/>
      <c r="X37" s="83"/>
      <c r="Y37" s="83"/>
      <c r="Z37" s="83"/>
      <c r="AA37" s="83"/>
      <c r="AB37" s="84"/>
      <c r="AC37" s="83"/>
      <c r="AD37" s="83"/>
    </row>
    <row r="38" spans="2:50" ht="19.5" customHeight="1" x14ac:dyDescent="0.3">
      <c r="B38" s="253"/>
      <c r="C38" s="1721" t="s">
        <v>32</v>
      </c>
      <c r="D38" s="1721"/>
      <c r="E38" s="1736"/>
    </row>
    <row r="39" spans="2:50" ht="19.5" customHeight="1" thickBot="1" x14ac:dyDescent="0.35">
      <c r="B39" s="305"/>
      <c r="C39" s="306"/>
      <c r="D39" s="306"/>
      <c r="E39" s="307"/>
      <c r="AS39" s="38" t="s">
        <v>877</v>
      </c>
    </row>
    <row r="40" spans="2:50" ht="19.5" customHeight="1" thickTop="1" x14ac:dyDescent="0.3"/>
    <row r="41" spans="2:50" ht="19.5" customHeight="1" x14ac:dyDescent="0.3"/>
    <row r="43" spans="2:50" ht="18" customHeight="1" x14ac:dyDescent="0.3">
      <c r="AT43" s="477"/>
      <c r="AU43" s="477"/>
    </row>
  </sheetData>
  <mergeCells count="18">
    <mergeCell ref="D14:E14"/>
    <mergeCell ref="D21:F21"/>
    <mergeCell ref="D15:E15"/>
    <mergeCell ref="D16:E16"/>
    <mergeCell ref="D17:E17"/>
    <mergeCell ref="D18:E18"/>
    <mergeCell ref="B4:E4"/>
    <mergeCell ref="C8:E8"/>
    <mergeCell ref="C10:E10"/>
    <mergeCell ref="C12:E12"/>
    <mergeCell ref="D13:E13"/>
    <mergeCell ref="C32:E32"/>
    <mergeCell ref="C34:E34"/>
    <mergeCell ref="C36:E36"/>
    <mergeCell ref="C38:E38"/>
    <mergeCell ref="C26:E26"/>
    <mergeCell ref="C28:E28"/>
    <mergeCell ref="C30:E30"/>
  </mergeCells>
  <phoneticPr fontId="3" type="noConversion"/>
  <hyperlinks>
    <hyperlink ref="C12" location="G_IS!A1" display="KB Financial Group"/>
    <hyperlink ref="D22:E22" location="G_Structure!A1" display="Organizational Structure"/>
    <hyperlink ref="D23:E23" location="G_Employees!A1" display="Employees / Branches"/>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13:E13" location="G_IS!A1" display="Condensed Income Statement"/>
    <hyperlink ref="D24:E24" location="'G_Credit Rating'!A1" display="Credit Rating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02"/>
  <sheetViews>
    <sheetView showGridLines="0" view="pageBreakPreview" zoomScaleNormal="70" zoomScaleSheetLayoutView="10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8" width="12.125" style="38" customWidth="1"/>
    <col min="19" max="16384" width="10.75" style="38"/>
  </cols>
  <sheetData>
    <row r="1" spans="2:18" ht="5.25" customHeight="1" x14ac:dyDescent="0.3"/>
    <row r="2" spans="2:18" ht="28.5" customHeight="1" x14ac:dyDescent="0.35">
      <c r="H2" s="39"/>
    </row>
    <row r="3" spans="2:18" ht="3" customHeight="1" x14ac:dyDescent="0.3">
      <c r="H3" s="40"/>
    </row>
    <row r="4" spans="2:18" ht="30" customHeight="1" x14ac:dyDescent="0.3">
      <c r="B4" s="1719" t="s">
        <v>37</v>
      </c>
      <c r="C4" s="1719"/>
      <c r="D4" s="1719"/>
      <c r="E4" s="1719"/>
      <c r="F4" s="191"/>
      <c r="G4" s="42"/>
      <c r="H4" s="64" t="s">
        <v>27</v>
      </c>
      <c r="I4" s="42"/>
      <c r="J4" s="42"/>
      <c r="K4" s="42"/>
      <c r="L4" s="42"/>
      <c r="M4" s="42"/>
      <c r="N4" s="42"/>
      <c r="O4" s="42"/>
      <c r="P4" s="42"/>
      <c r="Q4" s="42"/>
      <c r="R4" s="42"/>
    </row>
    <row r="5" spans="2:18" ht="18" customHeight="1" x14ac:dyDescent="0.3">
      <c r="B5" s="44"/>
      <c r="C5" s="44"/>
      <c r="D5" s="44"/>
      <c r="E5" s="44"/>
      <c r="F5" s="44"/>
      <c r="N5" s="70"/>
      <c r="O5" s="70"/>
      <c r="P5" s="70"/>
    </row>
    <row r="6" spans="2:18" ht="3" customHeight="1" thickBot="1" x14ac:dyDescent="0.35">
      <c r="H6" s="40"/>
    </row>
    <row r="7" spans="2:18" ht="12" customHeight="1" thickTop="1" x14ac:dyDescent="0.3">
      <c r="B7" s="193"/>
      <c r="C7" s="67"/>
      <c r="D7" s="67"/>
      <c r="E7" s="68"/>
      <c r="H7" s="1744" t="s">
        <v>894</v>
      </c>
    </row>
    <row r="8" spans="2:18" ht="19.5" customHeight="1" x14ac:dyDescent="0.3">
      <c r="B8" s="74"/>
      <c r="C8" s="1721" t="s">
        <v>2</v>
      </c>
      <c r="D8" s="1721"/>
      <c r="E8" s="1722"/>
      <c r="F8" s="1575"/>
      <c r="H8" s="1744"/>
      <c r="I8" s="336"/>
      <c r="J8" s="336"/>
      <c r="K8" s="336"/>
      <c r="L8" s="336"/>
      <c r="M8" s="336"/>
      <c r="N8" s="336"/>
      <c r="O8" s="336"/>
    </row>
    <row r="9" spans="2:18" ht="19.5" customHeight="1" x14ac:dyDescent="0.3">
      <c r="B9" s="71"/>
      <c r="C9" s="75"/>
      <c r="D9" s="75"/>
      <c r="E9" s="76"/>
      <c r="F9" s="75"/>
      <c r="H9" s="481"/>
      <c r="I9" s="482"/>
      <c r="J9" s="90"/>
      <c r="K9" s="90"/>
      <c r="L9" s="90"/>
      <c r="M9" s="90"/>
      <c r="N9" s="90"/>
      <c r="O9" s="90"/>
    </row>
    <row r="10" spans="2:18" ht="19.5" customHeight="1" x14ac:dyDescent="0.3">
      <c r="B10" s="74"/>
      <c r="C10" s="1721" t="s">
        <v>36</v>
      </c>
      <c r="D10" s="1721"/>
      <c r="E10" s="1722"/>
      <c r="F10" s="1575"/>
      <c r="H10" s="481"/>
      <c r="I10" s="482"/>
      <c r="J10" s="90"/>
      <c r="K10" s="90"/>
      <c r="L10" s="90"/>
      <c r="M10" s="90"/>
      <c r="N10" s="483"/>
      <c r="O10" s="90"/>
    </row>
    <row r="11" spans="2:18" ht="19.5" customHeight="1" x14ac:dyDescent="0.3">
      <c r="B11" s="74"/>
      <c r="C11" s="1577"/>
      <c r="D11" s="75"/>
      <c r="E11" s="76"/>
      <c r="F11" s="75"/>
      <c r="H11" s="481"/>
      <c r="I11" s="482"/>
      <c r="J11" s="90"/>
      <c r="K11" s="90"/>
      <c r="L11" s="90"/>
      <c r="N11" s="90"/>
      <c r="O11" s="90"/>
    </row>
    <row r="12" spans="2:18" ht="19.5" customHeight="1" x14ac:dyDescent="0.3">
      <c r="B12" s="74"/>
      <c r="C12" s="1721" t="s">
        <v>0</v>
      </c>
      <c r="D12" s="1721"/>
      <c r="E12" s="1722"/>
      <c r="F12" s="1575"/>
      <c r="H12" s="481"/>
      <c r="I12" s="482"/>
      <c r="J12" s="90"/>
      <c r="K12" s="90"/>
      <c r="L12" s="90"/>
      <c r="M12" s="90"/>
      <c r="N12" s="90"/>
      <c r="O12" s="90"/>
    </row>
    <row r="13" spans="2:18" ht="19.5" customHeight="1" x14ac:dyDescent="0.3">
      <c r="B13" s="74"/>
      <c r="C13" s="214"/>
      <c r="D13" s="1729" t="s">
        <v>9</v>
      </c>
      <c r="E13" s="1730"/>
      <c r="F13" s="1578"/>
      <c r="H13" s="481"/>
      <c r="I13" s="482"/>
      <c r="J13" s="90"/>
      <c r="K13" s="90"/>
      <c r="L13" s="90"/>
      <c r="M13" s="90"/>
      <c r="N13" s="90"/>
      <c r="O13" s="90"/>
    </row>
    <row r="14" spans="2:18" ht="19.5" customHeight="1" x14ac:dyDescent="0.3">
      <c r="B14" s="74"/>
      <c r="C14" s="214"/>
      <c r="D14" s="1729" t="s">
        <v>11</v>
      </c>
      <c r="E14" s="1730"/>
      <c r="F14" s="1578"/>
      <c r="H14" s="481"/>
      <c r="I14" s="482"/>
      <c r="J14" s="90"/>
      <c r="K14" s="90"/>
      <c r="L14" s="90"/>
      <c r="M14" s="90"/>
      <c r="N14" s="90"/>
      <c r="O14" s="90"/>
    </row>
    <row r="15" spans="2:18" ht="19.5" customHeight="1" x14ac:dyDescent="0.3">
      <c r="B15" s="74"/>
      <c r="C15" s="214"/>
      <c r="D15" s="1729" t="s">
        <v>12</v>
      </c>
      <c r="E15" s="1730"/>
      <c r="F15" s="1578"/>
      <c r="H15" s="481"/>
      <c r="I15" s="482"/>
      <c r="J15" s="90"/>
      <c r="K15" s="90"/>
      <c r="L15" s="90"/>
      <c r="M15" s="90"/>
      <c r="N15" s="90"/>
      <c r="O15" s="90"/>
    </row>
    <row r="16" spans="2:18" ht="19.5" customHeight="1" x14ac:dyDescent="0.3">
      <c r="B16" s="74"/>
      <c r="C16" s="214"/>
      <c r="D16" s="1729" t="s">
        <v>14</v>
      </c>
      <c r="E16" s="1730"/>
      <c r="F16" s="1578"/>
      <c r="H16" s="481"/>
      <c r="I16" s="482"/>
      <c r="J16" s="90"/>
      <c r="K16" s="90"/>
    </row>
    <row r="17" spans="2:17" ht="19.5" customHeight="1" x14ac:dyDescent="0.3">
      <c r="B17" s="74"/>
      <c r="C17" s="214"/>
      <c r="D17" s="1729" t="s">
        <v>16</v>
      </c>
      <c r="E17" s="1730"/>
      <c r="F17" s="1578"/>
      <c r="H17" s="481"/>
      <c r="I17" s="482"/>
      <c r="J17" s="90"/>
      <c r="K17" s="90"/>
    </row>
    <row r="18" spans="2:17" ht="19.5" customHeight="1" x14ac:dyDescent="0.3">
      <c r="B18" s="74"/>
      <c r="C18" s="214"/>
      <c r="D18" s="1729" t="s">
        <v>19</v>
      </c>
      <c r="E18" s="1730"/>
      <c r="F18" s="1578"/>
    </row>
    <row r="19" spans="2:17" ht="19.5" customHeight="1" x14ac:dyDescent="0.3">
      <c r="B19" s="74"/>
      <c r="C19" s="214"/>
      <c r="D19" s="1729" t="s">
        <v>21</v>
      </c>
      <c r="E19" s="1730"/>
      <c r="F19" s="1578"/>
    </row>
    <row r="20" spans="2:17" ht="19.5" customHeight="1" x14ac:dyDescent="0.3">
      <c r="B20" s="74"/>
      <c r="C20" s="214"/>
      <c r="D20" s="1729" t="s">
        <v>22</v>
      </c>
      <c r="E20" s="1730"/>
      <c r="F20" s="1578"/>
    </row>
    <row r="21" spans="2:17" ht="19.5" customHeight="1" x14ac:dyDescent="0.3">
      <c r="B21" s="74"/>
      <c r="C21" s="214"/>
      <c r="D21" s="1729" t="s">
        <v>26</v>
      </c>
      <c r="E21" s="1730"/>
      <c r="F21" s="1578"/>
      <c r="H21" s="481"/>
      <c r="I21" s="482"/>
      <c r="J21" s="90"/>
      <c r="K21" s="90"/>
    </row>
    <row r="22" spans="2:17" ht="19.5" customHeight="1" x14ac:dyDescent="0.3">
      <c r="B22" s="74"/>
      <c r="C22" s="214"/>
      <c r="D22" s="1728" t="s">
        <v>27</v>
      </c>
      <c r="E22" s="1728"/>
      <c r="F22" s="1728"/>
      <c r="H22" s="481"/>
      <c r="I22" s="482"/>
      <c r="J22" s="90"/>
      <c r="K22" s="90"/>
    </row>
    <row r="23" spans="2:17" ht="19.5" customHeight="1" x14ac:dyDescent="0.3">
      <c r="B23" s="71"/>
      <c r="C23" s="214"/>
      <c r="D23" s="1729" t="s">
        <v>29</v>
      </c>
      <c r="E23" s="1730"/>
      <c r="F23" s="1578"/>
      <c r="H23" s="481"/>
      <c r="I23" s="482"/>
      <c r="J23" s="90"/>
      <c r="K23" s="90"/>
      <c r="L23" s="90"/>
      <c r="M23" s="90"/>
      <c r="N23" s="90"/>
      <c r="O23" s="90"/>
    </row>
    <row r="24" spans="2:17" ht="19.5" customHeight="1" x14ac:dyDescent="0.3">
      <c r="B24" s="71"/>
      <c r="C24" s="214"/>
      <c r="D24" s="1729" t="s">
        <v>30</v>
      </c>
      <c r="E24" s="1730"/>
      <c r="F24" s="1578"/>
      <c r="H24" s="481"/>
      <c r="I24" s="482"/>
      <c r="J24" s="90"/>
      <c r="K24" s="90"/>
      <c r="L24" s="90"/>
      <c r="M24" s="90"/>
      <c r="N24" s="90"/>
      <c r="O24" s="90"/>
    </row>
    <row r="25" spans="2:17" ht="19.5" customHeight="1" x14ac:dyDescent="0.3">
      <c r="B25" s="71"/>
      <c r="C25" s="1575"/>
      <c r="D25" s="1575"/>
      <c r="E25" s="1576"/>
      <c r="F25" s="1575"/>
      <c r="H25" s="481"/>
      <c r="I25" s="482"/>
      <c r="J25" s="90"/>
      <c r="K25" s="90"/>
      <c r="L25" s="90"/>
      <c r="M25" s="90"/>
      <c r="N25" s="90"/>
      <c r="O25" s="90"/>
    </row>
    <row r="26" spans="2:17" ht="19.5" customHeight="1" x14ac:dyDescent="0.3">
      <c r="B26" s="71"/>
      <c r="C26" s="1721" t="s">
        <v>6</v>
      </c>
      <c r="D26" s="1721"/>
      <c r="E26" s="1722"/>
      <c r="F26" s="75"/>
      <c r="H26" s="484"/>
      <c r="I26" s="179"/>
      <c r="J26" s="179"/>
      <c r="K26" s="179"/>
      <c r="L26" s="179"/>
      <c r="M26" s="179"/>
      <c r="N26" s="179"/>
      <c r="O26" s="179"/>
    </row>
    <row r="27" spans="2:17" ht="19.5" customHeight="1" x14ac:dyDescent="0.3">
      <c r="B27" s="71"/>
      <c r="C27" s="238"/>
      <c r="D27" s="235"/>
      <c r="E27" s="236"/>
      <c r="F27" s="1575"/>
      <c r="H27" s="484"/>
      <c r="I27" s="179"/>
      <c r="J27" s="179"/>
      <c r="K27" s="179"/>
      <c r="M27" s="179"/>
      <c r="N27" s="179"/>
      <c r="O27" s="179"/>
      <c r="Q27" s="179"/>
    </row>
    <row r="28" spans="2:17" ht="19.5" customHeight="1" x14ac:dyDescent="0.3">
      <c r="B28" s="253"/>
      <c r="C28" s="1721" t="s">
        <v>7</v>
      </c>
      <c r="D28" s="1721"/>
      <c r="E28" s="1736"/>
      <c r="F28" s="75"/>
      <c r="H28" s="485"/>
      <c r="I28" s="179"/>
      <c r="J28" s="179"/>
      <c r="K28" s="179"/>
      <c r="L28" s="179"/>
      <c r="M28" s="179"/>
      <c r="N28" s="179"/>
      <c r="O28" s="179"/>
    </row>
    <row r="29" spans="2:17" ht="19.5" customHeight="1" x14ac:dyDescent="0.3">
      <c r="B29" s="253"/>
      <c r="C29" s="1575"/>
      <c r="D29" s="243"/>
      <c r="E29" s="291"/>
      <c r="F29" s="1575"/>
      <c r="H29" s="485"/>
      <c r="I29" s="179"/>
      <c r="J29" s="179"/>
      <c r="K29" s="179"/>
      <c r="L29" s="179"/>
      <c r="M29" s="179"/>
      <c r="N29" s="179"/>
      <c r="O29" s="179"/>
    </row>
    <row r="30" spans="2:17" ht="19.5" customHeight="1" x14ac:dyDescent="0.3">
      <c r="B30" s="253"/>
      <c r="C30" s="1721" t="s">
        <v>31</v>
      </c>
      <c r="D30" s="1721"/>
      <c r="E30" s="1736"/>
      <c r="F30" s="75"/>
      <c r="H30" s="485"/>
      <c r="I30" s="179"/>
      <c r="J30" s="179"/>
      <c r="K30" s="179"/>
      <c r="L30" s="179"/>
      <c r="M30" s="179"/>
      <c r="N30" s="179"/>
      <c r="O30" s="179"/>
    </row>
    <row r="31" spans="2:17" ht="19.5" customHeight="1" x14ac:dyDescent="0.3">
      <c r="B31" s="253"/>
      <c r="C31" s="1575"/>
      <c r="D31" s="243"/>
      <c r="E31" s="291"/>
      <c r="F31" s="1575"/>
      <c r="H31" s="186"/>
      <c r="I31" s="303"/>
      <c r="J31" s="83"/>
      <c r="K31" s="83"/>
      <c r="L31" s="83"/>
      <c r="M31" s="83"/>
      <c r="N31" s="83"/>
      <c r="O31" s="83"/>
    </row>
    <row r="32" spans="2:17" ht="19.5" customHeight="1" x14ac:dyDescent="0.3">
      <c r="B32" s="253"/>
      <c r="C32" s="1721" t="s">
        <v>17</v>
      </c>
      <c r="D32" s="1721"/>
      <c r="E32" s="1736"/>
      <c r="F32" s="75"/>
      <c r="H32" s="186"/>
      <c r="I32" s="336"/>
      <c r="J32" s="336"/>
      <c r="K32" s="336"/>
      <c r="L32" s="336"/>
      <c r="M32" s="336"/>
      <c r="N32" s="336"/>
      <c r="O32" s="336"/>
    </row>
    <row r="33" spans="2:15" ht="19.5" customHeight="1" x14ac:dyDescent="0.3">
      <c r="B33" s="253"/>
      <c r="C33" s="1575"/>
      <c r="D33" s="243"/>
      <c r="E33" s="291"/>
      <c r="F33" s="1575"/>
      <c r="H33" s="304"/>
      <c r="I33" s="304"/>
      <c r="J33" s="154"/>
      <c r="K33" s="154"/>
      <c r="L33" s="154"/>
      <c r="M33" s="154"/>
      <c r="N33" s="154"/>
      <c r="O33" s="154"/>
    </row>
    <row r="34" spans="2:15" ht="19.5" customHeight="1" x14ac:dyDescent="0.3">
      <c r="B34" s="253"/>
      <c r="C34" s="1726" t="s">
        <v>8</v>
      </c>
      <c r="D34" s="1726"/>
      <c r="E34" s="1727"/>
      <c r="F34" s="75"/>
      <c r="H34" s="297"/>
      <c r="I34" s="303"/>
      <c r="J34" s="83"/>
      <c r="K34" s="83"/>
      <c r="L34" s="83"/>
      <c r="M34" s="83"/>
      <c r="N34" s="83"/>
      <c r="O34" s="83"/>
    </row>
    <row r="35" spans="2:15" ht="19.5" customHeight="1" x14ac:dyDescent="0.3">
      <c r="B35" s="253"/>
      <c r="C35" s="235"/>
      <c r="D35" s="235"/>
      <c r="E35" s="281"/>
      <c r="F35" s="1575"/>
      <c r="H35" s="190"/>
      <c r="I35" s="303"/>
      <c r="J35" s="83"/>
      <c r="K35" s="83"/>
      <c r="L35" s="83"/>
      <c r="M35" s="83"/>
      <c r="N35" s="83"/>
      <c r="O35" s="83"/>
    </row>
    <row r="36" spans="2:15" ht="19.5" customHeight="1" x14ac:dyDescent="0.3">
      <c r="B36" s="253"/>
      <c r="C36" s="1721" t="s">
        <v>25</v>
      </c>
      <c r="D36" s="1721"/>
      <c r="E36" s="1736"/>
      <c r="F36" s="1575"/>
      <c r="H36" s="190"/>
      <c r="I36" s="303"/>
      <c r="J36" s="83"/>
      <c r="K36" s="83"/>
      <c r="L36" s="83"/>
      <c r="M36" s="83"/>
      <c r="N36" s="83"/>
      <c r="O36" s="83"/>
    </row>
    <row r="37" spans="2:15" ht="19.5" customHeight="1" x14ac:dyDescent="0.3">
      <c r="B37" s="253"/>
      <c r="C37" s="243"/>
      <c r="D37" s="243"/>
      <c r="E37" s="291"/>
      <c r="F37" s="1575"/>
      <c r="H37" s="190"/>
      <c r="I37" s="303"/>
      <c r="J37" s="83"/>
      <c r="K37" s="83"/>
      <c r="L37" s="83"/>
      <c r="M37" s="83"/>
      <c r="N37" s="83"/>
      <c r="O37" s="83"/>
    </row>
    <row r="38" spans="2:15" ht="19.5" customHeight="1" x14ac:dyDescent="0.3">
      <c r="B38" s="253"/>
      <c r="C38" s="1721" t="s">
        <v>32</v>
      </c>
      <c r="D38" s="1721"/>
      <c r="E38" s="1736"/>
      <c r="F38" s="1647"/>
      <c r="H38" s="190"/>
      <c r="I38" s="303"/>
      <c r="J38" s="83"/>
      <c r="K38" s="83"/>
      <c r="L38" s="83"/>
      <c r="M38" s="83"/>
      <c r="N38" s="83"/>
      <c r="O38" s="83"/>
    </row>
    <row r="39" spans="2:15" ht="19.5" customHeight="1" thickBot="1" x14ac:dyDescent="0.35">
      <c r="B39" s="305"/>
      <c r="C39" s="306"/>
      <c r="D39" s="306"/>
      <c r="E39" s="307"/>
      <c r="H39" s="304"/>
      <c r="I39" s="304"/>
      <c r="J39" s="154"/>
      <c r="K39" s="154"/>
      <c r="L39" s="154"/>
      <c r="M39" s="154"/>
      <c r="N39" s="154"/>
      <c r="O39" s="154"/>
    </row>
    <row r="40" spans="2:15" ht="19.5" customHeight="1" thickTop="1" x14ac:dyDescent="0.3">
      <c r="H40" s="335"/>
      <c r="I40" s="486"/>
      <c r="J40" s="318"/>
      <c r="K40" s="318"/>
      <c r="L40" s="318"/>
      <c r="M40" s="318"/>
      <c r="N40" s="318"/>
      <c r="O40" s="318"/>
    </row>
    <row r="41" spans="2:15" ht="19.5" customHeight="1" x14ac:dyDescent="0.3">
      <c r="I41" s="486"/>
      <c r="J41" s="318"/>
      <c r="K41" s="318"/>
      <c r="L41" s="318"/>
      <c r="M41" s="318"/>
      <c r="N41" s="318"/>
      <c r="O41" s="318"/>
    </row>
    <row r="42" spans="2:15" ht="19.5" customHeight="1" x14ac:dyDescent="0.3">
      <c r="I42" s="486"/>
      <c r="J42" s="318"/>
      <c r="K42" s="318"/>
      <c r="L42" s="318"/>
      <c r="M42" s="318"/>
      <c r="N42" s="318"/>
      <c r="O42" s="318"/>
    </row>
    <row r="43" spans="2:15" ht="19.5" customHeight="1" x14ac:dyDescent="0.3">
      <c r="H43" s="270"/>
      <c r="I43" s="339"/>
      <c r="J43" s="206"/>
      <c r="K43" s="206"/>
      <c r="L43" s="206"/>
      <c r="M43" s="206"/>
      <c r="N43" s="206"/>
      <c r="O43" s="206"/>
    </row>
    <row r="44" spans="2:15" ht="19.5" customHeight="1" x14ac:dyDescent="0.3">
      <c r="H44" s="270"/>
      <c r="I44" s="339"/>
      <c r="J44" s="206"/>
      <c r="K44" s="206"/>
      <c r="L44" s="206"/>
      <c r="M44" s="206"/>
      <c r="N44" s="206"/>
      <c r="O44" s="206"/>
    </row>
    <row r="45" spans="2:15" ht="19.5" customHeight="1" x14ac:dyDescent="0.3">
      <c r="H45" s="270"/>
      <c r="I45" s="339"/>
      <c r="J45" s="206"/>
      <c r="K45" s="206"/>
      <c r="L45" s="206"/>
      <c r="M45" s="206"/>
      <c r="N45" s="206"/>
      <c r="O45" s="206"/>
    </row>
    <row r="46" spans="2:15" ht="19.5" customHeight="1" x14ac:dyDescent="0.3">
      <c r="H46" s="270"/>
      <c r="I46" s="339"/>
      <c r="J46" s="206"/>
      <c r="K46" s="206"/>
      <c r="L46" s="206"/>
      <c r="M46" s="206"/>
      <c r="N46" s="206"/>
      <c r="O46" s="206"/>
    </row>
    <row r="47" spans="2:15" ht="19.5" customHeight="1" x14ac:dyDescent="0.3">
      <c r="H47" s="270"/>
      <c r="I47" s="339"/>
      <c r="J47" s="206"/>
      <c r="K47" s="206"/>
      <c r="L47" s="206"/>
      <c r="M47" s="206"/>
      <c r="N47" s="206"/>
      <c r="O47" s="206"/>
    </row>
    <row r="48" spans="2:15" ht="19.5" customHeight="1" x14ac:dyDescent="0.3">
      <c r="H48" s="270"/>
      <c r="I48" s="339"/>
      <c r="J48" s="206"/>
      <c r="K48" s="206"/>
      <c r="L48" s="206"/>
      <c r="M48" s="206"/>
      <c r="N48" s="206"/>
      <c r="O48" s="206"/>
    </row>
    <row r="49" spans="8:15" ht="19.5" customHeight="1" x14ac:dyDescent="0.3">
      <c r="H49" s="270"/>
      <c r="I49" s="303"/>
      <c r="J49" s="83"/>
      <c r="K49" s="83"/>
      <c r="L49" s="83"/>
      <c r="M49" s="83"/>
      <c r="N49" s="83"/>
      <c r="O49" s="83"/>
    </row>
    <row r="50" spans="8:15" ht="19.5" customHeight="1" x14ac:dyDescent="0.3"/>
    <row r="51" spans="8:15" ht="19.5" customHeight="1" x14ac:dyDescent="0.3"/>
    <row r="52" spans="8:15" ht="19.5" customHeight="1" x14ac:dyDescent="0.3"/>
    <row r="53" spans="8:15" ht="19.5" customHeight="1" x14ac:dyDescent="0.3"/>
    <row r="54" spans="8:15" ht="19.5" customHeight="1" x14ac:dyDescent="0.3"/>
    <row r="55" spans="8:15" ht="19.5" customHeight="1" x14ac:dyDescent="0.3"/>
    <row r="56" spans="8:15" ht="19.5" customHeight="1" x14ac:dyDescent="0.3"/>
    <row r="57" spans="8:15" ht="19.5" customHeight="1" x14ac:dyDescent="0.3"/>
    <row r="58" spans="8:15" ht="19.5" customHeight="1" x14ac:dyDescent="0.3">
      <c r="H58" s="190"/>
    </row>
    <row r="59" spans="8:15" ht="19.5" customHeight="1" x14ac:dyDescent="0.3">
      <c r="H59" s="190"/>
    </row>
    <row r="60" spans="8:15" ht="19.5" customHeight="1" x14ac:dyDescent="0.3">
      <c r="H60" s="190"/>
    </row>
    <row r="61" spans="8:15" ht="19.5" customHeight="1" x14ac:dyDescent="0.3">
      <c r="H61" s="190"/>
    </row>
    <row r="62" spans="8:15" ht="19.5" customHeight="1" x14ac:dyDescent="0.3">
      <c r="H62" s="190"/>
    </row>
    <row r="63" spans="8:15" ht="19.5" customHeight="1" x14ac:dyDescent="0.3"/>
    <row r="64" spans="8:15" ht="19.5" customHeight="1" x14ac:dyDescent="0.3"/>
    <row r="65" ht="19.5" customHeight="1" x14ac:dyDescent="0.3"/>
    <row r="66" ht="19.5" customHeight="1" x14ac:dyDescent="0.3"/>
    <row r="67" ht="19.5" customHeight="1" x14ac:dyDescent="0.3"/>
    <row r="68" ht="19.5" customHeight="1" x14ac:dyDescent="0.3"/>
    <row r="69" ht="19.5" customHeight="1" x14ac:dyDescent="0.3"/>
    <row r="70" ht="19.5" customHeight="1" x14ac:dyDescent="0.3"/>
    <row r="71" ht="19.5" customHeight="1" x14ac:dyDescent="0.3"/>
    <row r="72" ht="19.5" customHeight="1" x14ac:dyDescent="0.3"/>
    <row r="73" ht="19.5" customHeight="1" x14ac:dyDescent="0.3"/>
    <row r="74" ht="19.5" customHeight="1" x14ac:dyDescent="0.3"/>
    <row r="75" ht="19.5" customHeight="1" x14ac:dyDescent="0.3"/>
    <row r="76" ht="19.5" customHeight="1" x14ac:dyDescent="0.3"/>
    <row r="77" ht="19.5" customHeight="1" x14ac:dyDescent="0.3"/>
    <row r="78" ht="19.5" customHeight="1" x14ac:dyDescent="0.3"/>
    <row r="79" ht="19.5" customHeight="1" x14ac:dyDescent="0.3"/>
    <row r="80" ht="19.5" customHeight="1" x14ac:dyDescent="0.3"/>
    <row r="81" ht="19.5" customHeight="1" x14ac:dyDescent="0.3"/>
    <row r="82" ht="19.5" customHeight="1" x14ac:dyDescent="0.3"/>
    <row r="83" ht="19.5" customHeight="1" x14ac:dyDescent="0.3"/>
    <row r="84" ht="19.5" customHeight="1" x14ac:dyDescent="0.3"/>
    <row r="85" ht="19.5" customHeight="1" x14ac:dyDescent="0.3"/>
    <row r="86" ht="19.5" customHeight="1" x14ac:dyDescent="0.3"/>
    <row r="87" ht="19.5" customHeight="1" x14ac:dyDescent="0.3"/>
    <row r="88" ht="19.5" customHeight="1" x14ac:dyDescent="0.3"/>
    <row r="89" ht="19.5" customHeight="1" x14ac:dyDescent="0.3"/>
    <row r="90" ht="19.5" customHeight="1" x14ac:dyDescent="0.3"/>
    <row r="91" ht="19.5" customHeight="1" x14ac:dyDescent="0.3"/>
    <row r="92" ht="19.5" customHeight="1" x14ac:dyDescent="0.3"/>
    <row r="93" ht="19.5" customHeight="1" x14ac:dyDescent="0.3"/>
    <row r="94" ht="19.5" customHeight="1" x14ac:dyDescent="0.3"/>
    <row r="95" ht="19.5" customHeight="1" x14ac:dyDescent="0.3"/>
    <row r="96" ht="19.5" customHeight="1" x14ac:dyDescent="0.3"/>
    <row r="97" ht="19.5" customHeight="1" x14ac:dyDescent="0.3"/>
    <row r="98" ht="19.5" customHeight="1" x14ac:dyDescent="0.3"/>
    <row r="99" ht="19.5" customHeight="1" x14ac:dyDescent="0.3"/>
    <row r="100" ht="19.5" customHeight="1" x14ac:dyDescent="0.3"/>
    <row r="101" ht="19.5" customHeight="1" x14ac:dyDescent="0.3"/>
    <row r="102" ht="19.5" customHeight="1" x14ac:dyDescent="0.3"/>
  </sheetData>
  <mergeCells count="24">
    <mergeCell ref="C38:E38"/>
    <mergeCell ref="D20:E20"/>
    <mergeCell ref="D21:E21"/>
    <mergeCell ref="D22:F22"/>
    <mergeCell ref="D23:E23"/>
    <mergeCell ref="D24:E24"/>
    <mergeCell ref="C26:E26"/>
    <mergeCell ref="C28:E28"/>
    <mergeCell ref="C30:E30"/>
    <mergeCell ref="C32:E32"/>
    <mergeCell ref="C34:E34"/>
    <mergeCell ref="C36:E36"/>
    <mergeCell ref="D19:E19"/>
    <mergeCell ref="B4:E4"/>
    <mergeCell ref="H7:H8"/>
    <mergeCell ref="C8:E8"/>
    <mergeCell ref="C10:E10"/>
    <mergeCell ref="C12:E12"/>
    <mergeCell ref="D13:E13"/>
    <mergeCell ref="D14:E14"/>
    <mergeCell ref="D15:E15"/>
    <mergeCell ref="D16:E16"/>
    <mergeCell ref="D17:E17"/>
    <mergeCell ref="D18:E18"/>
  </mergeCells>
  <phoneticPr fontId="3" type="noConversion"/>
  <hyperlinks>
    <hyperlink ref="C8:E8" location="Disclaimer!A1" display="Disclaimer"/>
    <hyperlink ref="C34:E34" location="L_IS!A1" display="KB Life Insurance"/>
    <hyperlink ref="C30" location="I_Key!A1" display="KB Insurance"/>
    <hyperlink ref="C38" location="Contacts!A1" display="Contacts"/>
    <hyperlink ref="C36" location="Other_IS!A1" display="Other Subsidiaries"/>
    <hyperlink ref="C32" location="C_IS!A1" display="KB Kookmin Card"/>
    <hyperlink ref="C28" location="S_IS!A1" display="KB Securities"/>
    <hyperlink ref="C26" location="B_IS!A1" display="KB Kookmin Bank"/>
    <hyperlink ref="C10:E10" location="'Financial Highlights'!A1" display="Finanial Highlights"/>
    <hyperlink ref="C10" location="Hightlights!A1" display="Highlights"/>
    <hyperlink ref="D24:E24" location="'G_Credit Rating'!A1" display="Credit Ratings"/>
    <hyperlink ref="D13:E13" location="G_IS!A1" display="Condensed Income Statement"/>
    <hyperlink ref="D21:E21" location="G_CAR!A1" display="Capital Adequacy"/>
    <hyperlink ref="D20:E20" location="G_AQ!A1" display="Asset Quality"/>
    <hyperlink ref="D19:E19" location="'G_G&amp;A'!A1" display="General &amp; Administrative Expenses"/>
    <hyperlink ref="D18:E18" location="G_Provision!A1" display="Provision for Credit Losses"/>
    <hyperlink ref="D17:E17" location="G_Other!A1" display="Other Operating Income"/>
    <hyperlink ref="D16:E16" location="G_Fee!A1" display="Fee and Commission Income"/>
    <hyperlink ref="D15:E15" location="'G_Interest Income'!A1" display="Interest Income / Spread / Margin"/>
    <hyperlink ref="D14:E14" location="G_BS!A1" display="Condensed Balance Sheet"/>
    <hyperlink ref="D23:E23" location="G_Employees!A1" display="Employees / Branches"/>
    <hyperlink ref="C12" location="G_IS!A1" display="KB Financial Group"/>
  </hyperlinks>
  <pageMargins left="0.39370078740157483" right="0.39370078740157483" top="0.47244094488188981" bottom="0.47244094488188981" header="0.31496062992125984" footer="0.31496062992125984"/>
  <pageSetup paperSize="9" scale="62" fitToHeight="0" orientation="landscape" horizontalDpi="300" verticalDpi="300" r:id="rId1"/>
  <headerFooter alignWithMargins="0"/>
  <rowBreaks count="1" manualBreakCount="1">
    <brk id="43" max="1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72"/>
  <sheetViews>
    <sheetView showGridLines="0" view="pageBreakPreview" zoomScale="70" zoomScaleNormal="70" zoomScaleSheetLayoutView="70" workbookViewId="0">
      <selection activeCell="BJ9" sqref="BJ9"/>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8" width="17.375" style="38" hidden="1" customWidth="1"/>
    <col min="39" max="39" width="17.375" style="48" hidden="1" customWidth="1"/>
    <col min="40" max="52" width="17.375" style="38" hidden="1" customWidth="1"/>
    <col min="53" max="53" width="15.5" style="38" customWidth="1"/>
    <col min="54" max="56" width="15.5" style="48" customWidth="1"/>
    <col min="57" max="61" width="15.5" style="38" customWidth="1"/>
    <col min="62" max="16384" width="10.75" style="38"/>
  </cols>
  <sheetData>
    <row r="1" spans="2:61" ht="5.25" customHeight="1" x14ac:dyDescent="0.3"/>
    <row r="2" spans="2:61" ht="28.5" customHeight="1" x14ac:dyDescent="0.35">
      <c r="H2" s="39"/>
    </row>
    <row r="3" spans="2:61" ht="3" customHeight="1" x14ac:dyDescent="0.3">
      <c r="H3" s="40"/>
    </row>
    <row r="4" spans="2:61" ht="30" customHeight="1" x14ac:dyDescent="0.3">
      <c r="B4" s="1719" t="s">
        <v>37</v>
      </c>
      <c r="C4" s="1719"/>
      <c r="D4" s="1719"/>
      <c r="E4" s="1719"/>
      <c r="F4" s="191"/>
      <c r="G4" s="42"/>
      <c r="H4" s="64" t="s">
        <v>411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row>
    <row r="5" spans="2:61" ht="18" customHeight="1" x14ac:dyDescent="0.3">
      <c r="AM5" s="38"/>
      <c r="BB5" s="38"/>
      <c r="BC5" s="38"/>
      <c r="BD5" s="38"/>
    </row>
    <row r="6" spans="2:61" ht="3" customHeight="1" thickBot="1" x14ac:dyDescent="0.35">
      <c r="H6" s="40"/>
    </row>
    <row r="7" spans="2:61" ht="12" customHeight="1" thickTop="1" x14ac:dyDescent="0.3">
      <c r="B7" s="193"/>
      <c r="C7" s="67"/>
      <c r="D7" s="67"/>
      <c r="E7" s="68"/>
      <c r="AM7" s="38"/>
      <c r="BB7" s="38"/>
      <c r="BC7" s="38"/>
      <c r="BD7" s="38"/>
    </row>
    <row r="8" spans="2:61" ht="19.5" customHeight="1" x14ac:dyDescent="0.3">
      <c r="B8" s="74"/>
      <c r="C8" s="1721" t="s">
        <v>2</v>
      </c>
      <c r="D8" s="1721"/>
      <c r="E8" s="1722"/>
      <c r="F8" s="56"/>
      <c r="H8" s="272" t="s">
        <v>0</v>
      </c>
      <c r="I8" s="487"/>
      <c r="J8" s="487"/>
      <c r="K8" s="487"/>
      <c r="L8" s="487"/>
      <c r="M8" s="487"/>
      <c r="N8" s="487"/>
      <c r="O8" s="487"/>
      <c r="P8" s="487"/>
      <c r="Q8" s="487"/>
      <c r="R8" s="487"/>
      <c r="S8" s="487"/>
      <c r="T8" s="487"/>
      <c r="U8" s="487"/>
      <c r="V8" s="487"/>
      <c r="W8" s="487"/>
      <c r="X8" s="487"/>
      <c r="Y8" s="487"/>
      <c r="Z8" s="487"/>
      <c r="AA8" s="487"/>
      <c r="AB8" s="487"/>
      <c r="AC8" s="487"/>
      <c r="AD8" s="487"/>
      <c r="AE8" s="487"/>
      <c r="AF8" s="487"/>
      <c r="AG8" s="487"/>
      <c r="AH8" s="487"/>
      <c r="AI8" s="487"/>
      <c r="AJ8" s="487"/>
      <c r="AK8" s="487"/>
      <c r="AL8" s="487"/>
      <c r="AM8" s="488"/>
      <c r="AN8" s="489"/>
      <c r="AO8" s="489"/>
    </row>
    <row r="9" spans="2:61" ht="19.5" customHeight="1" thickBot="1" x14ac:dyDescent="0.35">
      <c r="B9" s="71"/>
      <c r="C9" s="75"/>
      <c r="D9" s="75"/>
      <c r="E9" s="76"/>
      <c r="F9" s="75"/>
      <c r="H9" s="275"/>
      <c r="I9" s="276" t="s">
        <v>412</v>
      </c>
      <c r="J9" s="276" t="s">
        <v>413</v>
      </c>
      <c r="K9" s="276" t="s">
        <v>414</v>
      </c>
      <c r="L9" s="276" t="s">
        <v>415</v>
      </c>
      <c r="M9" s="276" t="s">
        <v>167</v>
      </c>
      <c r="N9" s="296" t="s">
        <v>168</v>
      </c>
      <c r="O9" s="296" t="s">
        <v>169</v>
      </c>
      <c r="P9" s="296" t="s">
        <v>170</v>
      </c>
      <c r="Q9" s="296" t="s">
        <v>171</v>
      </c>
      <c r="R9" s="296" t="s">
        <v>172</v>
      </c>
      <c r="S9" s="296" t="s">
        <v>173</v>
      </c>
      <c r="T9" s="296" t="s">
        <v>174</v>
      </c>
      <c r="U9" s="296" t="s">
        <v>175</v>
      </c>
      <c r="V9" s="296" t="s">
        <v>176</v>
      </c>
      <c r="W9" s="296" t="s">
        <v>177</v>
      </c>
      <c r="X9" s="296" t="s">
        <v>178</v>
      </c>
      <c r="Y9" s="296" t="s">
        <v>179</v>
      </c>
      <c r="Z9" s="296" t="s">
        <v>180</v>
      </c>
      <c r="AA9" s="296" t="s">
        <v>181</v>
      </c>
      <c r="AB9" s="296" t="s">
        <v>182</v>
      </c>
      <c r="AC9" s="296" t="s">
        <v>183</v>
      </c>
      <c r="AD9" s="296" t="s">
        <v>184</v>
      </c>
      <c r="AE9" s="296" t="s">
        <v>185</v>
      </c>
      <c r="AF9" s="296" t="s">
        <v>186</v>
      </c>
      <c r="AG9" s="296" t="s">
        <v>187</v>
      </c>
      <c r="AH9" s="296" t="s">
        <v>188</v>
      </c>
      <c r="AI9" s="296" t="s">
        <v>189</v>
      </c>
      <c r="AJ9" s="296" t="s">
        <v>190</v>
      </c>
      <c r="AK9" s="296" t="s">
        <v>416</v>
      </c>
      <c r="AL9" s="296" t="s">
        <v>192</v>
      </c>
      <c r="AM9" s="78" t="s">
        <v>193</v>
      </c>
      <c r="AN9" s="78" t="s">
        <v>194</v>
      </c>
      <c r="AO9" s="78" t="s">
        <v>195</v>
      </c>
      <c r="AP9" s="78" t="s">
        <v>196</v>
      </c>
      <c r="AQ9" s="78" t="s">
        <v>197</v>
      </c>
      <c r="AR9" s="78" t="s">
        <v>361</v>
      </c>
      <c r="AS9" s="78" t="s">
        <v>362</v>
      </c>
      <c r="AT9" s="78" t="s">
        <v>200</v>
      </c>
      <c r="AU9" s="78" t="s">
        <v>417</v>
      </c>
      <c r="AV9" s="78" t="s">
        <v>364</v>
      </c>
      <c r="AW9" s="81" t="s">
        <v>365</v>
      </c>
      <c r="AX9" s="81" t="s">
        <v>366</v>
      </c>
      <c r="AY9" s="81" t="s">
        <v>367</v>
      </c>
      <c r="AZ9" s="81" t="s">
        <v>418</v>
      </c>
      <c r="BA9" s="81" t="s">
        <v>207</v>
      </c>
      <c r="BB9" s="78" t="s">
        <v>208</v>
      </c>
      <c r="BC9" s="78" t="s">
        <v>209</v>
      </c>
      <c r="BD9" s="78" t="s">
        <v>210</v>
      </c>
      <c r="BE9" s="78" t="s">
        <v>211</v>
      </c>
      <c r="BF9" s="78" t="s">
        <v>212</v>
      </c>
      <c r="BG9" s="78" t="s">
        <v>872</v>
      </c>
      <c r="BH9" s="78" t="s">
        <v>892</v>
      </c>
      <c r="BI9" s="78" t="s">
        <v>893</v>
      </c>
    </row>
    <row r="10" spans="2:61" ht="19.5" customHeight="1" x14ac:dyDescent="0.3">
      <c r="B10" s="74"/>
      <c r="C10" s="1721" t="s">
        <v>36</v>
      </c>
      <c r="D10" s="1721"/>
      <c r="E10" s="1722"/>
      <c r="F10" s="56"/>
      <c r="H10" s="490" t="s">
        <v>419</v>
      </c>
      <c r="I10" s="491">
        <v>156</v>
      </c>
      <c r="J10" s="492">
        <v>158</v>
      </c>
      <c r="K10" s="492">
        <v>168</v>
      </c>
      <c r="L10" s="492">
        <v>168</v>
      </c>
      <c r="M10" s="492">
        <v>168</v>
      </c>
      <c r="N10" s="492">
        <v>168</v>
      </c>
      <c r="O10" s="492">
        <v>171</v>
      </c>
      <c r="P10" s="492">
        <v>180</v>
      </c>
      <c r="Q10" s="492">
        <v>179</v>
      </c>
      <c r="R10" s="492">
        <v>178</v>
      </c>
      <c r="S10" s="492">
        <v>170</v>
      </c>
      <c r="T10" s="492">
        <v>161</v>
      </c>
      <c r="U10" s="492">
        <v>167</v>
      </c>
      <c r="V10" s="492">
        <v>177</v>
      </c>
      <c r="W10" s="492">
        <v>176</v>
      </c>
      <c r="X10" s="492">
        <v>176</v>
      </c>
      <c r="Y10" s="492">
        <v>180</v>
      </c>
      <c r="Z10" s="492">
        <v>180</v>
      </c>
      <c r="AA10" s="492">
        <v>190</v>
      </c>
      <c r="AB10" s="492">
        <v>192</v>
      </c>
      <c r="AC10" s="492">
        <v>168</v>
      </c>
      <c r="AD10" s="492">
        <v>167</v>
      </c>
      <c r="AE10" s="492">
        <v>172</v>
      </c>
      <c r="AF10" s="493">
        <v>172</v>
      </c>
      <c r="AG10" s="492">
        <v>173</v>
      </c>
      <c r="AH10" s="492">
        <v>177</v>
      </c>
      <c r="AI10" s="493">
        <v>177</v>
      </c>
      <c r="AJ10" s="493">
        <v>180</v>
      </c>
      <c r="AK10" s="493">
        <v>185</v>
      </c>
      <c r="AL10" s="493">
        <v>184</v>
      </c>
      <c r="AM10" s="493">
        <v>185</v>
      </c>
      <c r="AN10" s="492">
        <v>186</v>
      </c>
      <c r="AO10" s="492">
        <v>173</v>
      </c>
      <c r="AP10" s="492">
        <v>174</v>
      </c>
      <c r="AQ10" s="492">
        <v>175</v>
      </c>
      <c r="AR10" s="492">
        <v>175</v>
      </c>
      <c r="AS10" s="492">
        <v>178</v>
      </c>
      <c r="AT10" s="493">
        <v>178</v>
      </c>
      <c r="AU10" s="493">
        <v>181</v>
      </c>
      <c r="AV10" s="493">
        <v>181</v>
      </c>
      <c r="AW10" s="492">
        <v>181</v>
      </c>
      <c r="AX10" s="492">
        <v>180</v>
      </c>
      <c r="AY10" s="492">
        <v>182</v>
      </c>
      <c r="AZ10" s="492">
        <v>178</v>
      </c>
      <c r="BA10" s="492">
        <v>179</v>
      </c>
      <c r="BB10" s="493">
        <v>179</v>
      </c>
      <c r="BC10" s="493">
        <v>179</v>
      </c>
      <c r="BD10" s="493">
        <v>178</v>
      </c>
      <c r="BE10" s="492">
        <v>178</v>
      </c>
      <c r="BF10" s="492">
        <v>177</v>
      </c>
      <c r="BG10" s="1500">
        <v>177</v>
      </c>
      <c r="BH10" s="493">
        <v>175</v>
      </c>
      <c r="BI10" s="494">
        <v>150</v>
      </c>
    </row>
    <row r="11" spans="2:61" ht="19.5" customHeight="1" x14ac:dyDescent="0.3">
      <c r="B11" s="74"/>
      <c r="C11" s="89"/>
      <c r="D11" s="75"/>
      <c r="E11" s="76"/>
      <c r="F11" s="75"/>
      <c r="H11" s="490" t="s">
        <v>6</v>
      </c>
      <c r="I11" s="491">
        <v>15910</v>
      </c>
      <c r="J11" s="492">
        <v>15906</v>
      </c>
      <c r="K11" s="492">
        <v>16070</v>
      </c>
      <c r="L11" s="492">
        <v>16139</v>
      </c>
      <c r="M11" s="492">
        <v>16043</v>
      </c>
      <c r="N11" s="492">
        <v>16049</v>
      </c>
      <c r="O11" s="492">
        <v>16402</v>
      </c>
      <c r="P11" s="492">
        <v>16478</v>
      </c>
      <c r="Q11" s="492">
        <v>16380</v>
      </c>
      <c r="R11" s="492">
        <v>16374</v>
      </c>
      <c r="S11" s="492">
        <v>16539</v>
      </c>
      <c r="T11" s="492">
        <v>16686</v>
      </c>
      <c r="U11" s="492">
        <v>20664</v>
      </c>
      <c r="V11" s="492">
        <v>20588</v>
      </c>
      <c r="W11" s="492">
        <v>20603</v>
      </c>
      <c r="X11" s="492">
        <v>20815</v>
      </c>
      <c r="Y11" s="492">
        <v>20743</v>
      </c>
      <c r="Z11" s="492">
        <v>19593</v>
      </c>
      <c r="AA11" s="492">
        <v>19727</v>
      </c>
      <c r="AB11" s="492">
        <v>19912</v>
      </c>
      <c r="AC11" s="492">
        <v>19644</v>
      </c>
      <c r="AD11" s="492">
        <v>19578</v>
      </c>
      <c r="AE11" s="492">
        <v>19367</v>
      </c>
      <c r="AF11" s="493">
        <v>19513</v>
      </c>
      <c r="AG11" s="492">
        <v>16703</v>
      </c>
      <c r="AH11" s="492">
        <v>16679</v>
      </c>
      <c r="AI11" s="493">
        <v>16662</v>
      </c>
      <c r="AJ11" s="493">
        <v>16980</v>
      </c>
      <c r="AK11" s="493">
        <v>16503</v>
      </c>
      <c r="AL11" s="493">
        <v>16496</v>
      </c>
      <c r="AM11" s="493">
        <v>16493</v>
      </c>
      <c r="AN11" s="492">
        <v>16860</v>
      </c>
      <c r="AO11" s="492">
        <v>16248</v>
      </c>
      <c r="AP11" s="492">
        <v>16248</v>
      </c>
      <c r="AQ11" s="492">
        <v>16221</v>
      </c>
      <c r="AR11" s="492">
        <v>16473</v>
      </c>
      <c r="AS11" s="492">
        <v>16005</v>
      </c>
      <c r="AT11" s="493">
        <v>16005</v>
      </c>
      <c r="AU11" s="493">
        <v>16006</v>
      </c>
      <c r="AV11" s="493">
        <v>16077</v>
      </c>
      <c r="AW11" s="492">
        <v>15242</v>
      </c>
      <c r="AX11" s="492">
        <v>15229</v>
      </c>
      <c r="AY11" s="492">
        <v>15281</v>
      </c>
      <c r="AZ11" s="492">
        <v>15375</v>
      </c>
      <c r="BA11" s="492">
        <v>14641</v>
      </c>
      <c r="BB11" s="493">
        <v>14663</v>
      </c>
      <c r="BC11" s="493">
        <v>14607</v>
      </c>
      <c r="BD11" s="493">
        <v>14736</v>
      </c>
      <c r="BE11" s="492">
        <v>13984</v>
      </c>
      <c r="BF11" s="492">
        <v>13967</v>
      </c>
      <c r="BG11" s="1500">
        <v>14063</v>
      </c>
      <c r="BH11" s="493">
        <v>14121</v>
      </c>
      <c r="BI11" s="494">
        <v>13307</v>
      </c>
    </row>
    <row r="12" spans="2:61" ht="19.5" customHeight="1" x14ac:dyDescent="0.3">
      <c r="B12" s="74"/>
      <c r="C12" s="1721" t="s">
        <v>0</v>
      </c>
      <c r="D12" s="1721"/>
      <c r="E12" s="1722"/>
      <c r="F12" s="56"/>
      <c r="H12" s="490" t="s">
        <v>7</v>
      </c>
      <c r="I12" s="491">
        <v>382</v>
      </c>
      <c r="J12" s="492">
        <v>388</v>
      </c>
      <c r="K12" s="492">
        <v>394</v>
      </c>
      <c r="L12" s="492">
        <v>416</v>
      </c>
      <c r="M12" s="492">
        <v>419</v>
      </c>
      <c r="N12" s="492">
        <v>436</v>
      </c>
      <c r="O12" s="492">
        <v>449</v>
      </c>
      <c r="P12" s="492">
        <v>460</v>
      </c>
      <c r="Q12" s="492">
        <v>464</v>
      </c>
      <c r="R12" s="492">
        <v>461</v>
      </c>
      <c r="S12" s="492">
        <v>450</v>
      </c>
      <c r="T12" s="492">
        <v>471</v>
      </c>
      <c r="U12" s="492">
        <v>469</v>
      </c>
      <c r="V12" s="492">
        <v>472</v>
      </c>
      <c r="W12" s="492">
        <v>488</v>
      </c>
      <c r="X12" s="492">
        <v>489</v>
      </c>
      <c r="Y12" s="492">
        <v>511</v>
      </c>
      <c r="Z12" s="492">
        <v>545</v>
      </c>
      <c r="AA12" s="492">
        <v>583</v>
      </c>
      <c r="AB12" s="492">
        <v>591</v>
      </c>
      <c r="AC12" s="492">
        <v>584</v>
      </c>
      <c r="AD12" s="492">
        <v>591</v>
      </c>
      <c r="AE12" s="492">
        <v>596</v>
      </c>
      <c r="AF12" s="493">
        <v>2709</v>
      </c>
      <c r="AG12" s="492">
        <v>2720</v>
      </c>
      <c r="AH12" s="492">
        <v>2763</v>
      </c>
      <c r="AI12" s="493">
        <v>2785</v>
      </c>
      <c r="AJ12" s="493">
        <v>2782</v>
      </c>
      <c r="AK12" s="493">
        <v>2831</v>
      </c>
      <c r="AL12" s="493">
        <v>2823</v>
      </c>
      <c r="AM12" s="493">
        <v>2878</v>
      </c>
      <c r="AN12" s="492">
        <v>2883</v>
      </c>
      <c r="AO12" s="492">
        <v>2888</v>
      </c>
      <c r="AP12" s="492">
        <v>2840</v>
      </c>
      <c r="AQ12" s="492">
        <v>2829</v>
      </c>
      <c r="AR12" s="492">
        <v>2848</v>
      </c>
      <c r="AS12" s="492">
        <v>2805</v>
      </c>
      <c r="AT12" s="493">
        <v>2769</v>
      </c>
      <c r="AU12" s="493">
        <v>2769</v>
      </c>
      <c r="AV12" s="493">
        <v>2788</v>
      </c>
      <c r="AW12" s="492">
        <v>2743</v>
      </c>
      <c r="AX12" s="492">
        <v>2774</v>
      </c>
      <c r="AY12" s="492">
        <v>2815</v>
      </c>
      <c r="AZ12" s="492">
        <v>2825</v>
      </c>
      <c r="BA12" s="492">
        <v>2822</v>
      </c>
      <c r="BB12" s="493">
        <v>2879</v>
      </c>
      <c r="BC12" s="493">
        <v>2915</v>
      </c>
      <c r="BD12" s="493">
        <v>2876</v>
      </c>
      <c r="BE12" s="492">
        <v>2873</v>
      </c>
      <c r="BF12" s="492">
        <v>2852</v>
      </c>
      <c r="BG12" s="1500">
        <v>2869</v>
      </c>
      <c r="BH12" s="493">
        <v>2890</v>
      </c>
      <c r="BI12" s="494">
        <v>2880</v>
      </c>
    </row>
    <row r="13" spans="2:61" ht="19.5" customHeight="1" x14ac:dyDescent="0.3">
      <c r="B13" s="74"/>
      <c r="C13" s="214"/>
      <c r="D13" s="1729" t="s">
        <v>9</v>
      </c>
      <c r="E13" s="1730"/>
      <c r="F13" s="216"/>
      <c r="H13" s="490" t="s">
        <v>31</v>
      </c>
      <c r="I13" s="495"/>
      <c r="J13" s="496"/>
      <c r="K13" s="496"/>
      <c r="L13" s="496"/>
      <c r="M13" s="496"/>
      <c r="N13" s="496"/>
      <c r="O13" s="496"/>
      <c r="P13" s="496"/>
      <c r="Q13" s="496"/>
      <c r="R13" s="496"/>
      <c r="S13" s="496"/>
      <c r="T13" s="496"/>
      <c r="U13" s="496"/>
      <c r="V13" s="496"/>
      <c r="W13" s="496"/>
      <c r="X13" s="496"/>
      <c r="Y13" s="496"/>
      <c r="Z13" s="492">
        <v>3115</v>
      </c>
      <c r="AA13" s="492">
        <v>3206</v>
      </c>
      <c r="AB13" s="492">
        <v>3245</v>
      </c>
      <c r="AC13" s="492">
        <v>3222</v>
      </c>
      <c r="AD13" s="492">
        <v>3225</v>
      </c>
      <c r="AE13" s="492">
        <v>3229</v>
      </c>
      <c r="AF13" s="493">
        <v>3248</v>
      </c>
      <c r="AG13" s="492">
        <v>3233</v>
      </c>
      <c r="AH13" s="492">
        <v>3217</v>
      </c>
      <c r="AI13" s="493">
        <v>3193</v>
      </c>
      <c r="AJ13" s="493">
        <v>3140</v>
      </c>
      <c r="AK13" s="493">
        <v>3191</v>
      </c>
      <c r="AL13" s="493">
        <v>3170</v>
      </c>
      <c r="AM13" s="493">
        <v>3183</v>
      </c>
      <c r="AN13" s="492">
        <v>3239</v>
      </c>
      <c r="AO13" s="492">
        <v>3215</v>
      </c>
      <c r="AP13" s="492">
        <v>3182</v>
      </c>
      <c r="AQ13" s="492">
        <v>3095</v>
      </c>
      <c r="AR13" s="492">
        <v>3103</v>
      </c>
      <c r="AS13" s="492">
        <v>3085</v>
      </c>
      <c r="AT13" s="493">
        <v>3094</v>
      </c>
      <c r="AU13" s="493">
        <v>3093</v>
      </c>
      <c r="AV13" s="493">
        <v>3070</v>
      </c>
      <c r="AW13" s="492">
        <v>3055</v>
      </c>
      <c r="AX13" s="492">
        <v>2961</v>
      </c>
      <c r="AY13" s="492">
        <v>2961</v>
      </c>
      <c r="AZ13" s="492">
        <v>2976</v>
      </c>
      <c r="BA13" s="492">
        <v>2961</v>
      </c>
      <c r="BB13" s="493">
        <v>2951</v>
      </c>
      <c r="BC13" s="493">
        <v>2946</v>
      </c>
      <c r="BD13" s="493">
        <v>2963</v>
      </c>
      <c r="BE13" s="492">
        <v>2933</v>
      </c>
      <c r="BF13" s="492">
        <v>2946</v>
      </c>
      <c r="BG13" s="1500">
        <v>2937</v>
      </c>
      <c r="BH13" s="493">
        <v>2920</v>
      </c>
      <c r="BI13" s="494">
        <v>2939</v>
      </c>
    </row>
    <row r="14" spans="2:61" ht="19.5" customHeight="1" x14ac:dyDescent="0.3">
      <c r="B14" s="74"/>
      <c r="C14" s="214"/>
      <c r="D14" s="1729" t="s">
        <v>11</v>
      </c>
      <c r="E14" s="1730"/>
      <c r="F14" s="216"/>
      <c r="H14" s="490" t="s">
        <v>17</v>
      </c>
      <c r="I14" s="491">
        <v>1271</v>
      </c>
      <c r="J14" s="492">
        <v>1310</v>
      </c>
      <c r="K14" s="492">
        <v>1376</v>
      </c>
      <c r="L14" s="492">
        <v>1376</v>
      </c>
      <c r="M14" s="492">
        <v>1352</v>
      </c>
      <c r="N14" s="492">
        <v>1351</v>
      </c>
      <c r="O14" s="492">
        <v>1351</v>
      </c>
      <c r="P14" s="492">
        <v>1347</v>
      </c>
      <c r="Q14" s="492">
        <v>1347</v>
      </c>
      <c r="R14" s="492">
        <v>1364</v>
      </c>
      <c r="S14" s="492">
        <v>1364</v>
      </c>
      <c r="T14" s="492">
        <v>1362</v>
      </c>
      <c r="U14" s="492">
        <v>1393</v>
      </c>
      <c r="V14" s="492">
        <v>1387</v>
      </c>
      <c r="W14" s="492">
        <v>1384</v>
      </c>
      <c r="X14" s="492">
        <v>1439</v>
      </c>
      <c r="Y14" s="492">
        <v>1435</v>
      </c>
      <c r="Z14" s="492">
        <v>1440</v>
      </c>
      <c r="AA14" s="492">
        <v>1438</v>
      </c>
      <c r="AB14" s="492">
        <v>1495</v>
      </c>
      <c r="AC14" s="492">
        <v>1489</v>
      </c>
      <c r="AD14" s="492">
        <v>1479</v>
      </c>
      <c r="AE14" s="492">
        <v>1486</v>
      </c>
      <c r="AF14" s="493">
        <v>1517</v>
      </c>
      <c r="AG14" s="492">
        <v>1522</v>
      </c>
      <c r="AH14" s="492">
        <v>1532</v>
      </c>
      <c r="AI14" s="493">
        <v>1526</v>
      </c>
      <c r="AJ14" s="493">
        <v>1515</v>
      </c>
      <c r="AK14" s="493">
        <v>1553</v>
      </c>
      <c r="AL14" s="493">
        <v>1548</v>
      </c>
      <c r="AM14" s="493">
        <v>1564</v>
      </c>
      <c r="AN14" s="492">
        <v>1600</v>
      </c>
      <c r="AO14" s="492">
        <v>1517</v>
      </c>
      <c r="AP14" s="492">
        <v>1518</v>
      </c>
      <c r="AQ14" s="492">
        <v>1529</v>
      </c>
      <c r="AR14" s="492">
        <v>1553</v>
      </c>
      <c r="AS14" s="492">
        <v>1550</v>
      </c>
      <c r="AT14" s="493">
        <v>1547</v>
      </c>
      <c r="AU14" s="493">
        <v>1555</v>
      </c>
      <c r="AV14" s="493">
        <v>1563</v>
      </c>
      <c r="AW14" s="492">
        <v>1545</v>
      </c>
      <c r="AX14" s="492">
        <v>1546</v>
      </c>
      <c r="AY14" s="492">
        <v>1547</v>
      </c>
      <c r="AZ14" s="492">
        <v>1543</v>
      </c>
      <c r="BA14" s="492">
        <v>1520</v>
      </c>
      <c r="BB14" s="493">
        <v>1531</v>
      </c>
      <c r="BC14" s="493">
        <v>1532</v>
      </c>
      <c r="BD14" s="493">
        <v>1541</v>
      </c>
      <c r="BE14" s="492">
        <v>1508</v>
      </c>
      <c r="BF14" s="492">
        <v>1519</v>
      </c>
      <c r="BG14" s="1500">
        <v>1516</v>
      </c>
      <c r="BH14" s="493">
        <v>1531</v>
      </c>
      <c r="BI14" s="494">
        <v>1485</v>
      </c>
    </row>
    <row r="15" spans="2:61" ht="19.5" customHeight="1" x14ac:dyDescent="0.3">
      <c r="B15" s="74"/>
      <c r="C15" s="214"/>
      <c r="D15" s="1729" t="s">
        <v>12</v>
      </c>
      <c r="E15" s="1730"/>
      <c r="F15" s="216"/>
      <c r="H15" s="497" t="s">
        <v>8</v>
      </c>
      <c r="I15" s="498"/>
      <c r="J15" s="498"/>
      <c r="K15" s="498"/>
      <c r="L15" s="498"/>
      <c r="M15" s="498"/>
      <c r="N15" s="498"/>
      <c r="O15" s="498"/>
      <c r="P15" s="498"/>
      <c r="Q15" s="498"/>
      <c r="R15" s="498"/>
      <c r="S15" s="498"/>
      <c r="T15" s="498"/>
      <c r="U15" s="499"/>
      <c r="V15" s="499"/>
      <c r="W15" s="499"/>
      <c r="X15" s="499"/>
      <c r="Y15" s="499"/>
      <c r="Z15" s="499"/>
      <c r="AA15" s="499"/>
      <c r="AB15" s="499"/>
      <c r="AC15" s="499"/>
      <c r="AD15" s="499"/>
      <c r="AE15" s="499"/>
      <c r="AF15" s="499"/>
      <c r="AG15" s="499"/>
      <c r="AH15" s="499"/>
      <c r="AI15" s="499"/>
      <c r="AJ15" s="499"/>
      <c r="AK15" s="499"/>
      <c r="AL15" s="499"/>
      <c r="AM15" s="499"/>
      <c r="AN15" s="499"/>
      <c r="AO15" s="499"/>
      <c r="AP15" s="499"/>
      <c r="AQ15" s="499"/>
      <c r="AR15" s="499"/>
      <c r="AS15" s="499"/>
      <c r="AT15" s="499"/>
      <c r="AU15" s="493">
        <v>527</v>
      </c>
      <c r="AV15" s="493">
        <v>510</v>
      </c>
      <c r="AW15" s="492">
        <v>468</v>
      </c>
      <c r="AX15" s="492">
        <v>454</v>
      </c>
      <c r="AY15" s="492">
        <v>448</v>
      </c>
      <c r="AZ15" s="492">
        <v>466</v>
      </c>
      <c r="BA15" s="492">
        <v>464</v>
      </c>
      <c r="BB15" s="493">
        <v>372</v>
      </c>
      <c r="BC15" s="493">
        <v>367</v>
      </c>
      <c r="BD15" s="493">
        <v>370</v>
      </c>
      <c r="BE15" s="492">
        <v>680</v>
      </c>
      <c r="BF15" s="492">
        <v>675</v>
      </c>
      <c r="BG15" s="1500">
        <v>685</v>
      </c>
      <c r="BH15" s="493">
        <v>680</v>
      </c>
      <c r="BI15" s="494">
        <v>679</v>
      </c>
    </row>
    <row r="16" spans="2:61" ht="19.5" customHeight="1" x14ac:dyDescent="0.3">
      <c r="B16" s="74"/>
      <c r="C16" s="214"/>
      <c r="D16" s="1729" t="s">
        <v>14</v>
      </c>
      <c r="E16" s="1730"/>
      <c r="F16" s="216"/>
      <c r="H16" s="490" t="s">
        <v>420</v>
      </c>
      <c r="I16" s="491">
        <v>122</v>
      </c>
      <c r="J16" s="492">
        <v>121</v>
      </c>
      <c r="K16" s="492">
        <v>122</v>
      </c>
      <c r="L16" s="492">
        <v>129</v>
      </c>
      <c r="M16" s="492">
        <v>132</v>
      </c>
      <c r="N16" s="492">
        <v>137</v>
      </c>
      <c r="O16" s="492">
        <v>142</v>
      </c>
      <c r="P16" s="492">
        <v>145</v>
      </c>
      <c r="Q16" s="492">
        <v>146</v>
      </c>
      <c r="R16" s="492">
        <v>151</v>
      </c>
      <c r="S16" s="492">
        <v>153</v>
      </c>
      <c r="T16" s="492">
        <v>153</v>
      </c>
      <c r="U16" s="492">
        <v>150</v>
      </c>
      <c r="V16" s="492">
        <v>150</v>
      </c>
      <c r="W16" s="492">
        <v>153</v>
      </c>
      <c r="X16" s="492">
        <v>152</v>
      </c>
      <c r="Y16" s="492">
        <v>161</v>
      </c>
      <c r="Z16" s="492">
        <v>173</v>
      </c>
      <c r="AA16" s="492">
        <v>183</v>
      </c>
      <c r="AB16" s="492">
        <v>182</v>
      </c>
      <c r="AC16" s="492">
        <v>188</v>
      </c>
      <c r="AD16" s="492">
        <v>191</v>
      </c>
      <c r="AE16" s="492">
        <v>198</v>
      </c>
      <c r="AF16" s="493">
        <v>198</v>
      </c>
      <c r="AG16" s="492">
        <v>201</v>
      </c>
      <c r="AH16" s="492">
        <v>198</v>
      </c>
      <c r="AI16" s="493">
        <v>208</v>
      </c>
      <c r="AJ16" s="493">
        <v>209</v>
      </c>
      <c r="AK16" s="493">
        <v>213</v>
      </c>
      <c r="AL16" s="493">
        <v>218</v>
      </c>
      <c r="AM16" s="493">
        <v>230</v>
      </c>
      <c r="AN16" s="492">
        <v>227</v>
      </c>
      <c r="AO16" s="492">
        <v>245</v>
      </c>
      <c r="AP16" s="492">
        <v>254</v>
      </c>
      <c r="AQ16" s="492">
        <v>257</v>
      </c>
      <c r="AR16" s="492">
        <v>257</v>
      </c>
      <c r="AS16" s="492">
        <v>284</v>
      </c>
      <c r="AT16" s="493">
        <v>268</v>
      </c>
      <c r="AU16" s="493">
        <v>294</v>
      </c>
      <c r="AV16" s="493">
        <v>262</v>
      </c>
      <c r="AW16" s="492">
        <v>292</v>
      </c>
      <c r="AX16" s="492">
        <v>303</v>
      </c>
      <c r="AY16" s="492">
        <v>305</v>
      </c>
      <c r="AZ16" s="492">
        <v>309</v>
      </c>
      <c r="BA16" s="492">
        <v>322</v>
      </c>
      <c r="BB16" s="493">
        <v>329</v>
      </c>
      <c r="BC16" s="493">
        <v>340</v>
      </c>
      <c r="BD16" s="493">
        <v>350</v>
      </c>
      <c r="BE16" s="492">
        <v>348</v>
      </c>
      <c r="BF16" s="492">
        <v>359</v>
      </c>
      <c r="BG16" s="1500">
        <v>356</v>
      </c>
      <c r="BH16" s="493">
        <v>361</v>
      </c>
      <c r="BI16" s="494">
        <v>350</v>
      </c>
    </row>
    <row r="17" spans="2:61" ht="19.5" customHeight="1" x14ac:dyDescent="0.3">
      <c r="B17" s="74"/>
      <c r="C17" s="214"/>
      <c r="D17" s="1729" t="s">
        <v>16</v>
      </c>
      <c r="E17" s="1730"/>
      <c r="F17" s="216"/>
      <c r="H17" s="490" t="s">
        <v>421</v>
      </c>
      <c r="I17" s="495"/>
      <c r="J17" s="496"/>
      <c r="K17" s="496"/>
      <c r="L17" s="496"/>
      <c r="M17" s="496"/>
      <c r="N17" s="496"/>
      <c r="O17" s="496"/>
      <c r="P17" s="496"/>
      <c r="Q17" s="496"/>
      <c r="R17" s="496"/>
      <c r="S17" s="496"/>
      <c r="T17" s="496"/>
      <c r="U17" s="492">
        <v>328</v>
      </c>
      <c r="V17" s="492">
        <v>331</v>
      </c>
      <c r="W17" s="492">
        <v>337</v>
      </c>
      <c r="X17" s="492">
        <v>345</v>
      </c>
      <c r="Y17" s="492">
        <v>365</v>
      </c>
      <c r="Z17" s="492">
        <v>385</v>
      </c>
      <c r="AA17" s="492">
        <v>387</v>
      </c>
      <c r="AB17" s="492">
        <v>389</v>
      </c>
      <c r="AC17" s="492">
        <v>399</v>
      </c>
      <c r="AD17" s="492">
        <v>403</v>
      </c>
      <c r="AE17" s="492">
        <v>404</v>
      </c>
      <c r="AF17" s="493">
        <v>419</v>
      </c>
      <c r="AG17" s="492">
        <v>434</v>
      </c>
      <c r="AH17" s="492">
        <v>436</v>
      </c>
      <c r="AI17" s="493">
        <v>434</v>
      </c>
      <c r="AJ17" s="493">
        <v>435</v>
      </c>
      <c r="AK17" s="493">
        <v>446</v>
      </c>
      <c r="AL17" s="493">
        <v>453</v>
      </c>
      <c r="AM17" s="493">
        <v>457</v>
      </c>
      <c r="AN17" s="492">
        <v>462</v>
      </c>
      <c r="AO17" s="492">
        <v>483</v>
      </c>
      <c r="AP17" s="492">
        <v>488</v>
      </c>
      <c r="AQ17" s="492">
        <v>487</v>
      </c>
      <c r="AR17" s="492">
        <v>494</v>
      </c>
      <c r="AS17" s="492">
        <v>498</v>
      </c>
      <c r="AT17" s="493">
        <v>495</v>
      </c>
      <c r="AU17" s="493">
        <v>502</v>
      </c>
      <c r="AV17" s="493">
        <v>490</v>
      </c>
      <c r="AW17" s="492">
        <v>512</v>
      </c>
      <c r="AX17" s="492">
        <v>507</v>
      </c>
      <c r="AY17" s="492">
        <v>509</v>
      </c>
      <c r="AZ17" s="492">
        <v>514</v>
      </c>
      <c r="BA17" s="492">
        <v>531</v>
      </c>
      <c r="BB17" s="493">
        <v>547</v>
      </c>
      <c r="BC17" s="493">
        <v>544</v>
      </c>
      <c r="BD17" s="493">
        <v>542</v>
      </c>
      <c r="BE17" s="492">
        <v>548</v>
      </c>
      <c r="BF17" s="492">
        <v>550</v>
      </c>
      <c r="BG17" s="1500">
        <v>538</v>
      </c>
      <c r="BH17" s="493">
        <v>542</v>
      </c>
      <c r="BI17" s="494">
        <v>545</v>
      </c>
    </row>
    <row r="18" spans="2:61" ht="19.5" customHeight="1" x14ac:dyDescent="0.3">
      <c r="B18" s="74"/>
      <c r="C18" s="214"/>
      <c r="D18" s="1729" t="s">
        <v>19</v>
      </c>
      <c r="E18" s="1730"/>
      <c r="F18" s="216"/>
      <c r="H18" s="490" t="s">
        <v>422</v>
      </c>
      <c r="I18" s="495"/>
      <c r="J18" s="496"/>
      <c r="K18" s="496"/>
      <c r="L18" s="496"/>
      <c r="M18" s="492">
        <v>23</v>
      </c>
      <c r="N18" s="492">
        <v>23</v>
      </c>
      <c r="O18" s="492">
        <v>97</v>
      </c>
      <c r="P18" s="492">
        <v>96</v>
      </c>
      <c r="Q18" s="492">
        <v>95</v>
      </c>
      <c r="R18" s="492">
        <v>95</v>
      </c>
      <c r="S18" s="492">
        <v>96</v>
      </c>
      <c r="T18" s="492">
        <v>91</v>
      </c>
      <c r="U18" s="492">
        <v>137</v>
      </c>
      <c r="V18" s="492">
        <v>138</v>
      </c>
      <c r="W18" s="492">
        <v>148</v>
      </c>
      <c r="X18" s="492">
        <v>147</v>
      </c>
      <c r="Y18" s="492">
        <v>147</v>
      </c>
      <c r="Z18" s="492">
        <v>146</v>
      </c>
      <c r="AA18" s="492">
        <v>145</v>
      </c>
      <c r="AB18" s="492">
        <v>145</v>
      </c>
      <c r="AC18" s="492">
        <v>142</v>
      </c>
      <c r="AD18" s="492">
        <v>139</v>
      </c>
      <c r="AE18" s="492">
        <v>141</v>
      </c>
      <c r="AF18" s="493">
        <v>141</v>
      </c>
      <c r="AG18" s="492">
        <v>136</v>
      </c>
      <c r="AH18" s="492">
        <v>132</v>
      </c>
      <c r="AI18" s="493">
        <v>130</v>
      </c>
      <c r="AJ18" s="493">
        <v>134</v>
      </c>
      <c r="AK18" s="493">
        <v>130</v>
      </c>
      <c r="AL18" s="493">
        <v>133</v>
      </c>
      <c r="AM18" s="493">
        <v>134</v>
      </c>
      <c r="AN18" s="492">
        <v>134</v>
      </c>
      <c r="AO18" s="492">
        <v>141</v>
      </c>
      <c r="AP18" s="492">
        <v>136</v>
      </c>
      <c r="AQ18" s="492">
        <v>142</v>
      </c>
      <c r="AR18" s="492">
        <v>140</v>
      </c>
      <c r="AS18" s="492">
        <v>147</v>
      </c>
      <c r="AT18" s="493">
        <v>147</v>
      </c>
      <c r="AU18" s="493">
        <v>147</v>
      </c>
      <c r="AV18" s="493">
        <v>147</v>
      </c>
      <c r="AW18" s="492">
        <v>151</v>
      </c>
      <c r="AX18" s="492">
        <v>159</v>
      </c>
      <c r="AY18" s="492">
        <v>166</v>
      </c>
      <c r="AZ18" s="492">
        <v>157</v>
      </c>
      <c r="BA18" s="492">
        <v>150</v>
      </c>
      <c r="BB18" s="493">
        <v>159</v>
      </c>
      <c r="BC18" s="493">
        <v>156</v>
      </c>
      <c r="BD18" s="493">
        <v>158</v>
      </c>
      <c r="BE18" s="492">
        <v>152</v>
      </c>
      <c r="BF18" s="492">
        <v>152</v>
      </c>
      <c r="BG18" s="1500">
        <v>153</v>
      </c>
      <c r="BH18" s="493">
        <v>147</v>
      </c>
      <c r="BI18" s="494">
        <v>147</v>
      </c>
    </row>
    <row r="19" spans="2:61" ht="19.5" customHeight="1" x14ac:dyDescent="0.3">
      <c r="B19" s="74"/>
      <c r="C19" s="214"/>
      <c r="D19" s="1729" t="s">
        <v>21</v>
      </c>
      <c r="E19" s="1730"/>
      <c r="F19" s="216"/>
      <c r="H19" s="490" t="s">
        <v>423</v>
      </c>
      <c r="I19" s="491">
        <v>134</v>
      </c>
      <c r="J19" s="492">
        <v>134</v>
      </c>
      <c r="K19" s="492">
        <v>135</v>
      </c>
      <c r="L19" s="492">
        <v>133</v>
      </c>
      <c r="M19" s="492">
        <v>136</v>
      </c>
      <c r="N19" s="492">
        <v>135</v>
      </c>
      <c r="O19" s="492">
        <v>136</v>
      </c>
      <c r="P19" s="492">
        <v>136</v>
      </c>
      <c r="Q19" s="492">
        <v>133</v>
      </c>
      <c r="R19" s="492">
        <v>137</v>
      </c>
      <c r="S19" s="492">
        <v>134</v>
      </c>
      <c r="T19" s="492">
        <v>134</v>
      </c>
      <c r="U19" s="492">
        <v>137</v>
      </c>
      <c r="V19" s="492">
        <v>136</v>
      </c>
      <c r="W19" s="492">
        <v>136</v>
      </c>
      <c r="X19" s="492">
        <v>137</v>
      </c>
      <c r="Y19" s="492">
        <v>139</v>
      </c>
      <c r="Z19" s="492">
        <v>141</v>
      </c>
      <c r="AA19" s="492">
        <v>141</v>
      </c>
      <c r="AB19" s="492">
        <v>141</v>
      </c>
      <c r="AC19" s="492">
        <v>146</v>
      </c>
      <c r="AD19" s="492">
        <v>142</v>
      </c>
      <c r="AE19" s="492">
        <v>150</v>
      </c>
      <c r="AF19" s="493">
        <v>146</v>
      </c>
      <c r="AG19" s="492">
        <v>149</v>
      </c>
      <c r="AH19" s="492">
        <v>148</v>
      </c>
      <c r="AI19" s="493">
        <v>153</v>
      </c>
      <c r="AJ19" s="493">
        <v>147</v>
      </c>
      <c r="AK19" s="493">
        <v>137</v>
      </c>
      <c r="AL19" s="493">
        <v>150</v>
      </c>
      <c r="AM19" s="493">
        <v>150</v>
      </c>
      <c r="AN19" s="492">
        <v>160</v>
      </c>
      <c r="AO19" s="492">
        <v>172</v>
      </c>
      <c r="AP19" s="492">
        <v>176</v>
      </c>
      <c r="AQ19" s="492">
        <v>176</v>
      </c>
      <c r="AR19" s="492">
        <v>176</v>
      </c>
      <c r="AS19" s="492">
        <v>168</v>
      </c>
      <c r="AT19" s="493">
        <v>170</v>
      </c>
      <c r="AU19" s="493">
        <v>165</v>
      </c>
      <c r="AV19" s="493">
        <v>168</v>
      </c>
      <c r="AW19" s="492">
        <v>167</v>
      </c>
      <c r="AX19" s="492">
        <v>174</v>
      </c>
      <c r="AY19" s="492">
        <v>175</v>
      </c>
      <c r="AZ19" s="492">
        <v>175</v>
      </c>
      <c r="BA19" s="492">
        <v>186</v>
      </c>
      <c r="BB19" s="493">
        <v>186</v>
      </c>
      <c r="BC19" s="493">
        <v>183</v>
      </c>
      <c r="BD19" s="493">
        <v>189</v>
      </c>
      <c r="BE19" s="492">
        <v>185</v>
      </c>
      <c r="BF19" s="492">
        <v>192</v>
      </c>
      <c r="BG19" s="1500">
        <v>190</v>
      </c>
      <c r="BH19" s="493">
        <v>190</v>
      </c>
      <c r="BI19" s="494">
        <v>184</v>
      </c>
    </row>
    <row r="20" spans="2:61" ht="19.5" customHeight="1" x14ac:dyDescent="0.3">
      <c r="B20" s="74"/>
      <c r="C20" s="214"/>
      <c r="D20" s="1729" t="s">
        <v>22</v>
      </c>
      <c r="E20" s="1730"/>
      <c r="F20" s="216"/>
      <c r="H20" s="490" t="s">
        <v>424</v>
      </c>
      <c r="I20" s="491">
        <v>31</v>
      </c>
      <c r="J20" s="492">
        <v>32</v>
      </c>
      <c r="K20" s="492">
        <v>32</v>
      </c>
      <c r="L20" s="492">
        <v>34</v>
      </c>
      <c r="M20" s="492">
        <v>35</v>
      </c>
      <c r="N20" s="492">
        <v>35</v>
      </c>
      <c r="O20" s="492">
        <v>36</v>
      </c>
      <c r="P20" s="492">
        <v>36</v>
      </c>
      <c r="Q20" s="492">
        <v>36</v>
      </c>
      <c r="R20" s="492">
        <v>36</v>
      </c>
      <c r="S20" s="492">
        <v>36</v>
      </c>
      <c r="T20" s="492">
        <v>33</v>
      </c>
      <c r="U20" s="492">
        <v>34</v>
      </c>
      <c r="V20" s="492">
        <v>34</v>
      </c>
      <c r="W20" s="492">
        <v>33</v>
      </c>
      <c r="X20" s="492">
        <v>31</v>
      </c>
      <c r="Y20" s="492">
        <v>34</v>
      </c>
      <c r="Z20" s="492">
        <v>34</v>
      </c>
      <c r="AA20" s="492">
        <v>35</v>
      </c>
      <c r="AB20" s="492">
        <v>35</v>
      </c>
      <c r="AC20" s="492">
        <v>33</v>
      </c>
      <c r="AD20" s="492">
        <v>31</v>
      </c>
      <c r="AE20" s="492">
        <v>34</v>
      </c>
      <c r="AF20" s="493">
        <v>35</v>
      </c>
      <c r="AG20" s="492">
        <v>35</v>
      </c>
      <c r="AH20" s="492">
        <v>36</v>
      </c>
      <c r="AI20" s="493">
        <v>36</v>
      </c>
      <c r="AJ20" s="493">
        <v>37</v>
      </c>
      <c r="AK20" s="493">
        <v>38</v>
      </c>
      <c r="AL20" s="493">
        <v>40</v>
      </c>
      <c r="AM20" s="493">
        <v>44</v>
      </c>
      <c r="AN20" s="492">
        <v>43</v>
      </c>
      <c r="AO20" s="492">
        <v>55</v>
      </c>
      <c r="AP20" s="492">
        <v>59</v>
      </c>
      <c r="AQ20" s="492">
        <v>59</v>
      </c>
      <c r="AR20" s="492">
        <v>61</v>
      </c>
      <c r="AS20" s="492">
        <v>60</v>
      </c>
      <c r="AT20" s="493">
        <v>63</v>
      </c>
      <c r="AU20" s="493">
        <v>61</v>
      </c>
      <c r="AV20" s="493">
        <v>62</v>
      </c>
      <c r="AW20" s="492">
        <v>62</v>
      </c>
      <c r="AX20" s="492">
        <v>61</v>
      </c>
      <c r="AY20" s="492">
        <v>61</v>
      </c>
      <c r="AZ20" s="492">
        <v>62</v>
      </c>
      <c r="BA20" s="492">
        <v>64</v>
      </c>
      <c r="BB20" s="493">
        <v>65</v>
      </c>
      <c r="BC20" s="493">
        <v>62</v>
      </c>
      <c r="BD20" s="493">
        <v>61</v>
      </c>
      <c r="BE20" s="492">
        <v>63</v>
      </c>
      <c r="BF20" s="492">
        <v>63</v>
      </c>
      <c r="BG20" s="1500">
        <v>67</v>
      </c>
      <c r="BH20" s="493">
        <v>68</v>
      </c>
      <c r="BI20" s="494">
        <v>68</v>
      </c>
    </row>
    <row r="21" spans="2:61" ht="19.5" customHeight="1" x14ac:dyDescent="0.3">
      <c r="B21" s="74"/>
      <c r="C21" s="214"/>
      <c r="D21" s="1729" t="s">
        <v>26</v>
      </c>
      <c r="E21" s="1730"/>
      <c r="F21" s="216"/>
      <c r="H21" s="500" t="s">
        <v>425</v>
      </c>
      <c r="I21" s="501">
        <v>188</v>
      </c>
      <c r="J21" s="502">
        <v>185</v>
      </c>
      <c r="K21" s="502">
        <v>178</v>
      </c>
      <c r="L21" s="502">
        <v>178</v>
      </c>
      <c r="M21" s="502">
        <v>201</v>
      </c>
      <c r="N21" s="502">
        <v>197</v>
      </c>
      <c r="O21" s="502">
        <v>191</v>
      </c>
      <c r="P21" s="502">
        <v>189</v>
      </c>
      <c r="Q21" s="502">
        <v>184</v>
      </c>
      <c r="R21" s="502">
        <v>183</v>
      </c>
      <c r="S21" s="502">
        <v>184</v>
      </c>
      <c r="T21" s="502">
        <v>180</v>
      </c>
      <c r="U21" s="502">
        <v>183</v>
      </c>
      <c r="V21" s="502">
        <v>183</v>
      </c>
      <c r="W21" s="502">
        <v>193</v>
      </c>
      <c r="X21" s="502">
        <v>193</v>
      </c>
      <c r="Y21" s="502">
        <v>195</v>
      </c>
      <c r="Z21" s="502">
        <v>200</v>
      </c>
      <c r="AA21" s="502">
        <v>230</v>
      </c>
      <c r="AB21" s="502">
        <v>232</v>
      </c>
      <c r="AC21" s="502">
        <v>255</v>
      </c>
      <c r="AD21" s="502">
        <v>253</v>
      </c>
      <c r="AE21" s="502">
        <v>261</v>
      </c>
      <c r="AF21" s="503">
        <v>269</v>
      </c>
      <c r="AG21" s="502">
        <v>288</v>
      </c>
      <c r="AH21" s="502">
        <v>304</v>
      </c>
      <c r="AI21" s="503">
        <v>306</v>
      </c>
      <c r="AJ21" s="503">
        <v>315</v>
      </c>
      <c r="AK21" s="503">
        <v>353</v>
      </c>
      <c r="AL21" s="503">
        <v>372</v>
      </c>
      <c r="AM21" s="503">
        <v>376</v>
      </c>
      <c r="AN21" s="502">
        <v>375</v>
      </c>
      <c r="AO21" s="502">
        <v>388</v>
      </c>
      <c r="AP21" s="502">
        <v>433</v>
      </c>
      <c r="AQ21" s="502">
        <v>429</v>
      </c>
      <c r="AR21" s="502">
        <v>434</v>
      </c>
      <c r="AS21" s="502">
        <v>440</v>
      </c>
      <c r="AT21" s="503">
        <v>476</v>
      </c>
      <c r="AU21" s="503">
        <v>485</v>
      </c>
      <c r="AV21" s="503">
        <v>482</v>
      </c>
      <c r="AW21" s="502">
        <v>489</v>
      </c>
      <c r="AX21" s="502">
        <v>497</v>
      </c>
      <c r="AY21" s="502">
        <v>504</v>
      </c>
      <c r="AZ21" s="502">
        <v>512</v>
      </c>
      <c r="BA21" s="502">
        <v>546</v>
      </c>
      <c r="BB21" s="503">
        <v>565</v>
      </c>
      <c r="BC21" s="503">
        <v>570</v>
      </c>
      <c r="BD21" s="503">
        <v>576</v>
      </c>
      <c r="BE21" s="502">
        <v>577</v>
      </c>
      <c r="BF21" s="502">
        <v>577</v>
      </c>
      <c r="BG21" s="1501">
        <v>573</v>
      </c>
      <c r="BH21" s="503">
        <v>572</v>
      </c>
      <c r="BI21" s="504">
        <v>582</v>
      </c>
    </row>
    <row r="22" spans="2:61" ht="18.75" customHeight="1" x14ac:dyDescent="0.3">
      <c r="B22" s="74"/>
      <c r="C22" s="214"/>
      <c r="D22" s="1729" t="s">
        <v>27</v>
      </c>
      <c r="E22" s="1730"/>
      <c r="F22" s="216"/>
      <c r="H22" s="265" t="s">
        <v>426</v>
      </c>
      <c r="I22" s="505">
        <v>18558</v>
      </c>
      <c r="J22" s="505">
        <v>18601</v>
      </c>
      <c r="K22" s="505">
        <v>18842</v>
      </c>
      <c r="L22" s="505">
        <v>18962</v>
      </c>
      <c r="M22" s="505">
        <v>18916</v>
      </c>
      <c r="N22" s="505">
        <v>18943</v>
      </c>
      <c r="O22" s="505">
        <v>19391</v>
      </c>
      <c r="P22" s="505">
        <v>19504</v>
      </c>
      <c r="Q22" s="505">
        <v>19397</v>
      </c>
      <c r="R22" s="505">
        <v>19407</v>
      </c>
      <c r="S22" s="505">
        <v>19545</v>
      </c>
      <c r="T22" s="505">
        <v>19682</v>
      </c>
      <c r="U22" s="505">
        <v>24090</v>
      </c>
      <c r="V22" s="505">
        <v>24020</v>
      </c>
      <c r="W22" s="505">
        <v>24072</v>
      </c>
      <c r="X22" s="505">
        <v>24339</v>
      </c>
      <c r="Y22" s="505">
        <v>24366</v>
      </c>
      <c r="Z22" s="505">
        <v>26414</v>
      </c>
      <c r="AA22" s="505">
        <v>26732</v>
      </c>
      <c r="AB22" s="505">
        <v>27026</v>
      </c>
      <c r="AC22" s="505">
        <v>26761</v>
      </c>
      <c r="AD22" s="505">
        <v>26689</v>
      </c>
      <c r="AE22" s="505">
        <v>26532</v>
      </c>
      <c r="AF22" s="506">
        <v>28861</v>
      </c>
      <c r="AG22" s="505">
        <v>26103</v>
      </c>
      <c r="AH22" s="505">
        <v>26123</v>
      </c>
      <c r="AI22" s="506">
        <v>26105</v>
      </c>
      <c r="AJ22" s="506">
        <v>26372</v>
      </c>
      <c r="AK22" s="506">
        <v>26088</v>
      </c>
      <c r="AL22" s="506">
        <v>26090</v>
      </c>
      <c r="AM22" s="506">
        <v>26190</v>
      </c>
      <c r="AN22" s="505">
        <v>26655</v>
      </c>
      <c r="AO22" s="505">
        <v>26012</v>
      </c>
      <c r="AP22" s="505">
        <v>26001</v>
      </c>
      <c r="AQ22" s="505">
        <v>25877</v>
      </c>
      <c r="AR22" s="505">
        <v>26183</v>
      </c>
      <c r="AS22" s="505">
        <v>25698</v>
      </c>
      <c r="AT22" s="506">
        <v>25693</v>
      </c>
      <c r="AU22" s="506">
        <v>26263</v>
      </c>
      <c r="AV22" s="506">
        <v>26265</v>
      </c>
      <c r="AW22" s="505">
        <v>25368</v>
      </c>
      <c r="AX22" s="505">
        <v>25323</v>
      </c>
      <c r="AY22" s="505">
        <v>25431</v>
      </c>
      <c r="AZ22" s="505">
        <v>25567</v>
      </c>
      <c r="BA22" s="505">
        <v>24859</v>
      </c>
      <c r="BB22" s="506">
        <v>24900</v>
      </c>
      <c r="BC22" s="506">
        <v>24867</v>
      </c>
      <c r="BD22" s="506">
        <v>25009</v>
      </c>
      <c r="BE22" s="505">
        <v>24151</v>
      </c>
      <c r="BF22" s="505">
        <v>24021</v>
      </c>
      <c r="BG22" s="1502">
        <v>24124</v>
      </c>
      <c r="BH22" s="506">
        <v>24197</v>
      </c>
      <c r="BI22" s="507">
        <v>23316</v>
      </c>
    </row>
    <row r="23" spans="2:61" ht="19.5" customHeight="1" x14ac:dyDescent="0.3">
      <c r="B23" s="71"/>
      <c r="C23" s="214"/>
      <c r="D23" s="1728" t="s">
        <v>29</v>
      </c>
      <c r="E23" s="1728"/>
      <c r="F23" s="1728"/>
    </row>
    <row r="24" spans="2:61" ht="19.5" customHeight="1" x14ac:dyDescent="0.3">
      <c r="B24" s="71"/>
      <c r="C24" s="214"/>
      <c r="D24" s="1729" t="s">
        <v>30</v>
      </c>
      <c r="E24" s="1730"/>
      <c r="F24" s="216"/>
      <c r="H24" s="508" t="s">
        <v>6</v>
      </c>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4"/>
      <c r="AJ24" s="274"/>
      <c r="AK24" s="274"/>
      <c r="AL24" s="274"/>
      <c r="AM24" s="274"/>
      <c r="AN24" s="273"/>
      <c r="AO24" s="273"/>
      <c r="AP24" s="273"/>
      <c r="AQ24" s="273"/>
      <c r="AR24" s="273"/>
      <c r="AS24" s="273"/>
      <c r="AT24" s="274"/>
      <c r="AU24" s="274"/>
      <c r="AV24" s="274"/>
      <c r="AW24" s="273"/>
      <c r="AX24" s="273"/>
      <c r="AY24" s="273"/>
      <c r="AZ24" s="273"/>
      <c r="BA24" s="273"/>
      <c r="BB24" s="274"/>
      <c r="BC24" s="273"/>
      <c r="BD24" s="274"/>
      <c r="BE24" s="273"/>
      <c r="BF24" s="273"/>
      <c r="BG24" s="273"/>
      <c r="BH24" s="273"/>
      <c r="BI24" s="273"/>
    </row>
    <row r="25" spans="2:61" ht="19.5" customHeight="1" thickBot="1" x14ac:dyDescent="0.35">
      <c r="B25" s="71"/>
      <c r="C25" s="56"/>
      <c r="D25" s="56"/>
      <c r="E25" s="334"/>
      <c r="F25" s="56"/>
      <c r="H25" s="275"/>
      <c r="I25" s="296" t="s">
        <v>412</v>
      </c>
      <c r="J25" s="296" t="s">
        <v>413</v>
      </c>
      <c r="K25" s="296" t="s">
        <v>414</v>
      </c>
      <c r="L25" s="296" t="s">
        <v>415</v>
      </c>
      <c r="M25" s="296" t="s">
        <v>167</v>
      </c>
      <c r="N25" s="296" t="s">
        <v>168</v>
      </c>
      <c r="O25" s="296" t="s">
        <v>169</v>
      </c>
      <c r="P25" s="296" t="s">
        <v>170</v>
      </c>
      <c r="Q25" s="296" t="s">
        <v>171</v>
      </c>
      <c r="R25" s="296" t="s">
        <v>172</v>
      </c>
      <c r="S25" s="296" t="s">
        <v>173</v>
      </c>
      <c r="T25" s="296" t="s">
        <v>174</v>
      </c>
      <c r="U25" s="296" t="s">
        <v>175</v>
      </c>
      <c r="V25" s="296" t="s">
        <v>176</v>
      </c>
      <c r="W25" s="296" t="s">
        <v>177</v>
      </c>
      <c r="X25" s="296" t="s">
        <v>178</v>
      </c>
      <c r="Y25" s="296" t="s">
        <v>179</v>
      </c>
      <c r="Z25" s="296" t="s">
        <v>180</v>
      </c>
      <c r="AA25" s="296" t="s">
        <v>181</v>
      </c>
      <c r="AB25" s="296" t="s">
        <v>182</v>
      </c>
      <c r="AC25" s="296" t="s">
        <v>183</v>
      </c>
      <c r="AD25" s="296" t="s">
        <v>184</v>
      </c>
      <c r="AE25" s="296" t="s">
        <v>185</v>
      </c>
      <c r="AF25" s="296" t="s">
        <v>186</v>
      </c>
      <c r="AG25" s="296" t="s">
        <v>187</v>
      </c>
      <c r="AH25" s="296" t="s">
        <v>188</v>
      </c>
      <c r="AI25" s="296" t="s">
        <v>189</v>
      </c>
      <c r="AJ25" s="296" t="s">
        <v>190</v>
      </c>
      <c r="AK25" s="296" t="s">
        <v>416</v>
      </c>
      <c r="AL25" s="296" t="s">
        <v>427</v>
      </c>
      <c r="AM25" s="78" t="s">
        <v>193</v>
      </c>
      <c r="AN25" s="296" t="s">
        <v>194</v>
      </c>
      <c r="AO25" s="296" t="s">
        <v>428</v>
      </c>
      <c r="AP25" s="78" t="s">
        <v>196</v>
      </c>
      <c r="AQ25" s="78" t="s">
        <v>429</v>
      </c>
      <c r="AR25" s="296" t="s">
        <v>430</v>
      </c>
      <c r="AS25" s="78" t="s">
        <v>362</v>
      </c>
      <c r="AT25" s="78" t="s">
        <v>200</v>
      </c>
      <c r="AU25" s="78" t="s">
        <v>417</v>
      </c>
      <c r="AV25" s="78" t="s">
        <v>364</v>
      </c>
      <c r="AW25" s="81" t="s">
        <v>365</v>
      </c>
      <c r="AX25" s="81" t="s">
        <v>431</v>
      </c>
      <c r="AY25" s="81" t="s">
        <v>432</v>
      </c>
      <c r="AZ25" s="81" t="s">
        <v>418</v>
      </c>
      <c r="BA25" s="81" t="s">
        <v>207</v>
      </c>
      <c r="BB25" s="78" t="s">
        <v>208</v>
      </c>
      <c r="BC25" s="78" t="s">
        <v>209</v>
      </c>
      <c r="BD25" s="78" t="s">
        <v>210</v>
      </c>
      <c r="BE25" s="78" t="s">
        <v>211</v>
      </c>
      <c r="BF25" s="78" t="s">
        <v>433</v>
      </c>
      <c r="BG25" s="78" t="s">
        <v>872</v>
      </c>
      <c r="BH25" s="78" t="s">
        <v>892</v>
      </c>
      <c r="BI25" s="78" t="s">
        <v>893</v>
      </c>
    </row>
    <row r="26" spans="2:61" ht="19.5" customHeight="1" x14ac:dyDescent="0.3">
      <c r="B26" s="71"/>
      <c r="C26" s="1721" t="s">
        <v>6</v>
      </c>
      <c r="D26" s="1721"/>
      <c r="E26" s="1722"/>
      <c r="F26" s="75"/>
      <c r="H26" s="509" t="s">
        <v>434</v>
      </c>
      <c r="I26" s="491">
        <v>9</v>
      </c>
      <c r="J26" s="491">
        <v>9</v>
      </c>
      <c r="K26" s="491">
        <v>10</v>
      </c>
      <c r="L26" s="491">
        <v>9</v>
      </c>
      <c r="M26" s="491">
        <v>8</v>
      </c>
      <c r="N26" s="491">
        <v>9</v>
      </c>
      <c r="O26" s="491">
        <v>9</v>
      </c>
      <c r="P26" s="491">
        <v>9</v>
      </c>
      <c r="Q26" s="491">
        <v>9</v>
      </c>
      <c r="R26" s="491">
        <v>9</v>
      </c>
      <c r="S26" s="491">
        <v>9</v>
      </c>
      <c r="T26" s="491">
        <v>9</v>
      </c>
      <c r="U26" s="491">
        <v>9</v>
      </c>
      <c r="V26" s="491">
        <v>10</v>
      </c>
      <c r="W26" s="491">
        <v>7</v>
      </c>
      <c r="X26" s="491">
        <v>7</v>
      </c>
      <c r="Y26" s="491">
        <v>6</v>
      </c>
      <c r="Z26" s="491">
        <v>6</v>
      </c>
      <c r="AA26" s="491">
        <v>6</v>
      </c>
      <c r="AB26" s="491">
        <v>6</v>
      </c>
      <c r="AC26" s="491">
        <v>6</v>
      </c>
      <c r="AD26" s="491">
        <v>6</v>
      </c>
      <c r="AE26" s="491">
        <v>6</v>
      </c>
      <c r="AF26" s="510">
        <v>6</v>
      </c>
      <c r="AG26" s="491">
        <v>6</v>
      </c>
      <c r="AH26" s="491">
        <v>6</v>
      </c>
      <c r="AI26" s="510">
        <v>6</v>
      </c>
      <c r="AJ26" s="510">
        <v>6</v>
      </c>
      <c r="AK26" s="510">
        <v>7</v>
      </c>
      <c r="AL26" s="510">
        <v>6</v>
      </c>
      <c r="AM26" s="510">
        <v>6</v>
      </c>
      <c r="AN26" s="492">
        <v>6</v>
      </c>
      <c r="AO26" s="492">
        <v>8</v>
      </c>
      <c r="AP26" s="492">
        <v>8</v>
      </c>
      <c r="AQ26" s="492">
        <v>8</v>
      </c>
      <c r="AR26" s="492">
        <v>8</v>
      </c>
      <c r="AS26" s="492">
        <v>8</v>
      </c>
      <c r="AT26" s="493">
        <v>8</v>
      </c>
      <c r="AU26" s="493">
        <v>8</v>
      </c>
      <c r="AV26" s="493">
        <v>8</v>
      </c>
      <c r="AW26" s="492">
        <v>8</v>
      </c>
      <c r="AX26" s="492">
        <v>8</v>
      </c>
      <c r="AY26" s="492">
        <v>8</v>
      </c>
      <c r="AZ26" s="492">
        <v>8</v>
      </c>
      <c r="BA26" s="492">
        <v>8</v>
      </c>
      <c r="BB26" s="493">
        <v>8</v>
      </c>
      <c r="BC26" s="493">
        <v>8</v>
      </c>
      <c r="BD26" s="493">
        <v>8</v>
      </c>
      <c r="BE26" s="492">
        <v>8</v>
      </c>
      <c r="BF26" s="492">
        <v>8</v>
      </c>
      <c r="BG26" s="1500">
        <v>8</v>
      </c>
      <c r="BH26" s="493">
        <v>8</v>
      </c>
      <c r="BI26" s="494">
        <v>8</v>
      </c>
    </row>
    <row r="27" spans="2:61" ht="19.5" customHeight="1" x14ac:dyDescent="0.3">
      <c r="B27" s="71"/>
      <c r="C27" s="238"/>
      <c r="D27" s="235"/>
      <c r="E27" s="236"/>
      <c r="F27" s="56"/>
      <c r="H27" s="511" t="s">
        <v>435</v>
      </c>
      <c r="I27" s="491">
        <v>3</v>
      </c>
      <c r="J27" s="491">
        <v>3</v>
      </c>
      <c r="K27" s="491">
        <v>3</v>
      </c>
      <c r="L27" s="491">
        <v>3</v>
      </c>
      <c r="M27" s="512">
        <v>3</v>
      </c>
      <c r="N27" s="512">
        <v>3</v>
      </c>
      <c r="O27" s="512">
        <v>3</v>
      </c>
      <c r="P27" s="512">
        <v>3</v>
      </c>
      <c r="Q27" s="512">
        <v>3</v>
      </c>
      <c r="R27" s="512">
        <v>3</v>
      </c>
      <c r="S27" s="512">
        <v>3</v>
      </c>
      <c r="T27" s="512">
        <v>2</v>
      </c>
      <c r="U27" s="512">
        <v>3</v>
      </c>
      <c r="V27" s="512">
        <v>3</v>
      </c>
      <c r="W27" s="512">
        <v>2</v>
      </c>
      <c r="X27" s="512">
        <v>3</v>
      </c>
      <c r="Y27" s="512">
        <v>2</v>
      </c>
      <c r="Z27" s="512">
        <v>2</v>
      </c>
      <c r="AA27" s="512">
        <v>2</v>
      </c>
      <c r="AB27" s="512">
        <v>2</v>
      </c>
      <c r="AC27" s="512">
        <v>2</v>
      </c>
      <c r="AD27" s="512">
        <v>2</v>
      </c>
      <c r="AE27" s="512">
        <v>2</v>
      </c>
      <c r="AF27" s="513">
        <v>2</v>
      </c>
      <c r="AG27" s="512">
        <v>2</v>
      </c>
      <c r="AH27" s="512">
        <v>2</v>
      </c>
      <c r="AI27" s="513">
        <v>2</v>
      </c>
      <c r="AJ27" s="513">
        <v>2</v>
      </c>
      <c r="AK27" s="513">
        <v>2</v>
      </c>
      <c r="AL27" s="513">
        <v>2</v>
      </c>
      <c r="AM27" s="513">
        <v>2</v>
      </c>
      <c r="AN27" s="512">
        <v>2</v>
      </c>
      <c r="AO27" s="512">
        <v>3</v>
      </c>
      <c r="AP27" s="512">
        <v>3</v>
      </c>
      <c r="AQ27" s="512">
        <v>3</v>
      </c>
      <c r="AR27" s="512">
        <v>3</v>
      </c>
      <c r="AS27" s="512">
        <v>3</v>
      </c>
      <c r="AT27" s="513">
        <v>3</v>
      </c>
      <c r="AU27" s="513">
        <v>3</v>
      </c>
      <c r="AV27" s="513">
        <v>3</v>
      </c>
      <c r="AW27" s="512">
        <v>3</v>
      </c>
      <c r="AX27" s="512">
        <v>3</v>
      </c>
      <c r="AY27" s="512">
        <v>3</v>
      </c>
      <c r="AZ27" s="512">
        <v>3</v>
      </c>
      <c r="BA27" s="512">
        <v>3</v>
      </c>
      <c r="BB27" s="513">
        <v>3</v>
      </c>
      <c r="BC27" s="513">
        <v>3</v>
      </c>
      <c r="BD27" s="513">
        <v>3</v>
      </c>
      <c r="BE27" s="512">
        <v>3</v>
      </c>
      <c r="BF27" s="512">
        <v>3</v>
      </c>
      <c r="BG27" s="1503">
        <v>3</v>
      </c>
      <c r="BH27" s="513">
        <v>3</v>
      </c>
      <c r="BI27" s="514">
        <v>3</v>
      </c>
    </row>
    <row r="28" spans="2:61" ht="19.5" customHeight="1" x14ac:dyDescent="0.3">
      <c r="B28" s="253"/>
      <c r="C28" s="1721" t="s">
        <v>7</v>
      </c>
      <c r="D28" s="1721"/>
      <c r="E28" s="1736"/>
      <c r="F28" s="75"/>
      <c r="H28" s="511" t="s">
        <v>436</v>
      </c>
      <c r="I28" s="491">
        <v>5</v>
      </c>
      <c r="J28" s="491">
        <v>5</v>
      </c>
      <c r="K28" s="491">
        <v>6</v>
      </c>
      <c r="L28" s="491">
        <v>5</v>
      </c>
      <c r="M28" s="512">
        <v>4</v>
      </c>
      <c r="N28" s="512">
        <v>5</v>
      </c>
      <c r="O28" s="512">
        <v>5</v>
      </c>
      <c r="P28" s="512">
        <v>5</v>
      </c>
      <c r="Q28" s="512">
        <v>5</v>
      </c>
      <c r="R28" s="512">
        <v>5</v>
      </c>
      <c r="S28" s="512">
        <v>5</v>
      </c>
      <c r="T28" s="512">
        <v>6</v>
      </c>
      <c r="U28" s="512">
        <v>5</v>
      </c>
      <c r="V28" s="512">
        <v>6</v>
      </c>
      <c r="W28" s="512">
        <v>5</v>
      </c>
      <c r="X28" s="512">
        <v>4</v>
      </c>
      <c r="Y28" s="512">
        <v>4</v>
      </c>
      <c r="Z28" s="512">
        <v>4</v>
      </c>
      <c r="AA28" s="512">
        <v>4</v>
      </c>
      <c r="AB28" s="512">
        <v>4</v>
      </c>
      <c r="AC28" s="512">
        <v>4</v>
      </c>
      <c r="AD28" s="512">
        <v>4</v>
      </c>
      <c r="AE28" s="512">
        <v>4</v>
      </c>
      <c r="AF28" s="513">
        <v>4</v>
      </c>
      <c r="AG28" s="512">
        <v>4</v>
      </c>
      <c r="AH28" s="512">
        <v>4</v>
      </c>
      <c r="AI28" s="513">
        <v>4</v>
      </c>
      <c r="AJ28" s="513">
        <v>4</v>
      </c>
      <c r="AK28" s="513">
        <v>5</v>
      </c>
      <c r="AL28" s="513">
        <v>4</v>
      </c>
      <c r="AM28" s="513">
        <v>4</v>
      </c>
      <c r="AN28" s="512">
        <v>4</v>
      </c>
      <c r="AO28" s="512">
        <v>5</v>
      </c>
      <c r="AP28" s="512">
        <v>5</v>
      </c>
      <c r="AQ28" s="512">
        <v>5</v>
      </c>
      <c r="AR28" s="512">
        <v>5</v>
      </c>
      <c r="AS28" s="512">
        <v>5</v>
      </c>
      <c r="AT28" s="513">
        <v>5</v>
      </c>
      <c r="AU28" s="513">
        <v>5</v>
      </c>
      <c r="AV28" s="513">
        <v>5</v>
      </c>
      <c r="AW28" s="512">
        <v>5</v>
      </c>
      <c r="AX28" s="512">
        <v>5</v>
      </c>
      <c r="AY28" s="512">
        <v>5</v>
      </c>
      <c r="AZ28" s="512">
        <v>5</v>
      </c>
      <c r="BA28" s="512">
        <v>5</v>
      </c>
      <c r="BB28" s="513">
        <v>5</v>
      </c>
      <c r="BC28" s="513">
        <v>5</v>
      </c>
      <c r="BD28" s="513">
        <v>5</v>
      </c>
      <c r="BE28" s="512">
        <v>5</v>
      </c>
      <c r="BF28" s="512">
        <v>5</v>
      </c>
      <c r="BG28" s="1503">
        <v>5</v>
      </c>
      <c r="BH28" s="513">
        <v>5</v>
      </c>
      <c r="BI28" s="514">
        <v>5</v>
      </c>
    </row>
    <row r="29" spans="2:61" ht="19.5" customHeight="1" x14ac:dyDescent="0.3">
      <c r="B29" s="253"/>
      <c r="C29" s="56"/>
      <c r="D29" s="243"/>
      <c r="E29" s="291"/>
      <c r="F29" s="56"/>
      <c r="H29" s="511" t="s">
        <v>437</v>
      </c>
      <c r="I29" s="491">
        <v>1</v>
      </c>
      <c r="J29" s="491">
        <v>1</v>
      </c>
      <c r="K29" s="491">
        <v>1</v>
      </c>
      <c r="L29" s="491">
        <v>1</v>
      </c>
      <c r="M29" s="512">
        <v>1</v>
      </c>
      <c r="N29" s="512">
        <v>1</v>
      </c>
      <c r="O29" s="512">
        <v>1</v>
      </c>
      <c r="P29" s="512">
        <v>1</v>
      </c>
      <c r="Q29" s="512">
        <v>1</v>
      </c>
      <c r="R29" s="512">
        <v>1</v>
      </c>
      <c r="S29" s="512">
        <v>1</v>
      </c>
      <c r="T29" s="512">
        <v>1</v>
      </c>
      <c r="U29" s="512">
        <v>1</v>
      </c>
      <c r="V29" s="512">
        <v>1</v>
      </c>
      <c r="W29" s="512">
        <v>0</v>
      </c>
      <c r="X29" s="512">
        <v>0</v>
      </c>
      <c r="Y29" s="512">
        <v>0</v>
      </c>
      <c r="Z29" s="512">
        <v>0</v>
      </c>
      <c r="AA29" s="512">
        <v>0</v>
      </c>
      <c r="AB29" s="512">
        <v>0</v>
      </c>
      <c r="AC29" s="512">
        <v>0</v>
      </c>
      <c r="AD29" s="512">
        <v>0</v>
      </c>
      <c r="AE29" s="512">
        <v>0</v>
      </c>
      <c r="AF29" s="513">
        <v>0</v>
      </c>
      <c r="AG29" s="512">
        <v>0</v>
      </c>
      <c r="AH29" s="512">
        <v>0</v>
      </c>
      <c r="AI29" s="513">
        <v>0</v>
      </c>
      <c r="AJ29" s="513">
        <v>0</v>
      </c>
      <c r="AK29" s="513">
        <v>0</v>
      </c>
      <c r="AL29" s="513">
        <v>0</v>
      </c>
      <c r="AM29" s="513">
        <v>0</v>
      </c>
      <c r="AN29" s="512">
        <v>0</v>
      </c>
      <c r="AO29" s="512">
        <v>0</v>
      </c>
      <c r="AP29" s="512">
        <v>0</v>
      </c>
      <c r="AQ29" s="512">
        <v>0</v>
      </c>
      <c r="AR29" s="512">
        <v>0</v>
      </c>
      <c r="AS29" s="512">
        <v>0</v>
      </c>
      <c r="AT29" s="513">
        <v>0</v>
      </c>
      <c r="AU29" s="513">
        <v>0</v>
      </c>
      <c r="AV29" s="513">
        <v>0</v>
      </c>
      <c r="AW29" s="512">
        <v>0</v>
      </c>
      <c r="AX29" s="512">
        <v>0</v>
      </c>
      <c r="AY29" s="512">
        <v>0</v>
      </c>
      <c r="AZ29" s="512">
        <v>0</v>
      </c>
      <c r="BA29" s="512">
        <v>0</v>
      </c>
      <c r="BB29" s="513">
        <v>0</v>
      </c>
      <c r="BC29" s="513">
        <v>0</v>
      </c>
      <c r="BD29" s="513">
        <v>0</v>
      </c>
      <c r="BE29" s="512">
        <v>0</v>
      </c>
      <c r="BF29" s="512">
        <v>0</v>
      </c>
      <c r="BG29" s="1503">
        <v>0</v>
      </c>
      <c r="BH29" s="513">
        <v>0</v>
      </c>
      <c r="BI29" s="514">
        <v>0</v>
      </c>
    </row>
    <row r="30" spans="2:61" ht="19.5" customHeight="1" x14ac:dyDescent="0.3">
      <c r="B30" s="253"/>
      <c r="C30" s="1721" t="s">
        <v>31</v>
      </c>
      <c r="D30" s="1721"/>
      <c r="E30" s="1736"/>
      <c r="F30" s="75"/>
      <c r="H30" s="509" t="s">
        <v>438</v>
      </c>
      <c r="I30" s="491">
        <v>8</v>
      </c>
      <c r="J30" s="491">
        <v>8</v>
      </c>
      <c r="K30" s="491">
        <v>9</v>
      </c>
      <c r="L30" s="491">
        <v>9</v>
      </c>
      <c r="M30" s="512">
        <v>9</v>
      </c>
      <c r="N30" s="512">
        <v>9</v>
      </c>
      <c r="O30" s="512">
        <v>9</v>
      </c>
      <c r="P30" s="512">
        <v>9</v>
      </c>
      <c r="Q30" s="512">
        <v>9</v>
      </c>
      <c r="R30" s="512">
        <v>9</v>
      </c>
      <c r="S30" s="512">
        <v>17</v>
      </c>
      <c r="T30" s="512">
        <v>18</v>
      </c>
      <c r="U30" s="512">
        <v>18</v>
      </c>
      <c r="V30" s="512">
        <v>19</v>
      </c>
      <c r="W30" s="512">
        <v>16</v>
      </c>
      <c r="X30" s="512">
        <v>16</v>
      </c>
      <c r="Y30" s="512">
        <v>13</v>
      </c>
      <c r="Z30" s="512">
        <v>13</v>
      </c>
      <c r="AA30" s="512">
        <v>13</v>
      </c>
      <c r="AB30" s="512">
        <v>13</v>
      </c>
      <c r="AC30" s="512">
        <v>14</v>
      </c>
      <c r="AD30" s="512">
        <v>14</v>
      </c>
      <c r="AE30" s="512">
        <v>14</v>
      </c>
      <c r="AF30" s="513">
        <v>14</v>
      </c>
      <c r="AG30" s="512">
        <v>15</v>
      </c>
      <c r="AH30" s="512">
        <v>15</v>
      </c>
      <c r="AI30" s="513">
        <v>15</v>
      </c>
      <c r="AJ30" s="513">
        <v>14</v>
      </c>
      <c r="AK30" s="513">
        <v>18</v>
      </c>
      <c r="AL30" s="513">
        <v>18</v>
      </c>
      <c r="AM30" s="513">
        <v>18</v>
      </c>
      <c r="AN30" s="512">
        <v>18</v>
      </c>
      <c r="AO30" s="512">
        <v>17</v>
      </c>
      <c r="AP30" s="512">
        <v>18</v>
      </c>
      <c r="AQ30" s="512">
        <v>18</v>
      </c>
      <c r="AR30" s="512">
        <v>18</v>
      </c>
      <c r="AS30" s="512">
        <v>20</v>
      </c>
      <c r="AT30" s="513">
        <v>20</v>
      </c>
      <c r="AU30" s="513">
        <v>20</v>
      </c>
      <c r="AV30" s="513">
        <v>20</v>
      </c>
      <c r="AW30" s="512">
        <v>21</v>
      </c>
      <c r="AX30" s="512">
        <v>21</v>
      </c>
      <c r="AY30" s="512">
        <v>21</v>
      </c>
      <c r="AZ30" s="512">
        <v>20</v>
      </c>
      <c r="BA30" s="512">
        <v>27</v>
      </c>
      <c r="BB30" s="513">
        <v>29</v>
      </c>
      <c r="BC30" s="513">
        <v>31</v>
      </c>
      <c r="BD30" s="513">
        <v>31</v>
      </c>
      <c r="BE30" s="512">
        <v>33</v>
      </c>
      <c r="BF30" s="512">
        <v>33</v>
      </c>
      <c r="BG30" s="1503">
        <v>33</v>
      </c>
      <c r="BH30" s="513">
        <v>33</v>
      </c>
      <c r="BI30" s="514">
        <v>37</v>
      </c>
    </row>
    <row r="31" spans="2:61" ht="19.5" customHeight="1" x14ac:dyDescent="0.3">
      <c r="B31" s="253"/>
      <c r="C31" s="56"/>
      <c r="D31" s="243"/>
      <c r="E31" s="291"/>
      <c r="F31" s="56"/>
      <c r="H31" s="509" t="s">
        <v>439</v>
      </c>
      <c r="I31" s="491">
        <v>52</v>
      </c>
      <c r="J31" s="491">
        <v>51</v>
      </c>
      <c r="K31" s="491">
        <v>51</v>
      </c>
      <c r="L31" s="491">
        <v>47</v>
      </c>
      <c r="M31" s="512">
        <v>50</v>
      </c>
      <c r="N31" s="512">
        <v>50</v>
      </c>
      <c r="O31" s="512">
        <v>50</v>
      </c>
      <c r="P31" s="512">
        <v>51</v>
      </c>
      <c r="Q31" s="512">
        <v>50</v>
      </c>
      <c r="R31" s="512">
        <v>50</v>
      </c>
      <c r="S31" s="512">
        <v>49</v>
      </c>
      <c r="T31" s="512">
        <v>49</v>
      </c>
      <c r="U31" s="512">
        <v>40</v>
      </c>
      <c r="V31" s="512">
        <v>39</v>
      </c>
      <c r="W31" s="512">
        <v>39</v>
      </c>
      <c r="X31" s="512">
        <v>38</v>
      </c>
      <c r="Y31" s="512">
        <v>41</v>
      </c>
      <c r="Z31" s="512">
        <v>42</v>
      </c>
      <c r="AA31" s="512">
        <v>42</v>
      </c>
      <c r="AB31" s="512">
        <v>42</v>
      </c>
      <c r="AC31" s="512">
        <v>38</v>
      </c>
      <c r="AD31" s="512">
        <v>38</v>
      </c>
      <c r="AE31" s="512">
        <v>39</v>
      </c>
      <c r="AF31" s="513">
        <v>39</v>
      </c>
      <c r="AG31" s="512">
        <v>39</v>
      </c>
      <c r="AH31" s="512">
        <v>39</v>
      </c>
      <c r="AI31" s="513">
        <v>39</v>
      </c>
      <c r="AJ31" s="513">
        <v>39</v>
      </c>
      <c r="AK31" s="513">
        <v>38</v>
      </c>
      <c r="AL31" s="513">
        <v>38</v>
      </c>
      <c r="AM31" s="513">
        <v>38</v>
      </c>
      <c r="AN31" s="512">
        <v>38</v>
      </c>
      <c r="AO31" s="512">
        <v>38</v>
      </c>
      <c r="AP31" s="512">
        <v>39</v>
      </c>
      <c r="AQ31" s="512">
        <v>39</v>
      </c>
      <c r="AR31" s="512">
        <v>39</v>
      </c>
      <c r="AS31" s="512">
        <v>38</v>
      </c>
      <c r="AT31" s="513">
        <v>38</v>
      </c>
      <c r="AU31" s="513">
        <v>38</v>
      </c>
      <c r="AV31" s="513">
        <v>38</v>
      </c>
      <c r="AW31" s="512">
        <v>43</v>
      </c>
      <c r="AX31" s="512">
        <v>43</v>
      </c>
      <c r="AY31" s="512">
        <v>43</v>
      </c>
      <c r="AZ31" s="512">
        <v>43</v>
      </c>
      <c r="BA31" s="512">
        <v>44</v>
      </c>
      <c r="BB31" s="513">
        <v>44</v>
      </c>
      <c r="BC31" s="513">
        <v>44</v>
      </c>
      <c r="BD31" s="513">
        <v>44</v>
      </c>
      <c r="BE31" s="512">
        <v>41</v>
      </c>
      <c r="BF31" s="512">
        <v>41</v>
      </c>
      <c r="BG31" s="1503">
        <v>41</v>
      </c>
      <c r="BH31" s="513">
        <v>41</v>
      </c>
      <c r="BI31" s="514">
        <v>34</v>
      </c>
    </row>
    <row r="32" spans="2:61" ht="19.5" customHeight="1" x14ac:dyDescent="0.3">
      <c r="B32" s="253"/>
      <c r="C32" s="1721" t="s">
        <v>17</v>
      </c>
      <c r="D32" s="1721"/>
      <c r="E32" s="1736"/>
      <c r="F32" s="75"/>
      <c r="H32" s="509" t="s">
        <v>440</v>
      </c>
      <c r="I32" s="491">
        <v>15847</v>
      </c>
      <c r="J32" s="491">
        <v>15844</v>
      </c>
      <c r="K32" s="491">
        <v>16007</v>
      </c>
      <c r="L32" s="491">
        <v>16080</v>
      </c>
      <c r="M32" s="512">
        <v>15981</v>
      </c>
      <c r="N32" s="512">
        <v>15987</v>
      </c>
      <c r="O32" s="512">
        <v>16340</v>
      </c>
      <c r="P32" s="512">
        <v>16415</v>
      </c>
      <c r="Q32" s="512">
        <v>16318</v>
      </c>
      <c r="R32" s="512">
        <v>16312</v>
      </c>
      <c r="S32" s="512">
        <v>16470</v>
      </c>
      <c r="T32" s="512">
        <v>16617</v>
      </c>
      <c r="U32" s="512">
        <v>20603</v>
      </c>
      <c r="V32" s="512">
        <v>20527</v>
      </c>
      <c r="W32" s="512">
        <v>20546</v>
      </c>
      <c r="X32" s="512">
        <v>20758</v>
      </c>
      <c r="Y32" s="512">
        <v>20687</v>
      </c>
      <c r="Z32" s="512">
        <v>19536</v>
      </c>
      <c r="AA32" s="512">
        <v>19670</v>
      </c>
      <c r="AB32" s="512">
        <v>19855</v>
      </c>
      <c r="AC32" s="512">
        <v>19590</v>
      </c>
      <c r="AD32" s="512">
        <v>19524</v>
      </c>
      <c r="AE32" s="512">
        <v>19312</v>
      </c>
      <c r="AF32" s="513">
        <v>19458</v>
      </c>
      <c r="AG32" s="512">
        <v>16647</v>
      </c>
      <c r="AH32" s="512">
        <v>16623</v>
      </c>
      <c r="AI32" s="513">
        <v>16606</v>
      </c>
      <c r="AJ32" s="513">
        <v>16925</v>
      </c>
      <c r="AK32" s="513">
        <v>16445</v>
      </c>
      <c r="AL32" s="513">
        <v>16438</v>
      </c>
      <c r="AM32" s="513">
        <v>16435</v>
      </c>
      <c r="AN32" s="512">
        <v>16802</v>
      </c>
      <c r="AO32" s="512">
        <v>16190</v>
      </c>
      <c r="AP32" s="512">
        <v>16188</v>
      </c>
      <c r="AQ32" s="512">
        <v>16161</v>
      </c>
      <c r="AR32" s="512">
        <v>16413</v>
      </c>
      <c r="AS32" s="512">
        <v>15944</v>
      </c>
      <c r="AT32" s="513">
        <v>15944</v>
      </c>
      <c r="AU32" s="513">
        <v>15945</v>
      </c>
      <c r="AV32" s="513">
        <v>16016</v>
      </c>
      <c r="AW32" s="512">
        <v>15175</v>
      </c>
      <c r="AX32" s="512">
        <v>15162</v>
      </c>
      <c r="AY32" s="512">
        <v>15214</v>
      </c>
      <c r="AZ32" s="512">
        <v>15309</v>
      </c>
      <c r="BA32" s="512">
        <v>14567</v>
      </c>
      <c r="BB32" s="513">
        <v>14582</v>
      </c>
      <c r="BC32" s="513">
        <v>14524</v>
      </c>
      <c r="BD32" s="513">
        <v>14653</v>
      </c>
      <c r="BE32" s="512">
        <v>13902</v>
      </c>
      <c r="BF32" s="512">
        <v>13885</v>
      </c>
      <c r="BG32" s="1503">
        <v>13981</v>
      </c>
      <c r="BH32" s="513">
        <v>14039</v>
      </c>
      <c r="BI32" s="514">
        <v>13228</v>
      </c>
    </row>
    <row r="33" spans="2:61" ht="19.5" customHeight="1" x14ac:dyDescent="0.3">
      <c r="B33" s="253"/>
      <c r="C33" s="56"/>
      <c r="D33" s="243"/>
      <c r="E33" s="291"/>
      <c r="F33" s="56"/>
      <c r="H33" s="515" t="s">
        <v>441</v>
      </c>
      <c r="I33" s="505">
        <v>15910</v>
      </c>
      <c r="J33" s="505">
        <v>15906</v>
      </c>
      <c r="K33" s="505">
        <v>16070</v>
      </c>
      <c r="L33" s="505">
        <v>16139</v>
      </c>
      <c r="M33" s="505">
        <v>16043</v>
      </c>
      <c r="N33" s="505">
        <v>16049</v>
      </c>
      <c r="O33" s="505">
        <v>16402</v>
      </c>
      <c r="P33" s="505">
        <v>16478</v>
      </c>
      <c r="Q33" s="505">
        <v>16380</v>
      </c>
      <c r="R33" s="505">
        <v>16374</v>
      </c>
      <c r="S33" s="505">
        <v>16539</v>
      </c>
      <c r="T33" s="505">
        <v>16686</v>
      </c>
      <c r="U33" s="505">
        <v>20664</v>
      </c>
      <c r="V33" s="505">
        <v>20588</v>
      </c>
      <c r="W33" s="505">
        <v>20603</v>
      </c>
      <c r="X33" s="505">
        <v>20815</v>
      </c>
      <c r="Y33" s="505">
        <v>20743</v>
      </c>
      <c r="Z33" s="516">
        <v>19593</v>
      </c>
      <c r="AA33" s="516">
        <v>19727</v>
      </c>
      <c r="AB33" s="516">
        <v>19912</v>
      </c>
      <c r="AC33" s="516">
        <v>19644</v>
      </c>
      <c r="AD33" s="516">
        <v>19578</v>
      </c>
      <c r="AE33" s="516">
        <v>19367</v>
      </c>
      <c r="AF33" s="517">
        <v>19513</v>
      </c>
      <c r="AG33" s="516">
        <v>16703</v>
      </c>
      <c r="AH33" s="516">
        <v>16679</v>
      </c>
      <c r="AI33" s="517">
        <v>16662</v>
      </c>
      <c r="AJ33" s="517">
        <v>16980</v>
      </c>
      <c r="AK33" s="517">
        <v>16503</v>
      </c>
      <c r="AL33" s="517">
        <v>16496</v>
      </c>
      <c r="AM33" s="517">
        <v>16493</v>
      </c>
      <c r="AN33" s="516">
        <v>16860</v>
      </c>
      <c r="AO33" s="516">
        <v>16248</v>
      </c>
      <c r="AP33" s="516">
        <v>16248</v>
      </c>
      <c r="AQ33" s="516">
        <v>16221</v>
      </c>
      <c r="AR33" s="516">
        <v>16473</v>
      </c>
      <c r="AS33" s="516">
        <v>16005</v>
      </c>
      <c r="AT33" s="517">
        <v>16005</v>
      </c>
      <c r="AU33" s="517">
        <v>16006</v>
      </c>
      <c r="AV33" s="517">
        <v>16077</v>
      </c>
      <c r="AW33" s="516">
        <v>15242</v>
      </c>
      <c r="AX33" s="516">
        <v>15229</v>
      </c>
      <c r="AY33" s="516">
        <v>15281</v>
      </c>
      <c r="AZ33" s="516">
        <v>15375</v>
      </c>
      <c r="BA33" s="516">
        <v>14641</v>
      </c>
      <c r="BB33" s="517">
        <v>14658</v>
      </c>
      <c r="BC33" s="517">
        <v>14602</v>
      </c>
      <c r="BD33" s="517">
        <v>14731</v>
      </c>
      <c r="BE33" s="516">
        <v>13979</v>
      </c>
      <c r="BF33" s="516">
        <v>13962</v>
      </c>
      <c r="BG33" s="1504">
        <f>+BG27+BG30+BG31+BG32</f>
        <v>14058</v>
      </c>
      <c r="BH33" s="517">
        <v>14116</v>
      </c>
      <c r="BI33" s="518">
        <v>13302</v>
      </c>
    </row>
    <row r="34" spans="2:61" ht="19.5" customHeight="1" x14ac:dyDescent="0.25">
      <c r="B34" s="253"/>
      <c r="C34" s="1726" t="s">
        <v>8</v>
      </c>
      <c r="D34" s="1726"/>
      <c r="E34" s="1727"/>
      <c r="F34" s="75"/>
      <c r="H34" s="519" t="s">
        <v>442</v>
      </c>
      <c r="I34" s="520"/>
      <c r="J34" s="520"/>
      <c r="K34" s="520"/>
      <c r="L34" s="520"/>
      <c r="M34" s="520"/>
      <c r="N34" s="520"/>
      <c r="O34" s="520"/>
      <c r="P34" s="520"/>
      <c r="Q34" s="520"/>
      <c r="R34" s="520"/>
      <c r="S34" s="520"/>
      <c r="T34" s="520"/>
      <c r="U34" s="520"/>
      <c r="V34" s="520"/>
      <c r="W34" s="520"/>
      <c r="X34" s="520"/>
      <c r="Y34" s="520"/>
      <c r="Z34" s="521"/>
      <c r="AA34" s="521"/>
      <c r="AB34" s="521"/>
      <c r="AC34" s="521"/>
      <c r="AD34" s="521"/>
      <c r="AE34" s="521"/>
      <c r="AF34" s="521"/>
      <c r="AG34" s="521"/>
      <c r="AH34" s="521"/>
      <c r="AI34" s="522"/>
      <c r="AJ34" s="522"/>
      <c r="AK34" s="522"/>
      <c r="AL34" s="522"/>
      <c r="AM34" s="522"/>
      <c r="AN34" s="521"/>
      <c r="AO34" s="521"/>
      <c r="AP34" s="521"/>
      <c r="AQ34" s="521"/>
      <c r="AR34" s="521"/>
      <c r="AS34" s="521"/>
      <c r="AT34" s="521"/>
      <c r="AU34" s="521"/>
      <c r="AV34" s="521"/>
      <c r="AW34" s="521"/>
      <c r="AX34" s="521"/>
      <c r="AY34" s="521"/>
      <c r="AZ34" s="521"/>
      <c r="BA34" s="521"/>
      <c r="BB34" s="522"/>
      <c r="BC34" s="521"/>
      <c r="BD34" s="522"/>
      <c r="BE34" s="521"/>
      <c r="BF34" s="521"/>
      <c r="BG34" s="521"/>
      <c r="BH34" s="521"/>
      <c r="BI34" s="521"/>
    </row>
    <row r="35" spans="2:61" ht="19.5" customHeight="1" x14ac:dyDescent="0.3">
      <c r="B35" s="253"/>
      <c r="C35" s="235"/>
      <c r="D35" s="235"/>
      <c r="E35" s="281"/>
      <c r="F35" s="56"/>
    </row>
    <row r="36" spans="2:61" ht="19.5" customHeight="1" x14ac:dyDescent="0.3">
      <c r="B36" s="253"/>
      <c r="C36" s="1721" t="s">
        <v>25</v>
      </c>
      <c r="D36" s="1721"/>
      <c r="E36" s="1736"/>
      <c r="F36" s="56"/>
      <c r="H36" s="508" t="s">
        <v>7</v>
      </c>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4"/>
      <c r="AJ36" s="274"/>
      <c r="AK36" s="274"/>
      <c r="AL36" s="274"/>
      <c r="AM36" s="274"/>
      <c r="AN36" s="273"/>
      <c r="AO36" s="273"/>
      <c r="AP36" s="273"/>
      <c r="AQ36" s="273"/>
      <c r="AR36" s="273"/>
      <c r="AS36" s="273"/>
      <c r="AT36" s="274"/>
      <c r="AU36" s="274"/>
      <c r="AV36" s="274"/>
      <c r="AW36" s="273"/>
      <c r="AX36" s="273"/>
      <c r="AY36" s="273"/>
      <c r="AZ36" s="273"/>
      <c r="BA36" s="273"/>
      <c r="BB36" s="274"/>
      <c r="BC36" s="273"/>
      <c r="BD36" s="274"/>
      <c r="BE36" s="273"/>
      <c r="BF36" s="273"/>
      <c r="BG36" s="273"/>
      <c r="BH36" s="273"/>
      <c r="BI36" s="273"/>
    </row>
    <row r="37" spans="2:61" ht="19.5" customHeight="1" thickBot="1" x14ac:dyDescent="0.35">
      <c r="B37" s="253"/>
      <c r="C37" s="243"/>
      <c r="D37" s="243"/>
      <c r="E37" s="291"/>
      <c r="F37" s="56"/>
      <c r="H37" s="275"/>
      <c r="I37" s="296" t="s">
        <v>412</v>
      </c>
      <c r="J37" s="296" t="s">
        <v>413</v>
      </c>
      <c r="K37" s="296" t="s">
        <v>414</v>
      </c>
      <c r="L37" s="296" t="s">
        <v>415</v>
      </c>
      <c r="M37" s="296" t="s">
        <v>167</v>
      </c>
      <c r="N37" s="296" t="s">
        <v>168</v>
      </c>
      <c r="O37" s="296" t="s">
        <v>169</v>
      </c>
      <c r="P37" s="296" t="s">
        <v>170</v>
      </c>
      <c r="Q37" s="296" t="s">
        <v>171</v>
      </c>
      <c r="R37" s="296" t="s">
        <v>172</v>
      </c>
      <c r="S37" s="296" t="s">
        <v>173</v>
      </c>
      <c r="T37" s="296" t="s">
        <v>174</v>
      </c>
      <c r="U37" s="296" t="s">
        <v>175</v>
      </c>
      <c r="V37" s="296" t="s">
        <v>176</v>
      </c>
      <c r="W37" s="296" t="s">
        <v>177</v>
      </c>
      <c r="X37" s="296" t="s">
        <v>178</v>
      </c>
      <c r="Y37" s="296" t="s">
        <v>179</v>
      </c>
      <c r="Z37" s="296" t="s">
        <v>180</v>
      </c>
      <c r="AA37" s="296" t="s">
        <v>181</v>
      </c>
      <c r="AB37" s="296" t="s">
        <v>182</v>
      </c>
      <c r="AC37" s="296" t="s">
        <v>183</v>
      </c>
      <c r="AD37" s="296" t="s">
        <v>184</v>
      </c>
      <c r="AE37" s="296" t="s">
        <v>185</v>
      </c>
      <c r="AF37" s="296" t="s">
        <v>186</v>
      </c>
      <c r="AG37" s="296" t="s">
        <v>187</v>
      </c>
      <c r="AH37" s="296" t="s">
        <v>188</v>
      </c>
      <c r="AI37" s="296" t="s">
        <v>189</v>
      </c>
      <c r="AJ37" s="296" t="s">
        <v>190</v>
      </c>
      <c r="AK37" s="296" t="s">
        <v>416</v>
      </c>
      <c r="AL37" s="296" t="s">
        <v>427</v>
      </c>
      <c r="AM37" s="78" t="s">
        <v>193</v>
      </c>
      <c r="AN37" s="296" t="s">
        <v>194</v>
      </c>
      <c r="AO37" s="296" t="s">
        <v>428</v>
      </c>
      <c r="AP37" s="78" t="s">
        <v>196</v>
      </c>
      <c r="AQ37" s="78" t="s">
        <v>429</v>
      </c>
      <c r="AR37" s="296" t="s">
        <v>430</v>
      </c>
      <c r="AS37" s="78" t="s">
        <v>362</v>
      </c>
      <c r="AT37" s="78" t="s">
        <v>200</v>
      </c>
      <c r="AU37" s="78" t="s">
        <v>417</v>
      </c>
      <c r="AV37" s="78" t="s">
        <v>364</v>
      </c>
      <c r="AW37" s="81" t="s">
        <v>365</v>
      </c>
      <c r="AX37" s="81" t="s">
        <v>431</v>
      </c>
      <c r="AY37" s="81" t="s">
        <v>432</v>
      </c>
      <c r="AZ37" s="81" t="s">
        <v>418</v>
      </c>
      <c r="BA37" s="81" t="s">
        <v>207</v>
      </c>
      <c r="BB37" s="78" t="s">
        <v>208</v>
      </c>
      <c r="BC37" s="78" t="s">
        <v>209</v>
      </c>
      <c r="BD37" s="78" t="s">
        <v>210</v>
      </c>
      <c r="BE37" s="78" t="s">
        <v>211</v>
      </c>
      <c r="BF37" s="78" t="s">
        <v>433</v>
      </c>
      <c r="BG37" s="78" t="s">
        <v>872</v>
      </c>
      <c r="BH37" s="78" t="s">
        <v>892</v>
      </c>
      <c r="BI37" s="78" t="s">
        <v>893</v>
      </c>
    </row>
    <row r="38" spans="2:61" ht="19.5" customHeight="1" x14ac:dyDescent="0.3">
      <c r="B38" s="253"/>
      <c r="C38" s="1721" t="s">
        <v>32</v>
      </c>
      <c r="D38" s="1721"/>
      <c r="E38" s="1736"/>
      <c r="H38" s="509" t="s">
        <v>434</v>
      </c>
      <c r="I38" s="523">
        <v>13</v>
      </c>
      <c r="J38" s="512">
        <v>15</v>
      </c>
      <c r="K38" s="512">
        <v>15</v>
      </c>
      <c r="L38" s="512">
        <v>15</v>
      </c>
      <c r="M38" s="512">
        <v>15</v>
      </c>
      <c r="N38" s="512">
        <v>15</v>
      </c>
      <c r="O38" s="512">
        <v>15</v>
      </c>
      <c r="P38" s="512">
        <v>14</v>
      </c>
      <c r="Q38" s="512">
        <v>14</v>
      </c>
      <c r="R38" s="512">
        <v>14</v>
      </c>
      <c r="S38" s="512">
        <v>12</v>
      </c>
      <c r="T38" s="512">
        <v>13</v>
      </c>
      <c r="U38" s="512">
        <v>13</v>
      </c>
      <c r="V38" s="512">
        <v>13</v>
      </c>
      <c r="W38" s="512">
        <v>13</v>
      </c>
      <c r="X38" s="512">
        <v>12</v>
      </c>
      <c r="Y38" s="512">
        <v>13</v>
      </c>
      <c r="Z38" s="512">
        <v>14</v>
      </c>
      <c r="AA38" s="512">
        <v>14</v>
      </c>
      <c r="AB38" s="512">
        <v>13</v>
      </c>
      <c r="AC38" s="512">
        <v>15</v>
      </c>
      <c r="AD38" s="512">
        <v>15</v>
      </c>
      <c r="AE38" s="512">
        <v>15</v>
      </c>
      <c r="AF38" s="513">
        <v>48</v>
      </c>
      <c r="AG38" s="513">
        <v>43</v>
      </c>
      <c r="AH38" s="512">
        <v>44</v>
      </c>
      <c r="AI38" s="513">
        <v>45</v>
      </c>
      <c r="AJ38" s="513">
        <v>45</v>
      </c>
      <c r="AK38" s="513">
        <v>45</v>
      </c>
      <c r="AL38" s="513">
        <v>45</v>
      </c>
      <c r="AM38" s="513">
        <v>46</v>
      </c>
      <c r="AN38" s="512">
        <v>46</v>
      </c>
      <c r="AO38" s="512">
        <v>42</v>
      </c>
      <c r="AP38" s="512">
        <v>44</v>
      </c>
      <c r="AQ38" s="512">
        <v>45</v>
      </c>
      <c r="AR38" s="512">
        <v>45</v>
      </c>
      <c r="AS38" s="512">
        <v>45</v>
      </c>
      <c r="AT38" s="513">
        <v>45</v>
      </c>
      <c r="AU38" s="513">
        <v>45</v>
      </c>
      <c r="AV38" s="513">
        <v>45</v>
      </c>
      <c r="AW38" s="512">
        <v>48</v>
      </c>
      <c r="AX38" s="512">
        <v>48</v>
      </c>
      <c r="AY38" s="512">
        <v>49</v>
      </c>
      <c r="AZ38" s="512">
        <v>49</v>
      </c>
      <c r="BA38" s="512">
        <v>51</v>
      </c>
      <c r="BB38" s="513">
        <v>52</v>
      </c>
      <c r="BC38" s="513">
        <v>53</v>
      </c>
      <c r="BD38" s="513">
        <v>53</v>
      </c>
      <c r="BE38" s="512">
        <v>52</v>
      </c>
      <c r="BF38" s="512">
        <v>52</v>
      </c>
      <c r="BG38" s="1503">
        <v>52</v>
      </c>
      <c r="BH38" s="513">
        <v>52</v>
      </c>
      <c r="BI38" s="514">
        <v>53</v>
      </c>
    </row>
    <row r="39" spans="2:61" ht="19.5" customHeight="1" thickBot="1" x14ac:dyDescent="0.35">
      <c r="B39" s="305"/>
      <c r="C39" s="306"/>
      <c r="D39" s="306"/>
      <c r="E39" s="307"/>
      <c r="H39" s="509" t="s">
        <v>443</v>
      </c>
      <c r="I39" s="523">
        <v>369</v>
      </c>
      <c r="J39" s="523">
        <v>373</v>
      </c>
      <c r="K39" s="523">
        <v>379</v>
      </c>
      <c r="L39" s="523">
        <v>401</v>
      </c>
      <c r="M39" s="523">
        <v>404</v>
      </c>
      <c r="N39" s="523">
        <v>421</v>
      </c>
      <c r="O39" s="523">
        <v>434</v>
      </c>
      <c r="P39" s="523">
        <v>446</v>
      </c>
      <c r="Q39" s="523">
        <v>450</v>
      </c>
      <c r="R39" s="523">
        <v>447</v>
      </c>
      <c r="S39" s="523">
        <v>438</v>
      </c>
      <c r="T39" s="523">
        <v>458</v>
      </c>
      <c r="U39" s="523">
        <v>456</v>
      </c>
      <c r="V39" s="523">
        <v>459</v>
      </c>
      <c r="W39" s="523">
        <v>475</v>
      </c>
      <c r="X39" s="523">
        <v>477</v>
      </c>
      <c r="Y39" s="523">
        <v>498</v>
      </c>
      <c r="Z39" s="523">
        <v>531</v>
      </c>
      <c r="AA39" s="523">
        <v>569</v>
      </c>
      <c r="AB39" s="523">
        <v>578</v>
      </c>
      <c r="AC39" s="523">
        <v>569</v>
      </c>
      <c r="AD39" s="523">
        <v>576</v>
      </c>
      <c r="AE39" s="523">
        <v>581</v>
      </c>
      <c r="AF39" s="513">
        <v>2661</v>
      </c>
      <c r="AG39" s="513">
        <v>2677</v>
      </c>
      <c r="AH39" s="512">
        <v>2719</v>
      </c>
      <c r="AI39" s="513">
        <v>2740</v>
      </c>
      <c r="AJ39" s="513">
        <v>2737</v>
      </c>
      <c r="AK39" s="513">
        <v>2786</v>
      </c>
      <c r="AL39" s="513">
        <v>2778</v>
      </c>
      <c r="AM39" s="513">
        <v>2832</v>
      </c>
      <c r="AN39" s="512">
        <v>2837</v>
      </c>
      <c r="AO39" s="512">
        <v>2846</v>
      </c>
      <c r="AP39" s="512">
        <v>2796</v>
      </c>
      <c r="AQ39" s="512">
        <v>2784</v>
      </c>
      <c r="AR39" s="512">
        <v>2803</v>
      </c>
      <c r="AS39" s="512">
        <v>2760</v>
      </c>
      <c r="AT39" s="513">
        <v>2724</v>
      </c>
      <c r="AU39" s="513">
        <v>2724</v>
      </c>
      <c r="AV39" s="513">
        <v>2743</v>
      </c>
      <c r="AW39" s="512">
        <v>2695</v>
      </c>
      <c r="AX39" s="512">
        <v>2726</v>
      </c>
      <c r="AY39" s="512">
        <v>2766</v>
      </c>
      <c r="AZ39" s="512">
        <v>2776</v>
      </c>
      <c r="BA39" s="512">
        <v>2822</v>
      </c>
      <c r="BB39" s="513">
        <v>2827</v>
      </c>
      <c r="BC39" s="513">
        <v>2862</v>
      </c>
      <c r="BD39" s="513">
        <v>2823</v>
      </c>
      <c r="BE39" s="512">
        <v>2821</v>
      </c>
      <c r="BF39" s="512">
        <v>2800</v>
      </c>
      <c r="BG39" s="1503">
        <v>2817</v>
      </c>
      <c r="BH39" s="513">
        <v>2838</v>
      </c>
      <c r="BI39" s="514">
        <v>2827</v>
      </c>
    </row>
    <row r="40" spans="2:61" ht="19.5" customHeight="1" thickTop="1" x14ac:dyDescent="0.3">
      <c r="H40" s="509" t="s">
        <v>444</v>
      </c>
      <c r="I40" s="523">
        <v>323</v>
      </c>
      <c r="J40" s="512">
        <v>326</v>
      </c>
      <c r="K40" s="512">
        <v>329</v>
      </c>
      <c r="L40" s="512">
        <v>357</v>
      </c>
      <c r="M40" s="512">
        <v>362</v>
      </c>
      <c r="N40" s="512">
        <v>381</v>
      </c>
      <c r="O40" s="512">
        <v>396</v>
      </c>
      <c r="P40" s="512">
        <v>409</v>
      </c>
      <c r="Q40" s="512">
        <v>424</v>
      </c>
      <c r="R40" s="512">
        <v>420</v>
      </c>
      <c r="S40" s="512">
        <v>418</v>
      </c>
      <c r="T40" s="512">
        <v>410</v>
      </c>
      <c r="U40" s="512">
        <v>405</v>
      </c>
      <c r="V40" s="512">
        <v>392</v>
      </c>
      <c r="W40" s="512">
        <v>384</v>
      </c>
      <c r="X40" s="512">
        <v>375</v>
      </c>
      <c r="Y40" s="512">
        <v>369</v>
      </c>
      <c r="Z40" s="512">
        <v>382</v>
      </c>
      <c r="AA40" s="512">
        <v>399</v>
      </c>
      <c r="AB40" s="512">
        <v>405</v>
      </c>
      <c r="AC40" s="512">
        <v>391</v>
      </c>
      <c r="AD40" s="512">
        <v>385</v>
      </c>
      <c r="AE40" s="512">
        <v>390</v>
      </c>
      <c r="AF40" s="513">
        <v>1999</v>
      </c>
      <c r="AG40" s="513">
        <v>2047</v>
      </c>
      <c r="AH40" s="512">
        <v>2072</v>
      </c>
      <c r="AI40" s="513">
        <v>2097</v>
      </c>
      <c r="AJ40" s="513">
        <v>2124</v>
      </c>
      <c r="AK40" s="513">
        <v>2175</v>
      </c>
      <c r="AL40" s="513">
        <v>2184</v>
      </c>
      <c r="AM40" s="513">
        <v>2192</v>
      </c>
      <c r="AN40" s="512">
        <v>2187</v>
      </c>
      <c r="AO40" s="512">
        <v>2170</v>
      </c>
      <c r="AP40" s="512">
        <v>2171</v>
      </c>
      <c r="AQ40" s="512">
        <v>2162</v>
      </c>
      <c r="AR40" s="512">
        <v>2194</v>
      </c>
      <c r="AS40" s="512">
        <v>2163</v>
      </c>
      <c r="AT40" s="513">
        <v>2158</v>
      </c>
      <c r="AU40" s="513">
        <v>2153</v>
      </c>
      <c r="AV40" s="513">
        <v>2162</v>
      </c>
      <c r="AW40" s="512">
        <v>2082</v>
      </c>
      <c r="AX40" s="512">
        <v>2073</v>
      </c>
      <c r="AY40" s="512">
        <v>2111</v>
      </c>
      <c r="AZ40" s="512">
        <v>2112</v>
      </c>
      <c r="BA40" s="512">
        <v>2117</v>
      </c>
      <c r="BB40" s="513">
        <v>2110</v>
      </c>
      <c r="BC40" s="513">
        <v>2148</v>
      </c>
      <c r="BD40" s="513">
        <v>2075</v>
      </c>
      <c r="BE40" s="512">
        <v>2073</v>
      </c>
      <c r="BF40" s="512">
        <v>2080</v>
      </c>
      <c r="BG40" s="1503">
        <v>2118</v>
      </c>
      <c r="BH40" s="513">
        <v>2117</v>
      </c>
      <c r="BI40" s="514">
        <v>2108</v>
      </c>
    </row>
    <row r="41" spans="2:61" ht="19.5" customHeight="1" x14ac:dyDescent="0.3">
      <c r="H41" s="509" t="s">
        <v>445</v>
      </c>
      <c r="I41" s="523">
        <v>46</v>
      </c>
      <c r="J41" s="512">
        <v>47</v>
      </c>
      <c r="K41" s="512">
        <v>50</v>
      </c>
      <c r="L41" s="512">
        <v>44</v>
      </c>
      <c r="M41" s="512">
        <v>42</v>
      </c>
      <c r="N41" s="512">
        <v>40</v>
      </c>
      <c r="O41" s="512">
        <v>38</v>
      </c>
      <c r="P41" s="512">
        <v>37</v>
      </c>
      <c r="Q41" s="512">
        <v>26</v>
      </c>
      <c r="R41" s="512">
        <v>27</v>
      </c>
      <c r="S41" s="512">
        <v>20</v>
      </c>
      <c r="T41" s="512">
        <v>48</v>
      </c>
      <c r="U41" s="512">
        <v>51</v>
      </c>
      <c r="V41" s="512">
        <v>67</v>
      </c>
      <c r="W41" s="512">
        <v>91</v>
      </c>
      <c r="X41" s="512">
        <v>102</v>
      </c>
      <c r="Y41" s="512">
        <v>129</v>
      </c>
      <c r="Z41" s="512">
        <v>149</v>
      </c>
      <c r="AA41" s="512">
        <v>170</v>
      </c>
      <c r="AB41" s="512">
        <v>173</v>
      </c>
      <c r="AC41" s="512">
        <v>178</v>
      </c>
      <c r="AD41" s="512">
        <v>191</v>
      </c>
      <c r="AE41" s="512">
        <v>191</v>
      </c>
      <c r="AF41" s="513">
        <v>662</v>
      </c>
      <c r="AG41" s="513">
        <v>630</v>
      </c>
      <c r="AH41" s="512">
        <v>647</v>
      </c>
      <c r="AI41" s="513">
        <v>643</v>
      </c>
      <c r="AJ41" s="513">
        <v>613</v>
      </c>
      <c r="AK41" s="513">
        <v>611</v>
      </c>
      <c r="AL41" s="513">
        <v>594</v>
      </c>
      <c r="AM41" s="513">
        <v>640</v>
      </c>
      <c r="AN41" s="512">
        <v>650</v>
      </c>
      <c r="AO41" s="512">
        <v>676</v>
      </c>
      <c r="AP41" s="512">
        <v>625</v>
      </c>
      <c r="AQ41" s="512">
        <v>622</v>
      </c>
      <c r="AR41" s="512">
        <v>609</v>
      </c>
      <c r="AS41" s="512">
        <v>597</v>
      </c>
      <c r="AT41" s="513">
        <v>566</v>
      </c>
      <c r="AU41" s="513">
        <v>571</v>
      </c>
      <c r="AV41" s="513">
        <v>581</v>
      </c>
      <c r="AW41" s="512">
        <v>613</v>
      </c>
      <c r="AX41" s="512">
        <v>653</v>
      </c>
      <c r="AY41" s="512">
        <v>655</v>
      </c>
      <c r="AZ41" s="512">
        <v>664</v>
      </c>
      <c r="BA41" s="512">
        <v>705</v>
      </c>
      <c r="BB41" s="513">
        <v>717</v>
      </c>
      <c r="BC41" s="513">
        <v>714</v>
      </c>
      <c r="BD41" s="513">
        <v>748</v>
      </c>
      <c r="BE41" s="512">
        <v>748</v>
      </c>
      <c r="BF41" s="512">
        <v>720</v>
      </c>
      <c r="BG41" s="1503">
        <v>699</v>
      </c>
      <c r="BH41" s="513">
        <v>721</v>
      </c>
      <c r="BI41" s="514">
        <v>719</v>
      </c>
    </row>
    <row r="42" spans="2:61" ht="19.5" customHeight="1" x14ac:dyDescent="0.3">
      <c r="H42" s="515" t="s">
        <v>426</v>
      </c>
      <c r="I42" s="524">
        <v>382</v>
      </c>
      <c r="J42" s="524">
        <v>388</v>
      </c>
      <c r="K42" s="516">
        <v>394</v>
      </c>
      <c r="L42" s="516">
        <v>416</v>
      </c>
      <c r="M42" s="516">
        <v>419</v>
      </c>
      <c r="N42" s="516">
        <v>436</v>
      </c>
      <c r="O42" s="516">
        <v>449</v>
      </c>
      <c r="P42" s="516">
        <v>460</v>
      </c>
      <c r="Q42" s="516">
        <v>464</v>
      </c>
      <c r="R42" s="516">
        <v>461</v>
      </c>
      <c r="S42" s="516">
        <v>450</v>
      </c>
      <c r="T42" s="516">
        <v>471</v>
      </c>
      <c r="U42" s="516">
        <v>469</v>
      </c>
      <c r="V42" s="516">
        <v>472</v>
      </c>
      <c r="W42" s="516">
        <v>488</v>
      </c>
      <c r="X42" s="516">
        <v>489</v>
      </c>
      <c r="Y42" s="516">
        <v>511</v>
      </c>
      <c r="Z42" s="516">
        <v>545</v>
      </c>
      <c r="AA42" s="516">
        <v>583</v>
      </c>
      <c r="AB42" s="516">
        <v>591</v>
      </c>
      <c r="AC42" s="516">
        <v>584</v>
      </c>
      <c r="AD42" s="516">
        <v>591</v>
      </c>
      <c r="AE42" s="516">
        <v>596</v>
      </c>
      <c r="AF42" s="517">
        <v>2709</v>
      </c>
      <c r="AG42" s="517">
        <v>2720</v>
      </c>
      <c r="AH42" s="516">
        <v>2763</v>
      </c>
      <c r="AI42" s="517">
        <v>2785</v>
      </c>
      <c r="AJ42" s="517">
        <v>2782</v>
      </c>
      <c r="AK42" s="517">
        <v>2831</v>
      </c>
      <c r="AL42" s="517">
        <v>2823</v>
      </c>
      <c r="AM42" s="517">
        <v>2878</v>
      </c>
      <c r="AN42" s="516">
        <v>2883</v>
      </c>
      <c r="AO42" s="516">
        <v>2888</v>
      </c>
      <c r="AP42" s="516">
        <v>2840</v>
      </c>
      <c r="AQ42" s="516">
        <v>2829</v>
      </c>
      <c r="AR42" s="516">
        <v>2848</v>
      </c>
      <c r="AS42" s="516">
        <v>2805</v>
      </c>
      <c r="AT42" s="517">
        <v>2769</v>
      </c>
      <c r="AU42" s="517">
        <v>2769</v>
      </c>
      <c r="AV42" s="517">
        <v>2788</v>
      </c>
      <c r="AW42" s="516">
        <v>2743</v>
      </c>
      <c r="AX42" s="516">
        <v>2774</v>
      </c>
      <c r="AY42" s="516">
        <v>2815</v>
      </c>
      <c r="AZ42" s="516">
        <v>2825</v>
      </c>
      <c r="BA42" s="516">
        <v>2873</v>
      </c>
      <c r="BB42" s="517">
        <v>2879</v>
      </c>
      <c r="BC42" s="517">
        <v>2915</v>
      </c>
      <c r="BD42" s="517">
        <v>2876</v>
      </c>
      <c r="BE42" s="516">
        <v>2873</v>
      </c>
      <c r="BF42" s="516">
        <v>2852</v>
      </c>
      <c r="BG42" s="1504">
        <v>2869</v>
      </c>
      <c r="BH42" s="517">
        <v>2890</v>
      </c>
      <c r="BI42" s="518">
        <v>2880</v>
      </c>
    </row>
    <row r="43" spans="2:61" ht="19.5" customHeight="1" x14ac:dyDescent="0.3"/>
    <row r="44" spans="2:61" ht="19.5" customHeight="1" x14ac:dyDescent="0.3">
      <c r="H44" s="525"/>
      <c r="I44" s="520"/>
      <c r="J44" s="520"/>
      <c r="K44" s="520"/>
      <c r="L44" s="520"/>
      <c r="M44" s="520"/>
      <c r="N44" s="520"/>
      <c r="O44" s="520"/>
      <c r="P44" s="520"/>
      <c r="Q44" s="520"/>
      <c r="R44" s="520"/>
      <c r="S44" s="520"/>
      <c r="T44" s="520"/>
      <c r="U44" s="520"/>
      <c r="V44" s="520"/>
      <c r="W44" s="520"/>
      <c r="X44" s="520"/>
      <c r="Y44" s="520"/>
      <c r="Z44" s="521"/>
      <c r="AA44" s="521"/>
      <c r="AB44" s="521"/>
      <c r="AC44" s="521"/>
      <c r="AD44" s="521"/>
      <c r="AE44" s="521"/>
      <c r="AF44" s="521"/>
      <c r="AG44" s="521"/>
      <c r="AH44" s="521"/>
      <c r="AI44" s="522"/>
      <c r="AJ44" s="522"/>
      <c r="AK44" s="522"/>
      <c r="AL44" s="522"/>
      <c r="AM44" s="522"/>
      <c r="AN44" s="521"/>
      <c r="AO44" s="521"/>
      <c r="AP44" s="521"/>
      <c r="AQ44" s="521"/>
      <c r="AR44" s="521"/>
      <c r="AS44" s="521"/>
      <c r="AT44" s="522"/>
      <c r="AU44" s="522"/>
      <c r="AV44" s="522"/>
      <c r="AW44" s="521"/>
      <c r="AX44" s="521"/>
      <c r="AY44" s="521"/>
      <c r="AZ44" s="521"/>
      <c r="BA44" s="521"/>
      <c r="BB44" s="522"/>
      <c r="BC44" s="521"/>
      <c r="BD44" s="522"/>
      <c r="BE44" s="521"/>
      <c r="BF44" s="521"/>
      <c r="BG44" s="521"/>
      <c r="BH44" s="521"/>
      <c r="BI44" s="521"/>
    </row>
    <row r="45" spans="2:61" ht="19.5" customHeight="1" x14ac:dyDescent="0.3">
      <c r="H45" s="508" t="s">
        <v>31</v>
      </c>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4"/>
      <c r="AJ45" s="274"/>
      <c r="AK45" s="274"/>
      <c r="AL45" s="274"/>
      <c r="AM45" s="274"/>
      <c r="AN45" s="273"/>
      <c r="AO45" s="273"/>
      <c r="AP45" s="273"/>
      <c r="AQ45" s="273"/>
      <c r="AR45" s="273"/>
      <c r="AS45" s="273"/>
      <c r="AT45" s="274"/>
      <c r="AU45" s="274"/>
      <c r="AV45" s="274"/>
      <c r="AW45" s="273"/>
      <c r="AX45" s="273"/>
      <c r="AY45" s="273"/>
      <c r="AZ45" s="273"/>
      <c r="BA45" s="273"/>
      <c r="BB45" s="274"/>
      <c r="BC45" s="273"/>
      <c r="BD45" s="274"/>
      <c r="BE45" s="273"/>
      <c r="BF45" s="273"/>
      <c r="BG45" s="273"/>
      <c r="BH45" s="273"/>
      <c r="BI45" s="273"/>
    </row>
    <row r="46" spans="2:61" ht="19.5" customHeight="1" thickBot="1" x14ac:dyDescent="0.35">
      <c r="H46" s="275"/>
      <c r="I46" s="296" t="s">
        <v>412</v>
      </c>
      <c r="J46" s="296" t="s">
        <v>413</v>
      </c>
      <c r="K46" s="296" t="s">
        <v>414</v>
      </c>
      <c r="L46" s="296" t="s">
        <v>415</v>
      </c>
      <c r="M46" s="296" t="s">
        <v>167</v>
      </c>
      <c r="N46" s="296" t="s">
        <v>168</v>
      </c>
      <c r="O46" s="296" t="s">
        <v>169</v>
      </c>
      <c r="P46" s="296" t="s">
        <v>170</v>
      </c>
      <c r="Q46" s="296" t="s">
        <v>171</v>
      </c>
      <c r="R46" s="296" t="s">
        <v>172</v>
      </c>
      <c r="S46" s="296" t="s">
        <v>173</v>
      </c>
      <c r="T46" s="296" t="s">
        <v>174</v>
      </c>
      <c r="U46" s="296" t="s">
        <v>175</v>
      </c>
      <c r="V46" s="296" t="s">
        <v>176</v>
      </c>
      <c r="W46" s="296" t="s">
        <v>177</v>
      </c>
      <c r="X46" s="296" t="s">
        <v>178</v>
      </c>
      <c r="Y46" s="296" t="s">
        <v>179</v>
      </c>
      <c r="Z46" s="296" t="s">
        <v>180</v>
      </c>
      <c r="AA46" s="296" t="s">
        <v>181</v>
      </c>
      <c r="AB46" s="296" t="s">
        <v>182</v>
      </c>
      <c r="AC46" s="296" t="s">
        <v>183</v>
      </c>
      <c r="AD46" s="296" t="s">
        <v>184</v>
      </c>
      <c r="AE46" s="296" t="s">
        <v>185</v>
      </c>
      <c r="AF46" s="296" t="s">
        <v>186</v>
      </c>
      <c r="AG46" s="296" t="s">
        <v>187</v>
      </c>
      <c r="AH46" s="296" t="s">
        <v>188</v>
      </c>
      <c r="AI46" s="296" t="s">
        <v>189</v>
      </c>
      <c r="AJ46" s="296" t="s">
        <v>190</v>
      </c>
      <c r="AK46" s="296" t="s">
        <v>416</v>
      </c>
      <c r="AL46" s="296" t="s">
        <v>427</v>
      </c>
      <c r="AM46" s="78" t="s">
        <v>193</v>
      </c>
      <c r="AN46" s="296" t="s">
        <v>194</v>
      </c>
      <c r="AO46" s="296" t="s">
        <v>428</v>
      </c>
      <c r="AP46" s="78" t="s">
        <v>196</v>
      </c>
      <c r="AQ46" s="78" t="s">
        <v>429</v>
      </c>
      <c r="AR46" s="296" t="s">
        <v>430</v>
      </c>
      <c r="AS46" s="78" t="s">
        <v>362</v>
      </c>
      <c r="AT46" s="78" t="s">
        <v>200</v>
      </c>
      <c r="AU46" s="78" t="s">
        <v>417</v>
      </c>
      <c r="AV46" s="78" t="s">
        <v>364</v>
      </c>
      <c r="AW46" s="81" t="s">
        <v>365</v>
      </c>
      <c r="AX46" s="81" t="s">
        <v>431</v>
      </c>
      <c r="AY46" s="81" t="s">
        <v>432</v>
      </c>
      <c r="AZ46" s="81" t="s">
        <v>418</v>
      </c>
      <c r="BA46" s="81" t="s">
        <v>207</v>
      </c>
      <c r="BB46" s="78" t="s">
        <v>208</v>
      </c>
      <c r="BC46" s="78" t="s">
        <v>209</v>
      </c>
      <c r="BD46" s="78" t="s">
        <v>210</v>
      </c>
      <c r="BE46" s="78" t="s">
        <v>211</v>
      </c>
      <c r="BF46" s="78" t="s">
        <v>433</v>
      </c>
      <c r="BG46" s="78" t="s">
        <v>872</v>
      </c>
      <c r="BH46" s="78" t="s">
        <v>892</v>
      </c>
      <c r="BI46" s="78" t="s">
        <v>893</v>
      </c>
    </row>
    <row r="47" spans="2:61" ht="19.5" customHeight="1" x14ac:dyDescent="0.3">
      <c r="H47" s="509" t="s">
        <v>446</v>
      </c>
      <c r="I47" s="526"/>
      <c r="J47" s="527"/>
      <c r="K47" s="527"/>
      <c r="L47" s="527"/>
      <c r="M47" s="527"/>
      <c r="N47" s="527"/>
      <c r="O47" s="527"/>
      <c r="P47" s="527"/>
      <c r="Q47" s="527"/>
      <c r="R47" s="527"/>
      <c r="S47" s="527"/>
      <c r="T47" s="527"/>
      <c r="U47" s="527"/>
      <c r="V47" s="527"/>
      <c r="W47" s="527"/>
      <c r="X47" s="527"/>
      <c r="Y47" s="527"/>
      <c r="Z47" s="513">
        <v>25</v>
      </c>
      <c r="AA47" s="513">
        <v>25</v>
      </c>
      <c r="AB47" s="513">
        <v>25</v>
      </c>
      <c r="AC47" s="513">
        <v>25</v>
      </c>
      <c r="AD47" s="513">
        <v>25</v>
      </c>
      <c r="AE47" s="513">
        <v>25</v>
      </c>
      <c r="AF47" s="513">
        <v>25</v>
      </c>
      <c r="AG47" s="513">
        <v>37</v>
      </c>
      <c r="AH47" s="512">
        <v>36</v>
      </c>
      <c r="AI47" s="513">
        <v>36</v>
      </c>
      <c r="AJ47" s="513">
        <v>36</v>
      </c>
      <c r="AK47" s="513">
        <v>38</v>
      </c>
      <c r="AL47" s="513">
        <v>39</v>
      </c>
      <c r="AM47" s="513">
        <v>39</v>
      </c>
      <c r="AN47" s="512">
        <v>39</v>
      </c>
      <c r="AO47" s="512">
        <v>37</v>
      </c>
      <c r="AP47" s="512">
        <v>37</v>
      </c>
      <c r="AQ47" s="512">
        <v>37</v>
      </c>
      <c r="AR47" s="512">
        <v>37</v>
      </c>
      <c r="AS47" s="512">
        <v>37</v>
      </c>
      <c r="AT47" s="513">
        <v>37</v>
      </c>
      <c r="AU47" s="513">
        <v>36</v>
      </c>
      <c r="AV47" s="513">
        <v>36</v>
      </c>
      <c r="AW47" s="512">
        <v>37</v>
      </c>
      <c r="AX47" s="512">
        <v>37</v>
      </c>
      <c r="AY47" s="512">
        <v>37</v>
      </c>
      <c r="AZ47" s="512">
        <v>30</v>
      </c>
      <c r="BA47" s="512">
        <v>39</v>
      </c>
      <c r="BB47" s="513">
        <v>38</v>
      </c>
      <c r="BC47" s="513">
        <v>38</v>
      </c>
      <c r="BD47" s="513">
        <v>38</v>
      </c>
      <c r="BE47" s="512">
        <v>38</v>
      </c>
      <c r="BF47" s="512">
        <v>38</v>
      </c>
      <c r="BG47" s="1503">
        <v>38</v>
      </c>
      <c r="BH47" s="513">
        <v>38</v>
      </c>
      <c r="BI47" s="514">
        <v>37</v>
      </c>
    </row>
    <row r="48" spans="2:61" ht="19.5" customHeight="1" x14ac:dyDescent="0.3">
      <c r="H48" s="509" t="s">
        <v>443</v>
      </c>
      <c r="I48" s="526"/>
      <c r="J48" s="526"/>
      <c r="K48" s="526"/>
      <c r="L48" s="526"/>
      <c r="M48" s="526"/>
      <c r="N48" s="526"/>
      <c r="O48" s="526"/>
      <c r="P48" s="526"/>
      <c r="Q48" s="526"/>
      <c r="R48" s="526"/>
      <c r="S48" s="526"/>
      <c r="T48" s="526"/>
      <c r="U48" s="526"/>
      <c r="V48" s="526"/>
      <c r="W48" s="526"/>
      <c r="X48" s="526"/>
      <c r="Y48" s="526"/>
      <c r="Z48" s="528">
        <v>3090</v>
      </c>
      <c r="AA48" s="528">
        <v>3181</v>
      </c>
      <c r="AB48" s="528">
        <v>3220</v>
      </c>
      <c r="AC48" s="528">
        <v>3197</v>
      </c>
      <c r="AD48" s="528">
        <v>3200</v>
      </c>
      <c r="AE48" s="528">
        <v>3204</v>
      </c>
      <c r="AF48" s="513">
        <v>3223</v>
      </c>
      <c r="AG48" s="513">
        <v>3196</v>
      </c>
      <c r="AH48" s="512">
        <v>3181</v>
      </c>
      <c r="AI48" s="513">
        <v>3157</v>
      </c>
      <c r="AJ48" s="513">
        <v>3140</v>
      </c>
      <c r="AK48" s="513">
        <v>3153</v>
      </c>
      <c r="AL48" s="513">
        <v>3131</v>
      </c>
      <c r="AM48" s="513">
        <v>3144</v>
      </c>
      <c r="AN48" s="512">
        <v>3200</v>
      </c>
      <c r="AO48" s="512">
        <v>3178</v>
      </c>
      <c r="AP48" s="512">
        <v>3145</v>
      </c>
      <c r="AQ48" s="512">
        <v>3058</v>
      </c>
      <c r="AR48" s="512">
        <v>3066</v>
      </c>
      <c r="AS48" s="512">
        <v>3048</v>
      </c>
      <c r="AT48" s="513">
        <v>3057</v>
      </c>
      <c r="AU48" s="513">
        <v>3057</v>
      </c>
      <c r="AV48" s="513">
        <v>3034</v>
      </c>
      <c r="AW48" s="512">
        <v>3018</v>
      </c>
      <c r="AX48" s="512">
        <v>2924</v>
      </c>
      <c r="AY48" s="512">
        <v>2924</v>
      </c>
      <c r="AZ48" s="512">
        <v>2946</v>
      </c>
      <c r="BA48" s="512">
        <v>2922</v>
      </c>
      <c r="BB48" s="513">
        <v>2913</v>
      </c>
      <c r="BC48" s="513">
        <v>2908</v>
      </c>
      <c r="BD48" s="513">
        <v>2925</v>
      </c>
      <c r="BE48" s="512">
        <v>2895</v>
      </c>
      <c r="BF48" s="512">
        <v>2908</v>
      </c>
      <c r="BG48" s="1503">
        <v>2899</v>
      </c>
      <c r="BH48" s="513">
        <v>2882</v>
      </c>
      <c r="BI48" s="514">
        <v>2902</v>
      </c>
    </row>
    <row r="49" spans="8:61" ht="19.5" customHeight="1" x14ac:dyDescent="0.3">
      <c r="H49" s="529" t="s">
        <v>426</v>
      </c>
      <c r="I49" s="530"/>
      <c r="J49" s="530"/>
      <c r="K49" s="531"/>
      <c r="L49" s="531"/>
      <c r="M49" s="531"/>
      <c r="N49" s="531"/>
      <c r="O49" s="531"/>
      <c r="P49" s="531"/>
      <c r="Q49" s="531"/>
      <c r="R49" s="531"/>
      <c r="S49" s="531"/>
      <c r="T49" s="531"/>
      <c r="U49" s="531"/>
      <c r="V49" s="531"/>
      <c r="W49" s="531"/>
      <c r="X49" s="531"/>
      <c r="Y49" s="531"/>
      <c r="Z49" s="517">
        <v>3115</v>
      </c>
      <c r="AA49" s="517">
        <v>3206</v>
      </c>
      <c r="AB49" s="517">
        <v>3245</v>
      </c>
      <c r="AC49" s="517">
        <v>3222</v>
      </c>
      <c r="AD49" s="517">
        <v>3225</v>
      </c>
      <c r="AE49" s="517">
        <v>3229</v>
      </c>
      <c r="AF49" s="517">
        <v>3248</v>
      </c>
      <c r="AG49" s="517">
        <v>3233</v>
      </c>
      <c r="AH49" s="516">
        <v>3217</v>
      </c>
      <c r="AI49" s="517">
        <v>3193</v>
      </c>
      <c r="AJ49" s="517">
        <v>3176</v>
      </c>
      <c r="AK49" s="517">
        <v>3191</v>
      </c>
      <c r="AL49" s="517">
        <v>3170</v>
      </c>
      <c r="AM49" s="517">
        <v>3183</v>
      </c>
      <c r="AN49" s="516">
        <v>3239</v>
      </c>
      <c r="AO49" s="516">
        <v>3215</v>
      </c>
      <c r="AP49" s="516">
        <v>3182</v>
      </c>
      <c r="AQ49" s="516">
        <v>3095</v>
      </c>
      <c r="AR49" s="516">
        <v>3103</v>
      </c>
      <c r="AS49" s="516">
        <v>3085</v>
      </c>
      <c r="AT49" s="517">
        <v>3094</v>
      </c>
      <c r="AU49" s="517">
        <v>3093</v>
      </c>
      <c r="AV49" s="517">
        <v>3070</v>
      </c>
      <c r="AW49" s="516">
        <v>3055</v>
      </c>
      <c r="AX49" s="516">
        <v>2961</v>
      </c>
      <c r="AY49" s="516">
        <v>2961</v>
      </c>
      <c r="AZ49" s="516">
        <v>2976</v>
      </c>
      <c r="BA49" s="516">
        <v>2961</v>
      </c>
      <c r="BB49" s="517">
        <v>2951</v>
      </c>
      <c r="BC49" s="517">
        <v>2946</v>
      </c>
      <c r="BD49" s="517">
        <v>2963</v>
      </c>
      <c r="BE49" s="516">
        <v>2933</v>
      </c>
      <c r="BF49" s="516">
        <v>2946</v>
      </c>
      <c r="BG49" s="1504">
        <v>2937</v>
      </c>
      <c r="BH49" s="517">
        <v>2920</v>
      </c>
      <c r="BI49" s="518">
        <v>2939</v>
      </c>
    </row>
    <row r="50" spans="8:61" ht="19.5" customHeight="1" x14ac:dyDescent="0.3">
      <c r="H50" s="525"/>
      <c r="I50" s="532"/>
      <c r="J50" s="533"/>
      <c r="K50" s="533"/>
      <c r="L50" s="533"/>
      <c r="M50" s="533"/>
      <c r="N50" s="533"/>
      <c r="O50" s="533"/>
      <c r="P50" s="533"/>
      <c r="Q50" s="533"/>
      <c r="R50" s="533"/>
      <c r="S50" s="533"/>
      <c r="T50" s="533"/>
      <c r="U50" s="533"/>
      <c r="V50" s="533"/>
      <c r="W50" s="533"/>
      <c r="X50" s="533"/>
      <c r="Y50" s="533"/>
      <c r="Z50" s="533"/>
      <c r="AA50" s="533"/>
      <c r="AB50" s="533"/>
      <c r="AC50" s="533"/>
      <c r="AD50" s="533"/>
      <c r="AE50" s="533"/>
      <c r="AF50" s="533"/>
      <c r="AG50" s="533"/>
      <c r="AH50" s="533"/>
      <c r="AI50" s="534"/>
      <c r="AJ50" s="534"/>
      <c r="AK50" s="534"/>
      <c r="AL50" s="534"/>
      <c r="AM50" s="534"/>
      <c r="AN50" s="533"/>
      <c r="AO50" s="533"/>
      <c r="AP50" s="533"/>
      <c r="AQ50" s="533"/>
      <c r="AR50" s="533"/>
      <c r="AS50" s="533"/>
      <c r="AT50" s="534"/>
      <c r="AU50" s="534"/>
      <c r="AV50" s="534"/>
      <c r="AW50" s="533"/>
      <c r="AX50" s="533"/>
      <c r="AY50" s="533"/>
      <c r="AZ50" s="533"/>
      <c r="BA50" s="533"/>
      <c r="BB50" s="534"/>
      <c r="BC50" s="533"/>
      <c r="BD50" s="534"/>
      <c r="BE50" s="533"/>
      <c r="BF50" s="533"/>
      <c r="BG50" s="533"/>
      <c r="BH50" s="533"/>
      <c r="BI50" s="533"/>
    </row>
    <row r="51" spans="8:61" ht="19.5" customHeight="1" x14ac:dyDescent="0.3">
      <c r="H51" s="508" t="s">
        <v>17</v>
      </c>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4"/>
      <c r="AJ51" s="274"/>
      <c r="AK51" s="274"/>
      <c r="AL51" s="274"/>
      <c r="AM51" s="274"/>
      <c r="AN51" s="273"/>
      <c r="AO51" s="273"/>
      <c r="AP51" s="273"/>
      <c r="AQ51" s="273"/>
      <c r="AR51" s="273"/>
      <c r="AS51" s="273"/>
      <c r="AT51" s="274"/>
      <c r="AU51" s="274"/>
      <c r="AV51" s="274"/>
      <c r="AW51" s="273"/>
      <c r="AX51" s="273"/>
      <c r="AY51" s="273"/>
      <c r="AZ51" s="273"/>
      <c r="BA51" s="273"/>
      <c r="BB51" s="274"/>
      <c r="BC51" s="273"/>
      <c r="BD51" s="274"/>
      <c r="BE51" s="273"/>
      <c r="BF51" s="273"/>
      <c r="BG51" s="273"/>
      <c r="BH51" s="273"/>
      <c r="BI51" s="273"/>
    </row>
    <row r="52" spans="8:61" ht="19.5" customHeight="1" thickBot="1" x14ac:dyDescent="0.35">
      <c r="H52" s="275"/>
      <c r="I52" s="276" t="s">
        <v>412</v>
      </c>
      <c r="J52" s="276" t="s">
        <v>413</v>
      </c>
      <c r="K52" s="276" t="s">
        <v>414</v>
      </c>
      <c r="L52" s="276" t="s">
        <v>415</v>
      </c>
      <c r="M52" s="276" t="s">
        <v>167</v>
      </c>
      <c r="N52" s="276" t="s">
        <v>168</v>
      </c>
      <c r="O52" s="276" t="s">
        <v>169</v>
      </c>
      <c r="P52" s="276" t="s">
        <v>170</v>
      </c>
      <c r="Q52" s="276" t="s">
        <v>171</v>
      </c>
      <c r="R52" s="276" t="s">
        <v>172</v>
      </c>
      <c r="S52" s="276" t="s">
        <v>173</v>
      </c>
      <c r="T52" s="276" t="s">
        <v>174</v>
      </c>
      <c r="U52" s="276" t="s">
        <v>175</v>
      </c>
      <c r="V52" s="276" t="s">
        <v>176</v>
      </c>
      <c r="W52" s="276" t="s">
        <v>177</v>
      </c>
      <c r="X52" s="276" t="s">
        <v>178</v>
      </c>
      <c r="Y52" s="276" t="s">
        <v>179</v>
      </c>
      <c r="Z52" s="276" t="s">
        <v>180</v>
      </c>
      <c r="AA52" s="276" t="s">
        <v>181</v>
      </c>
      <c r="AB52" s="276" t="s">
        <v>182</v>
      </c>
      <c r="AC52" s="296" t="s">
        <v>183</v>
      </c>
      <c r="AD52" s="296" t="s">
        <v>184</v>
      </c>
      <c r="AE52" s="296" t="s">
        <v>185</v>
      </c>
      <c r="AF52" s="296" t="s">
        <v>186</v>
      </c>
      <c r="AG52" s="296" t="s">
        <v>187</v>
      </c>
      <c r="AH52" s="296" t="s">
        <v>188</v>
      </c>
      <c r="AI52" s="296" t="s">
        <v>189</v>
      </c>
      <c r="AJ52" s="296" t="s">
        <v>190</v>
      </c>
      <c r="AK52" s="296" t="s">
        <v>416</v>
      </c>
      <c r="AL52" s="296" t="s">
        <v>427</v>
      </c>
      <c r="AM52" s="78" t="s">
        <v>193</v>
      </c>
      <c r="AN52" s="296" t="s">
        <v>194</v>
      </c>
      <c r="AO52" s="296" t="s">
        <v>428</v>
      </c>
      <c r="AP52" s="78" t="s">
        <v>196</v>
      </c>
      <c r="AQ52" s="78" t="s">
        <v>429</v>
      </c>
      <c r="AR52" s="296" t="s">
        <v>430</v>
      </c>
      <c r="AS52" s="78" t="s">
        <v>362</v>
      </c>
      <c r="AT52" s="78" t="s">
        <v>200</v>
      </c>
      <c r="AU52" s="78" t="s">
        <v>417</v>
      </c>
      <c r="AV52" s="78" t="s">
        <v>364</v>
      </c>
      <c r="AW52" s="81" t="s">
        <v>365</v>
      </c>
      <c r="AX52" s="81" t="s">
        <v>431</v>
      </c>
      <c r="AY52" s="81" t="s">
        <v>432</v>
      </c>
      <c r="AZ52" s="81" t="s">
        <v>418</v>
      </c>
      <c r="BA52" s="81" t="s">
        <v>207</v>
      </c>
      <c r="BB52" s="78" t="s">
        <v>208</v>
      </c>
      <c r="BC52" s="78" t="s">
        <v>209</v>
      </c>
      <c r="BD52" s="78" t="s">
        <v>210</v>
      </c>
      <c r="BE52" s="78" t="s">
        <v>211</v>
      </c>
      <c r="BF52" s="78" t="s">
        <v>433</v>
      </c>
      <c r="BG52" s="78" t="s">
        <v>872</v>
      </c>
      <c r="BH52" s="78" t="s">
        <v>892</v>
      </c>
      <c r="BI52" s="78" t="s">
        <v>893</v>
      </c>
    </row>
    <row r="53" spans="8:61" ht="19.5" customHeight="1" x14ac:dyDescent="0.3">
      <c r="H53" s="509" t="s">
        <v>446</v>
      </c>
      <c r="I53" s="523">
        <v>13</v>
      </c>
      <c r="J53" s="512">
        <v>13</v>
      </c>
      <c r="K53" s="512">
        <v>13</v>
      </c>
      <c r="L53" s="512">
        <v>13</v>
      </c>
      <c r="M53" s="512">
        <v>13</v>
      </c>
      <c r="N53" s="512">
        <v>14</v>
      </c>
      <c r="O53" s="512">
        <v>14</v>
      </c>
      <c r="P53" s="512">
        <v>13</v>
      </c>
      <c r="Q53" s="512">
        <v>14</v>
      </c>
      <c r="R53" s="512">
        <v>14</v>
      </c>
      <c r="S53" s="512">
        <v>15</v>
      </c>
      <c r="T53" s="512">
        <v>14</v>
      </c>
      <c r="U53" s="512">
        <v>10</v>
      </c>
      <c r="V53" s="512">
        <v>10</v>
      </c>
      <c r="W53" s="512">
        <v>11</v>
      </c>
      <c r="X53" s="512">
        <v>11</v>
      </c>
      <c r="Y53" s="512">
        <v>11</v>
      </c>
      <c r="Z53" s="512">
        <v>11</v>
      </c>
      <c r="AA53" s="512">
        <v>11</v>
      </c>
      <c r="AB53" s="512">
        <v>11</v>
      </c>
      <c r="AC53" s="512">
        <v>12</v>
      </c>
      <c r="AD53" s="512">
        <v>12</v>
      </c>
      <c r="AE53" s="512">
        <v>12</v>
      </c>
      <c r="AF53" s="513">
        <v>12</v>
      </c>
      <c r="AG53" s="512">
        <v>12</v>
      </c>
      <c r="AH53" s="512">
        <v>13</v>
      </c>
      <c r="AI53" s="513">
        <v>13</v>
      </c>
      <c r="AJ53" s="513">
        <v>13</v>
      </c>
      <c r="AK53" s="513">
        <v>13</v>
      </c>
      <c r="AL53" s="513">
        <v>16</v>
      </c>
      <c r="AM53" s="513">
        <v>16</v>
      </c>
      <c r="AN53" s="512">
        <v>16</v>
      </c>
      <c r="AO53" s="512">
        <v>16</v>
      </c>
      <c r="AP53" s="512">
        <v>16</v>
      </c>
      <c r="AQ53" s="512">
        <v>16</v>
      </c>
      <c r="AR53" s="512">
        <v>16</v>
      </c>
      <c r="AS53" s="512">
        <v>17</v>
      </c>
      <c r="AT53" s="513">
        <v>17</v>
      </c>
      <c r="AU53" s="513">
        <v>17</v>
      </c>
      <c r="AV53" s="513">
        <v>17</v>
      </c>
      <c r="AW53" s="512">
        <v>15</v>
      </c>
      <c r="AX53" s="512">
        <v>15</v>
      </c>
      <c r="AY53" s="512">
        <v>15</v>
      </c>
      <c r="AZ53" s="512">
        <v>16</v>
      </c>
      <c r="BA53" s="512">
        <v>18</v>
      </c>
      <c r="BB53" s="513">
        <v>18</v>
      </c>
      <c r="BC53" s="513">
        <v>18</v>
      </c>
      <c r="BD53" s="513">
        <v>18</v>
      </c>
      <c r="BE53" s="512">
        <v>20</v>
      </c>
      <c r="BF53" s="512">
        <v>20</v>
      </c>
      <c r="BG53" s="1503">
        <v>20</v>
      </c>
      <c r="BH53" s="513">
        <v>20</v>
      </c>
      <c r="BI53" s="514">
        <v>21</v>
      </c>
    </row>
    <row r="54" spans="8:61" ht="19.5" customHeight="1" x14ac:dyDescent="0.3">
      <c r="H54" s="509" t="s">
        <v>447</v>
      </c>
      <c r="I54" s="523">
        <v>1258</v>
      </c>
      <c r="J54" s="512">
        <v>1297</v>
      </c>
      <c r="K54" s="512">
        <v>1363</v>
      </c>
      <c r="L54" s="512">
        <v>1363</v>
      </c>
      <c r="M54" s="512">
        <v>1339</v>
      </c>
      <c r="N54" s="512">
        <v>1337</v>
      </c>
      <c r="O54" s="512">
        <v>1337</v>
      </c>
      <c r="P54" s="512">
        <v>1334</v>
      </c>
      <c r="Q54" s="512">
        <v>1333</v>
      </c>
      <c r="R54" s="512">
        <v>1350</v>
      </c>
      <c r="S54" s="512">
        <v>1349</v>
      </c>
      <c r="T54" s="512">
        <v>1348</v>
      </c>
      <c r="U54" s="512">
        <v>1383</v>
      </c>
      <c r="V54" s="512">
        <v>1377</v>
      </c>
      <c r="W54" s="512">
        <v>1373</v>
      </c>
      <c r="X54" s="512">
        <v>1428</v>
      </c>
      <c r="Y54" s="512">
        <v>1424</v>
      </c>
      <c r="Z54" s="512">
        <v>1429</v>
      </c>
      <c r="AA54" s="512">
        <v>1427</v>
      </c>
      <c r="AB54" s="512">
        <v>1484</v>
      </c>
      <c r="AC54" s="512">
        <v>1477</v>
      </c>
      <c r="AD54" s="512">
        <v>1467</v>
      </c>
      <c r="AE54" s="512">
        <v>1474</v>
      </c>
      <c r="AF54" s="513">
        <v>1505</v>
      </c>
      <c r="AG54" s="512">
        <v>1510</v>
      </c>
      <c r="AH54" s="512">
        <v>1519</v>
      </c>
      <c r="AI54" s="513">
        <v>1513</v>
      </c>
      <c r="AJ54" s="513">
        <v>1502</v>
      </c>
      <c r="AK54" s="513">
        <v>1477</v>
      </c>
      <c r="AL54" s="513">
        <v>1485</v>
      </c>
      <c r="AM54" s="513">
        <v>1484</v>
      </c>
      <c r="AN54" s="512">
        <v>1514</v>
      </c>
      <c r="AO54" s="512">
        <v>1501</v>
      </c>
      <c r="AP54" s="512">
        <v>1502</v>
      </c>
      <c r="AQ54" s="512">
        <v>1513</v>
      </c>
      <c r="AR54" s="512">
        <v>1537</v>
      </c>
      <c r="AS54" s="512">
        <v>1533</v>
      </c>
      <c r="AT54" s="513">
        <v>1530</v>
      </c>
      <c r="AU54" s="513">
        <v>1538</v>
      </c>
      <c r="AV54" s="513">
        <v>1546</v>
      </c>
      <c r="AW54" s="512">
        <v>1530</v>
      </c>
      <c r="AX54" s="512">
        <v>1531</v>
      </c>
      <c r="AY54" s="512">
        <v>1532</v>
      </c>
      <c r="AZ54" s="512">
        <v>1527</v>
      </c>
      <c r="BA54" s="512">
        <v>1502</v>
      </c>
      <c r="BB54" s="513">
        <v>1513</v>
      </c>
      <c r="BC54" s="513">
        <v>1513</v>
      </c>
      <c r="BD54" s="513">
        <v>1523</v>
      </c>
      <c r="BE54" s="512">
        <v>1488</v>
      </c>
      <c r="BF54" s="512">
        <v>1499</v>
      </c>
      <c r="BG54" s="1503">
        <v>1496</v>
      </c>
      <c r="BH54" s="513">
        <v>1511</v>
      </c>
      <c r="BI54" s="514">
        <v>1464</v>
      </c>
    </row>
    <row r="55" spans="8:61" ht="19.5" customHeight="1" x14ac:dyDescent="0.3">
      <c r="H55" s="529" t="s">
        <v>426</v>
      </c>
      <c r="I55" s="505">
        <v>1271</v>
      </c>
      <c r="J55" s="505">
        <v>1310</v>
      </c>
      <c r="K55" s="505">
        <v>1376</v>
      </c>
      <c r="L55" s="505">
        <v>1376</v>
      </c>
      <c r="M55" s="505">
        <v>1352</v>
      </c>
      <c r="N55" s="505">
        <v>1351</v>
      </c>
      <c r="O55" s="505">
        <v>1351</v>
      </c>
      <c r="P55" s="505">
        <v>1347</v>
      </c>
      <c r="Q55" s="505">
        <v>1347</v>
      </c>
      <c r="R55" s="505">
        <v>1364</v>
      </c>
      <c r="S55" s="505">
        <v>1364</v>
      </c>
      <c r="T55" s="505">
        <v>1362</v>
      </c>
      <c r="U55" s="505">
        <v>1393</v>
      </c>
      <c r="V55" s="505">
        <v>1387</v>
      </c>
      <c r="W55" s="505">
        <v>1384</v>
      </c>
      <c r="X55" s="505">
        <v>1439</v>
      </c>
      <c r="Y55" s="505">
        <v>1435</v>
      </c>
      <c r="Z55" s="516">
        <v>1440</v>
      </c>
      <c r="AA55" s="516">
        <v>1438</v>
      </c>
      <c r="AB55" s="516">
        <v>1495</v>
      </c>
      <c r="AC55" s="516">
        <v>1489</v>
      </c>
      <c r="AD55" s="516">
        <v>1479</v>
      </c>
      <c r="AE55" s="516">
        <v>1486</v>
      </c>
      <c r="AF55" s="517">
        <v>1517</v>
      </c>
      <c r="AG55" s="516">
        <v>1522</v>
      </c>
      <c r="AH55" s="516">
        <v>1532</v>
      </c>
      <c r="AI55" s="517">
        <v>1526</v>
      </c>
      <c r="AJ55" s="517">
        <v>1515</v>
      </c>
      <c r="AK55" s="517">
        <v>1493</v>
      </c>
      <c r="AL55" s="517">
        <v>1501</v>
      </c>
      <c r="AM55" s="517">
        <v>1500</v>
      </c>
      <c r="AN55" s="516">
        <v>1530</v>
      </c>
      <c r="AO55" s="516">
        <v>1517</v>
      </c>
      <c r="AP55" s="516">
        <v>1518</v>
      </c>
      <c r="AQ55" s="516">
        <v>1529</v>
      </c>
      <c r="AR55" s="516">
        <v>1553</v>
      </c>
      <c r="AS55" s="516">
        <v>1550</v>
      </c>
      <c r="AT55" s="517">
        <v>1547</v>
      </c>
      <c r="AU55" s="517">
        <v>1555</v>
      </c>
      <c r="AV55" s="517">
        <v>1563</v>
      </c>
      <c r="AW55" s="516">
        <v>1545</v>
      </c>
      <c r="AX55" s="516">
        <v>1546</v>
      </c>
      <c r="AY55" s="516">
        <v>1547</v>
      </c>
      <c r="AZ55" s="516">
        <v>1543</v>
      </c>
      <c r="BA55" s="516">
        <v>1520</v>
      </c>
      <c r="BB55" s="517">
        <v>1531</v>
      </c>
      <c r="BC55" s="517">
        <v>1531</v>
      </c>
      <c r="BD55" s="517">
        <v>1541</v>
      </c>
      <c r="BE55" s="516">
        <v>1508</v>
      </c>
      <c r="BF55" s="516">
        <v>1519</v>
      </c>
      <c r="BG55" s="1504">
        <v>1516</v>
      </c>
      <c r="BH55" s="517">
        <v>1531</v>
      </c>
      <c r="BI55" s="518">
        <v>1485</v>
      </c>
    </row>
    <row r="56" spans="8:61" ht="19.5" customHeight="1" x14ac:dyDescent="0.3">
      <c r="H56" s="525"/>
      <c r="I56" s="532"/>
      <c r="J56" s="533"/>
      <c r="K56" s="533"/>
      <c r="L56" s="533"/>
      <c r="M56" s="533"/>
      <c r="N56" s="533"/>
      <c r="O56" s="533"/>
      <c r="P56" s="533"/>
      <c r="Q56" s="533"/>
      <c r="R56" s="533"/>
      <c r="S56" s="533"/>
      <c r="T56" s="533"/>
      <c r="U56" s="533"/>
      <c r="V56" s="533"/>
      <c r="W56" s="533"/>
      <c r="X56" s="533"/>
      <c r="Y56" s="533"/>
      <c r="Z56" s="533"/>
      <c r="AA56" s="533"/>
      <c r="AB56" s="533"/>
      <c r="AC56" s="533"/>
      <c r="AD56" s="533"/>
      <c r="AE56" s="533"/>
      <c r="AF56" s="533"/>
      <c r="AG56" s="533"/>
      <c r="AH56" s="533"/>
      <c r="AI56" s="534"/>
      <c r="AJ56" s="534"/>
      <c r="AK56" s="534"/>
      <c r="AL56" s="534"/>
      <c r="AM56" s="534"/>
      <c r="AN56" s="533"/>
      <c r="AO56" s="533"/>
      <c r="AP56" s="533"/>
      <c r="AQ56" s="533"/>
      <c r="AR56" s="533"/>
      <c r="AS56" s="533"/>
      <c r="AT56" s="534"/>
      <c r="AU56" s="534"/>
      <c r="AV56" s="534"/>
      <c r="AW56" s="533"/>
      <c r="AX56" s="533"/>
      <c r="AY56" s="533"/>
      <c r="AZ56" s="533"/>
      <c r="BA56" s="533"/>
      <c r="BB56" s="534"/>
      <c r="BC56" s="533"/>
      <c r="BD56" s="534"/>
      <c r="BE56" s="533"/>
      <c r="BF56" s="533"/>
      <c r="BG56" s="533"/>
      <c r="BH56" s="533"/>
      <c r="BI56" s="533"/>
    </row>
    <row r="57" spans="8:61" ht="19.5" customHeight="1" x14ac:dyDescent="0.3">
      <c r="H57" s="508" t="s">
        <v>8</v>
      </c>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4"/>
      <c r="AJ57" s="274"/>
      <c r="AK57" s="274"/>
      <c r="AL57" s="274"/>
      <c r="AM57" s="274"/>
      <c r="AN57" s="273"/>
      <c r="AO57" s="273"/>
      <c r="AP57" s="273"/>
      <c r="AQ57" s="273"/>
      <c r="AR57" s="273"/>
      <c r="AS57" s="273"/>
      <c r="AT57" s="274"/>
      <c r="AU57" s="274"/>
      <c r="AV57" s="274"/>
      <c r="AW57" s="273"/>
      <c r="AX57" s="273"/>
      <c r="AY57" s="273"/>
      <c r="AZ57" s="273"/>
      <c r="BA57" s="273"/>
      <c r="BB57" s="274"/>
      <c r="BC57" s="273"/>
      <c r="BD57" s="274"/>
      <c r="BE57" s="273"/>
      <c r="BF57" s="273"/>
      <c r="BG57" s="273"/>
      <c r="BH57" s="273"/>
      <c r="BI57" s="273"/>
    </row>
    <row r="58" spans="8:61" ht="19.5" customHeight="1" thickBot="1" x14ac:dyDescent="0.35">
      <c r="H58" s="275"/>
      <c r="I58" s="276" t="s">
        <v>412</v>
      </c>
      <c r="J58" s="276" t="s">
        <v>413</v>
      </c>
      <c r="K58" s="276" t="s">
        <v>414</v>
      </c>
      <c r="L58" s="276" t="s">
        <v>415</v>
      </c>
      <c r="M58" s="276" t="s">
        <v>167</v>
      </c>
      <c r="N58" s="276" t="s">
        <v>168</v>
      </c>
      <c r="O58" s="276" t="s">
        <v>169</v>
      </c>
      <c r="P58" s="276" t="s">
        <v>170</v>
      </c>
      <c r="Q58" s="276" t="s">
        <v>171</v>
      </c>
      <c r="R58" s="276" t="s">
        <v>172</v>
      </c>
      <c r="S58" s="276" t="s">
        <v>173</v>
      </c>
      <c r="T58" s="276" t="s">
        <v>174</v>
      </c>
      <c r="U58" s="276" t="s">
        <v>175</v>
      </c>
      <c r="V58" s="276" t="s">
        <v>176</v>
      </c>
      <c r="W58" s="276" t="s">
        <v>177</v>
      </c>
      <c r="X58" s="276" t="s">
        <v>178</v>
      </c>
      <c r="Y58" s="276" t="s">
        <v>179</v>
      </c>
      <c r="Z58" s="276" t="s">
        <v>180</v>
      </c>
      <c r="AA58" s="276" t="s">
        <v>181</v>
      </c>
      <c r="AB58" s="276" t="s">
        <v>182</v>
      </c>
      <c r="AC58" s="296" t="s">
        <v>183</v>
      </c>
      <c r="AD58" s="296" t="s">
        <v>184</v>
      </c>
      <c r="AE58" s="296" t="s">
        <v>185</v>
      </c>
      <c r="AF58" s="296" t="s">
        <v>186</v>
      </c>
      <c r="AG58" s="296" t="s">
        <v>187</v>
      </c>
      <c r="AH58" s="296" t="s">
        <v>188</v>
      </c>
      <c r="AI58" s="296" t="s">
        <v>189</v>
      </c>
      <c r="AJ58" s="296" t="s">
        <v>190</v>
      </c>
      <c r="AK58" s="296" t="s">
        <v>416</v>
      </c>
      <c r="AL58" s="296" t="s">
        <v>427</v>
      </c>
      <c r="AM58" s="78" t="s">
        <v>193</v>
      </c>
      <c r="AN58" s="296" t="s">
        <v>194</v>
      </c>
      <c r="AO58" s="296" t="s">
        <v>428</v>
      </c>
      <c r="AP58" s="78" t="s">
        <v>196</v>
      </c>
      <c r="AQ58" s="78" t="s">
        <v>429</v>
      </c>
      <c r="AR58" s="296" t="s">
        <v>430</v>
      </c>
      <c r="AS58" s="78" t="s">
        <v>362</v>
      </c>
      <c r="AT58" s="78" t="s">
        <v>200</v>
      </c>
      <c r="AU58" s="78" t="s">
        <v>417</v>
      </c>
      <c r="AV58" s="78" t="s">
        <v>364</v>
      </c>
      <c r="AW58" s="81" t="s">
        <v>365</v>
      </c>
      <c r="AX58" s="81" t="s">
        <v>431</v>
      </c>
      <c r="AY58" s="81" t="s">
        <v>432</v>
      </c>
      <c r="AZ58" s="81" t="s">
        <v>418</v>
      </c>
      <c r="BA58" s="81" t="s">
        <v>207</v>
      </c>
      <c r="BB58" s="78" t="s">
        <v>208</v>
      </c>
      <c r="BC58" s="78" t="s">
        <v>209</v>
      </c>
      <c r="BD58" s="78" t="s">
        <v>210</v>
      </c>
      <c r="BE58" s="78" t="s">
        <v>211</v>
      </c>
      <c r="BF58" s="78" t="s">
        <v>433</v>
      </c>
      <c r="BG58" s="78" t="s">
        <v>872</v>
      </c>
      <c r="BH58" s="78" t="s">
        <v>892</v>
      </c>
      <c r="BI58" s="78" t="s">
        <v>893</v>
      </c>
    </row>
    <row r="59" spans="8:61" ht="19.5" customHeight="1" x14ac:dyDescent="0.3">
      <c r="H59" s="509" t="s">
        <v>446</v>
      </c>
      <c r="I59" s="523">
        <v>13</v>
      </c>
      <c r="J59" s="512">
        <v>13</v>
      </c>
      <c r="K59" s="512">
        <v>13</v>
      </c>
      <c r="L59" s="512">
        <v>13</v>
      </c>
      <c r="M59" s="512">
        <v>13</v>
      </c>
      <c r="N59" s="512">
        <v>14</v>
      </c>
      <c r="O59" s="512">
        <v>14</v>
      </c>
      <c r="P59" s="512">
        <v>13</v>
      </c>
      <c r="Q59" s="512">
        <v>14</v>
      </c>
      <c r="R59" s="512">
        <v>14</v>
      </c>
      <c r="S59" s="512">
        <v>15</v>
      </c>
      <c r="T59" s="512">
        <v>14</v>
      </c>
      <c r="U59" s="512">
        <v>10</v>
      </c>
      <c r="V59" s="512">
        <v>10</v>
      </c>
      <c r="W59" s="512">
        <v>11</v>
      </c>
      <c r="X59" s="512">
        <v>11</v>
      </c>
      <c r="Y59" s="535"/>
      <c r="Z59" s="535"/>
      <c r="AA59" s="535"/>
      <c r="AB59" s="535"/>
      <c r="AC59" s="535"/>
      <c r="AD59" s="535"/>
      <c r="AE59" s="535"/>
      <c r="AF59" s="535"/>
      <c r="AG59" s="535"/>
      <c r="AH59" s="535"/>
      <c r="AI59" s="535"/>
      <c r="AJ59" s="535"/>
      <c r="AK59" s="535"/>
      <c r="AL59" s="535"/>
      <c r="AM59" s="535"/>
      <c r="AN59" s="535"/>
      <c r="AO59" s="535"/>
      <c r="AP59" s="535"/>
      <c r="AQ59" s="535"/>
      <c r="AR59" s="535"/>
      <c r="AS59" s="535"/>
      <c r="AT59" s="535"/>
      <c r="AU59" s="513">
        <v>19</v>
      </c>
      <c r="AV59" s="513">
        <v>18</v>
      </c>
      <c r="AW59" s="512">
        <v>19</v>
      </c>
      <c r="AX59" s="512">
        <v>19</v>
      </c>
      <c r="AY59" s="512">
        <v>19</v>
      </c>
      <c r="AZ59" s="512">
        <v>19</v>
      </c>
      <c r="BA59" s="512">
        <v>19</v>
      </c>
      <c r="BB59" s="513">
        <v>14</v>
      </c>
      <c r="BC59" s="513">
        <v>14</v>
      </c>
      <c r="BD59" s="513">
        <v>13</v>
      </c>
      <c r="BE59" s="512">
        <v>19</v>
      </c>
      <c r="BF59" s="512">
        <v>20</v>
      </c>
      <c r="BG59" s="1503">
        <v>20</v>
      </c>
      <c r="BH59" s="513">
        <v>20</v>
      </c>
      <c r="BI59" s="514">
        <v>18</v>
      </c>
    </row>
    <row r="60" spans="8:61" ht="19.5" customHeight="1" x14ac:dyDescent="0.3">
      <c r="H60" s="509" t="s">
        <v>447</v>
      </c>
      <c r="I60" s="523">
        <v>1258</v>
      </c>
      <c r="J60" s="512">
        <v>1297</v>
      </c>
      <c r="K60" s="512">
        <v>1363</v>
      </c>
      <c r="L60" s="512">
        <v>1363</v>
      </c>
      <c r="M60" s="512">
        <v>1339</v>
      </c>
      <c r="N60" s="512">
        <v>1337</v>
      </c>
      <c r="O60" s="512">
        <v>1337</v>
      </c>
      <c r="P60" s="512">
        <v>1334</v>
      </c>
      <c r="Q60" s="512">
        <v>1333</v>
      </c>
      <c r="R60" s="512">
        <v>1350</v>
      </c>
      <c r="S60" s="512">
        <v>1349</v>
      </c>
      <c r="T60" s="512">
        <v>1348</v>
      </c>
      <c r="U60" s="512">
        <v>1383</v>
      </c>
      <c r="V60" s="512">
        <v>1377</v>
      </c>
      <c r="W60" s="512">
        <v>1373</v>
      </c>
      <c r="X60" s="512">
        <v>1428</v>
      </c>
      <c r="Y60" s="536"/>
      <c r="Z60" s="536"/>
      <c r="AA60" s="536"/>
      <c r="AB60" s="536"/>
      <c r="AC60" s="536"/>
      <c r="AD60" s="536"/>
      <c r="AE60" s="536"/>
      <c r="AF60" s="536"/>
      <c r="AG60" s="536"/>
      <c r="AH60" s="536"/>
      <c r="AI60" s="536"/>
      <c r="AJ60" s="536"/>
      <c r="AK60" s="536"/>
      <c r="AL60" s="536"/>
      <c r="AM60" s="536"/>
      <c r="AN60" s="536"/>
      <c r="AO60" s="536"/>
      <c r="AP60" s="536"/>
      <c r="AQ60" s="536"/>
      <c r="AR60" s="536"/>
      <c r="AS60" s="536"/>
      <c r="AT60" s="536"/>
      <c r="AU60" s="528">
        <v>508</v>
      </c>
      <c r="AV60" s="513">
        <v>492</v>
      </c>
      <c r="AW60" s="512">
        <v>449</v>
      </c>
      <c r="AX60" s="512">
        <v>435</v>
      </c>
      <c r="AY60" s="512">
        <v>429</v>
      </c>
      <c r="AZ60" s="512">
        <v>447</v>
      </c>
      <c r="BA60" s="512">
        <v>445</v>
      </c>
      <c r="BB60" s="513">
        <v>358</v>
      </c>
      <c r="BC60" s="513">
        <v>353</v>
      </c>
      <c r="BD60" s="513">
        <v>357</v>
      </c>
      <c r="BE60" s="512">
        <v>661</v>
      </c>
      <c r="BF60" s="512">
        <v>655</v>
      </c>
      <c r="BG60" s="1503">
        <v>665</v>
      </c>
      <c r="BH60" s="513">
        <v>660</v>
      </c>
      <c r="BI60" s="514">
        <v>661</v>
      </c>
    </row>
    <row r="61" spans="8:61" ht="19.5" customHeight="1" x14ac:dyDescent="0.3">
      <c r="H61" s="529" t="s">
        <v>426</v>
      </c>
      <c r="I61" s="505">
        <v>1271</v>
      </c>
      <c r="J61" s="505">
        <v>1310</v>
      </c>
      <c r="K61" s="505">
        <v>1376</v>
      </c>
      <c r="L61" s="505">
        <v>1376</v>
      </c>
      <c r="M61" s="505">
        <v>1352</v>
      </c>
      <c r="N61" s="505">
        <v>1351</v>
      </c>
      <c r="O61" s="505">
        <v>1351</v>
      </c>
      <c r="P61" s="505">
        <v>1347</v>
      </c>
      <c r="Q61" s="505">
        <v>1347</v>
      </c>
      <c r="R61" s="505">
        <v>1364</v>
      </c>
      <c r="S61" s="505">
        <v>1364</v>
      </c>
      <c r="T61" s="505">
        <v>1362</v>
      </c>
      <c r="U61" s="505">
        <v>1393</v>
      </c>
      <c r="V61" s="505">
        <v>1387</v>
      </c>
      <c r="W61" s="505">
        <v>1384</v>
      </c>
      <c r="X61" s="505">
        <v>1439</v>
      </c>
      <c r="Y61" s="538"/>
      <c r="Z61" s="538"/>
      <c r="AA61" s="538"/>
      <c r="AB61" s="538"/>
      <c r="AC61" s="538"/>
      <c r="AD61" s="538"/>
      <c r="AE61" s="538"/>
      <c r="AF61" s="538"/>
      <c r="AG61" s="538"/>
      <c r="AH61" s="538"/>
      <c r="AI61" s="538"/>
      <c r="AJ61" s="538"/>
      <c r="AK61" s="538"/>
      <c r="AL61" s="538"/>
      <c r="AM61" s="538"/>
      <c r="AN61" s="538"/>
      <c r="AO61" s="538"/>
      <c r="AP61" s="538"/>
      <c r="AQ61" s="538"/>
      <c r="AR61" s="538"/>
      <c r="AS61" s="538"/>
      <c r="AT61" s="538"/>
      <c r="AU61" s="517">
        <v>527</v>
      </c>
      <c r="AV61" s="517">
        <v>510</v>
      </c>
      <c r="AW61" s="516">
        <v>468</v>
      </c>
      <c r="AX61" s="516">
        <v>454</v>
      </c>
      <c r="AY61" s="516">
        <v>448</v>
      </c>
      <c r="AZ61" s="516">
        <v>466</v>
      </c>
      <c r="BA61" s="516">
        <v>464</v>
      </c>
      <c r="BB61" s="517">
        <v>372</v>
      </c>
      <c r="BC61" s="517">
        <v>367</v>
      </c>
      <c r="BD61" s="517">
        <v>370</v>
      </c>
      <c r="BE61" s="516">
        <v>680</v>
      </c>
      <c r="BF61" s="516">
        <v>675</v>
      </c>
      <c r="BG61" s="1504">
        <v>685</v>
      </c>
      <c r="BH61" s="517">
        <v>680</v>
      </c>
      <c r="BI61" s="518">
        <v>679</v>
      </c>
    </row>
    <row r="62" spans="8:61" ht="19.5" customHeight="1" x14ac:dyDescent="0.3">
      <c r="H62" s="1745"/>
      <c r="I62" s="1745"/>
      <c r="J62" s="1745"/>
      <c r="K62" s="1745"/>
      <c r="L62" s="1745"/>
      <c r="M62" s="1745"/>
      <c r="N62" s="1745"/>
      <c r="O62" s="1745"/>
      <c r="P62" s="1745"/>
      <c r="Q62" s="1745"/>
      <c r="R62" s="1745"/>
      <c r="S62" s="1745"/>
      <c r="T62" s="1745"/>
      <c r="U62" s="1745"/>
      <c r="V62" s="1745"/>
      <c r="W62" s="1745"/>
      <c r="X62" s="1745"/>
      <c r="Y62" s="1745"/>
      <c r="Z62" s="1745"/>
      <c r="AA62" s="1745"/>
      <c r="AB62" s="1745"/>
      <c r="AC62" s="1745"/>
      <c r="AD62" s="1745"/>
      <c r="AE62" s="1745"/>
      <c r="AF62" s="1745"/>
      <c r="AG62" s="1745"/>
      <c r="AH62" s="1745"/>
      <c r="AI62" s="1745"/>
      <c r="AJ62" s="1745"/>
      <c r="AK62" s="1745"/>
      <c r="AL62" s="1745"/>
      <c r="AM62" s="1745"/>
      <c r="AN62" s="1745"/>
      <c r="AO62" s="1745"/>
      <c r="AP62" s="1745"/>
      <c r="AQ62" s="1745"/>
      <c r="AR62" s="1745"/>
      <c r="AS62" s="1745"/>
      <c r="AT62" s="1745"/>
      <c r="AU62" s="1745"/>
      <c r="AV62" s="1745"/>
      <c r="AW62" s="1745"/>
      <c r="AX62" s="1745"/>
      <c r="AY62" s="1745"/>
      <c r="AZ62" s="1745"/>
      <c r="BA62" s="1745"/>
      <c r="BB62" s="1745"/>
      <c r="BC62" s="1745"/>
      <c r="BD62" s="1745"/>
      <c r="BE62" s="1745"/>
      <c r="BF62" s="539"/>
      <c r="BG62" s="539"/>
      <c r="BH62" s="1639"/>
      <c r="BI62" s="1447"/>
    </row>
    <row r="63" spans="8:61" ht="19.5" customHeight="1" x14ac:dyDescent="0.3">
      <c r="H63" s="508" t="s">
        <v>448</v>
      </c>
      <c r="I63" s="273"/>
      <c r="J63" s="273"/>
      <c r="K63" s="273"/>
      <c r="L63" s="273"/>
      <c r="M63" s="273"/>
      <c r="N63" s="273"/>
      <c r="O63" s="273"/>
      <c r="P63" s="273"/>
      <c r="Q63" s="273"/>
      <c r="R63" s="273"/>
      <c r="S63" s="273"/>
      <c r="T63" s="273"/>
      <c r="U63" s="273"/>
      <c r="V63" s="273"/>
      <c r="W63" s="273"/>
      <c r="X63" s="273"/>
      <c r="Y63" s="273"/>
      <c r="Z63" s="273"/>
      <c r="AA63" s="273"/>
      <c r="AB63" s="273"/>
      <c r="AC63" s="273"/>
      <c r="AD63" s="273"/>
      <c r="AE63" s="273"/>
      <c r="AF63" s="273"/>
      <c r="AG63" s="273"/>
      <c r="AH63" s="273"/>
      <c r="AI63" s="274"/>
      <c r="AJ63" s="274"/>
      <c r="AK63" s="274"/>
      <c r="AL63" s="274"/>
      <c r="AM63" s="274"/>
      <c r="AN63" s="273"/>
      <c r="AO63" s="273"/>
      <c r="AP63" s="273"/>
      <c r="AQ63" s="273"/>
      <c r="AR63" s="273"/>
      <c r="AS63" s="273"/>
      <c r="AT63" s="274"/>
      <c r="AU63" s="274"/>
      <c r="AV63" s="274"/>
      <c r="AW63" s="273"/>
      <c r="AX63" s="273"/>
      <c r="AY63" s="273"/>
      <c r="AZ63" s="273"/>
      <c r="BA63" s="273"/>
      <c r="BB63" s="274"/>
      <c r="BC63" s="273"/>
      <c r="BD63" s="274"/>
      <c r="BE63" s="273"/>
      <c r="BF63" s="273"/>
      <c r="BG63" s="273"/>
      <c r="BH63" s="273"/>
      <c r="BI63" s="273"/>
    </row>
    <row r="64" spans="8:61" ht="19.5" customHeight="1" thickBot="1" x14ac:dyDescent="0.35">
      <c r="H64" s="275"/>
      <c r="I64" s="276" t="s">
        <v>412</v>
      </c>
      <c r="J64" s="276" t="s">
        <v>413</v>
      </c>
      <c r="K64" s="276" t="s">
        <v>414</v>
      </c>
      <c r="L64" s="276" t="s">
        <v>415</v>
      </c>
      <c r="M64" s="276" t="s">
        <v>167</v>
      </c>
      <c r="N64" s="276" t="s">
        <v>168</v>
      </c>
      <c r="O64" s="276" t="s">
        <v>169</v>
      </c>
      <c r="P64" s="276" t="s">
        <v>170</v>
      </c>
      <c r="Q64" s="276" t="s">
        <v>171</v>
      </c>
      <c r="R64" s="276" t="s">
        <v>172</v>
      </c>
      <c r="S64" s="276" t="s">
        <v>173</v>
      </c>
      <c r="T64" s="276" t="s">
        <v>174</v>
      </c>
      <c r="U64" s="276" t="s">
        <v>175</v>
      </c>
      <c r="V64" s="276" t="s">
        <v>176</v>
      </c>
      <c r="W64" s="276" t="s">
        <v>177</v>
      </c>
      <c r="X64" s="276" t="s">
        <v>178</v>
      </c>
      <c r="Y64" s="276" t="s">
        <v>179</v>
      </c>
      <c r="Z64" s="276" t="s">
        <v>180</v>
      </c>
      <c r="AA64" s="276" t="s">
        <v>181</v>
      </c>
      <c r="AB64" s="276" t="s">
        <v>182</v>
      </c>
      <c r="AC64" s="296" t="s">
        <v>183</v>
      </c>
      <c r="AD64" s="296" t="s">
        <v>184</v>
      </c>
      <c r="AE64" s="296" t="s">
        <v>185</v>
      </c>
      <c r="AF64" s="296" t="s">
        <v>186</v>
      </c>
      <c r="AG64" s="296" t="s">
        <v>187</v>
      </c>
      <c r="AH64" s="296" t="s">
        <v>188</v>
      </c>
      <c r="AI64" s="296" t="s">
        <v>189</v>
      </c>
      <c r="AJ64" s="296" t="s">
        <v>190</v>
      </c>
      <c r="AK64" s="296" t="s">
        <v>416</v>
      </c>
      <c r="AL64" s="296" t="s">
        <v>427</v>
      </c>
      <c r="AM64" s="78" t="s">
        <v>193</v>
      </c>
      <c r="AN64" s="296" t="s">
        <v>194</v>
      </c>
      <c r="AO64" s="296" t="s">
        <v>428</v>
      </c>
      <c r="AP64" s="78" t="s">
        <v>196</v>
      </c>
      <c r="AQ64" s="78" t="s">
        <v>429</v>
      </c>
      <c r="AR64" s="296" t="s">
        <v>430</v>
      </c>
      <c r="AS64" s="78" t="s">
        <v>362</v>
      </c>
      <c r="AT64" s="78" t="s">
        <v>200</v>
      </c>
      <c r="AU64" s="78" t="s">
        <v>417</v>
      </c>
      <c r="AV64" s="78" t="s">
        <v>364</v>
      </c>
      <c r="AW64" s="81" t="s">
        <v>365</v>
      </c>
      <c r="AX64" s="81" t="s">
        <v>431</v>
      </c>
      <c r="AY64" s="81" t="s">
        <v>432</v>
      </c>
      <c r="AZ64" s="81" t="s">
        <v>418</v>
      </c>
      <c r="BA64" s="81" t="s">
        <v>207</v>
      </c>
      <c r="BB64" s="78" t="s">
        <v>208</v>
      </c>
      <c r="BC64" s="78" t="s">
        <v>209</v>
      </c>
      <c r="BD64" s="78" t="s">
        <v>210</v>
      </c>
      <c r="BE64" s="78" t="s">
        <v>211</v>
      </c>
      <c r="BF64" s="78" t="s">
        <v>433</v>
      </c>
      <c r="BG64" s="78" t="s">
        <v>872</v>
      </c>
      <c r="BH64" s="78" t="s">
        <v>892</v>
      </c>
      <c r="BI64" s="78" t="s">
        <v>893</v>
      </c>
    </row>
    <row r="65" spans="8:61" ht="19.5" customHeight="1" x14ac:dyDescent="0.3">
      <c r="H65" s="540" t="s">
        <v>449</v>
      </c>
      <c r="I65" s="523">
        <v>1091</v>
      </c>
      <c r="J65" s="512">
        <v>1099</v>
      </c>
      <c r="K65" s="512">
        <v>1106</v>
      </c>
      <c r="L65" s="512">
        <v>1108</v>
      </c>
      <c r="M65" s="512">
        <v>1111</v>
      </c>
      <c r="N65" s="512">
        <v>1118</v>
      </c>
      <c r="O65" s="512">
        <v>1114</v>
      </c>
      <c r="P65" s="512">
        <v>1118</v>
      </c>
      <c r="Q65" s="512">
        <v>1112</v>
      </c>
      <c r="R65" s="512">
        <v>1116</v>
      </c>
      <c r="S65" s="512">
        <v>1118</v>
      </c>
      <c r="T65" s="512">
        <v>1122</v>
      </c>
      <c r="U65" s="512">
        <v>1036</v>
      </c>
      <c r="V65" s="512">
        <v>1037</v>
      </c>
      <c r="W65" s="512">
        <v>1037</v>
      </c>
      <c r="X65" s="512">
        <v>1041</v>
      </c>
      <c r="Y65" s="512">
        <v>1015</v>
      </c>
      <c r="Z65" s="512">
        <v>1016</v>
      </c>
      <c r="AA65" s="512">
        <v>1019</v>
      </c>
      <c r="AB65" s="512">
        <v>1021</v>
      </c>
      <c r="AC65" s="512">
        <v>998</v>
      </c>
      <c r="AD65" s="512">
        <v>999</v>
      </c>
      <c r="AE65" s="512">
        <v>1002</v>
      </c>
      <c r="AF65" s="513">
        <v>1005</v>
      </c>
      <c r="AG65" s="512">
        <v>922</v>
      </c>
      <c r="AH65" s="512">
        <v>924</v>
      </c>
      <c r="AI65" s="513">
        <v>924</v>
      </c>
      <c r="AJ65" s="513">
        <v>924</v>
      </c>
      <c r="AK65" s="513">
        <v>905</v>
      </c>
      <c r="AL65" s="513">
        <v>905</v>
      </c>
      <c r="AM65" s="513">
        <v>904</v>
      </c>
      <c r="AN65" s="512">
        <v>907</v>
      </c>
      <c r="AO65" s="512">
        <v>884</v>
      </c>
      <c r="AP65" s="512">
        <v>884</v>
      </c>
      <c r="AQ65" s="512">
        <v>882</v>
      </c>
      <c r="AR65" s="512">
        <v>883</v>
      </c>
      <c r="AS65" s="512">
        <v>904</v>
      </c>
      <c r="AT65" s="513">
        <v>905</v>
      </c>
      <c r="AU65" s="513">
        <v>898</v>
      </c>
      <c r="AV65" s="513">
        <v>884</v>
      </c>
      <c r="AW65" s="512">
        <v>830</v>
      </c>
      <c r="AX65" s="512">
        <v>831</v>
      </c>
      <c r="AY65" s="512">
        <v>828</v>
      </c>
      <c r="AZ65" s="512">
        <v>826</v>
      </c>
      <c r="BA65" s="512">
        <v>778</v>
      </c>
      <c r="BB65" s="513">
        <v>780</v>
      </c>
      <c r="BC65" s="513">
        <v>779</v>
      </c>
      <c r="BD65" s="513">
        <v>778</v>
      </c>
      <c r="BE65" s="512">
        <v>722</v>
      </c>
      <c r="BF65" s="512">
        <v>701</v>
      </c>
      <c r="BG65" s="1503">
        <v>702</v>
      </c>
      <c r="BH65" s="513">
        <v>703</v>
      </c>
      <c r="BI65" s="514">
        <v>702</v>
      </c>
    </row>
    <row r="66" spans="8:61" ht="19.5" customHeight="1" x14ac:dyDescent="0.3">
      <c r="H66" s="509" t="s">
        <v>450</v>
      </c>
      <c r="I66" s="523">
        <v>50</v>
      </c>
      <c r="J66" s="512">
        <v>52</v>
      </c>
      <c r="K66" s="512">
        <v>55</v>
      </c>
      <c r="L66" s="512">
        <v>57</v>
      </c>
      <c r="M66" s="512">
        <v>59</v>
      </c>
      <c r="N66" s="512">
        <v>59</v>
      </c>
      <c r="O66" s="512">
        <v>71</v>
      </c>
      <c r="P66" s="512">
        <v>75</v>
      </c>
      <c r="Q66" s="512">
        <v>80</v>
      </c>
      <c r="R66" s="512">
        <v>82</v>
      </c>
      <c r="S66" s="512">
        <v>84</v>
      </c>
      <c r="T66" s="512">
        <v>85</v>
      </c>
      <c r="U66" s="512">
        <v>120</v>
      </c>
      <c r="V66" s="512">
        <v>120</v>
      </c>
      <c r="W66" s="512">
        <v>124</v>
      </c>
      <c r="X66" s="512">
        <v>120</v>
      </c>
      <c r="Y66" s="512">
        <v>132</v>
      </c>
      <c r="Z66" s="512">
        <v>130</v>
      </c>
      <c r="AA66" s="512">
        <v>135</v>
      </c>
      <c r="AB66" s="512">
        <v>116</v>
      </c>
      <c r="AC66" s="512">
        <v>125</v>
      </c>
      <c r="AD66" s="512">
        <v>123</v>
      </c>
      <c r="AE66" s="512">
        <v>116</v>
      </c>
      <c r="AF66" s="513">
        <v>125</v>
      </c>
      <c r="AG66" s="512">
        <v>142</v>
      </c>
      <c r="AH66" s="512">
        <v>142</v>
      </c>
      <c r="AI66" s="513">
        <v>138</v>
      </c>
      <c r="AJ66" s="513">
        <v>138</v>
      </c>
      <c r="AK66" s="513">
        <v>150</v>
      </c>
      <c r="AL66" s="513">
        <v>150</v>
      </c>
      <c r="AM66" s="513">
        <v>148</v>
      </c>
      <c r="AN66" s="512">
        <v>150</v>
      </c>
      <c r="AO66" s="512">
        <v>163</v>
      </c>
      <c r="AP66" s="512">
        <v>163</v>
      </c>
      <c r="AQ66" s="512">
        <v>163</v>
      </c>
      <c r="AR66" s="512">
        <v>168</v>
      </c>
      <c r="AS66" s="512">
        <v>113</v>
      </c>
      <c r="AT66" s="513">
        <v>113</v>
      </c>
      <c r="AU66" s="513">
        <v>105</v>
      </c>
      <c r="AV66" s="513">
        <v>88</v>
      </c>
      <c r="AW66" s="512">
        <v>124</v>
      </c>
      <c r="AX66" s="512">
        <v>123</v>
      </c>
      <c r="AY66" s="512">
        <v>97</v>
      </c>
      <c r="AZ66" s="512">
        <v>88</v>
      </c>
      <c r="BA66" s="512">
        <v>98</v>
      </c>
      <c r="BB66" s="513">
        <v>98</v>
      </c>
      <c r="BC66" s="513">
        <v>77</v>
      </c>
      <c r="BD66" s="513">
        <v>78</v>
      </c>
      <c r="BE66" s="512">
        <v>96</v>
      </c>
      <c r="BF66" s="512">
        <v>93</v>
      </c>
      <c r="BG66" s="1503">
        <v>94</v>
      </c>
      <c r="BH66" s="513">
        <v>94</v>
      </c>
      <c r="BI66" s="514">
        <v>96</v>
      </c>
    </row>
    <row r="67" spans="8:61" ht="19.5" customHeight="1" x14ac:dyDescent="0.3">
      <c r="H67" s="541" t="s">
        <v>451</v>
      </c>
      <c r="I67" s="523">
        <v>330</v>
      </c>
      <c r="J67" s="512">
        <v>336</v>
      </c>
      <c r="K67" s="512">
        <v>343</v>
      </c>
      <c r="L67" s="512">
        <v>345</v>
      </c>
      <c r="M67" s="512">
        <v>357</v>
      </c>
      <c r="N67" s="512">
        <v>366</v>
      </c>
      <c r="O67" s="512">
        <v>381</v>
      </c>
      <c r="P67" s="512">
        <v>381</v>
      </c>
      <c r="Q67" s="512">
        <v>387</v>
      </c>
      <c r="R67" s="512">
        <v>383</v>
      </c>
      <c r="S67" s="512">
        <v>398</v>
      </c>
      <c r="T67" s="512">
        <v>400</v>
      </c>
      <c r="U67" s="512">
        <v>435</v>
      </c>
      <c r="V67" s="512">
        <v>446</v>
      </c>
      <c r="W67" s="512">
        <v>455</v>
      </c>
      <c r="X67" s="512">
        <v>472</v>
      </c>
      <c r="Y67" s="512">
        <v>492</v>
      </c>
      <c r="Z67" s="512">
        <v>506</v>
      </c>
      <c r="AA67" s="512">
        <v>511</v>
      </c>
      <c r="AB67" s="512">
        <v>532</v>
      </c>
      <c r="AC67" s="512">
        <v>551</v>
      </c>
      <c r="AD67" s="512">
        <v>556</v>
      </c>
      <c r="AE67" s="512">
        <v>568</v>
      </c>
      <c r="AF67" s="513">
        <v>567</v>
      </c>
      <c r="AG67" s="512">
        <v>617</v>
      </c>
      <c r="AH67" s="512">
        <v>638</v>
      </c>
      <c r="AI67" s="513">
        <v>661</v>
      </c>
      <c r="AJ67" s="513">
        <v>672</v>
      </c>
      <c r="AK67" s="513">
        <v>700</v>
      </c>
      <c r="AL67" s="513">
        <v>722</v>
      </c>
      <c r="AM67" s="513">
        <v>740</v>
      </c>
      <c r="AN67" s="512">
        <v>751</v>
      </c>
      <c r="AO67" s="512">
        <v>761</v>
      </c>
      <c r="AP67" s="512">
        <v>757</v>
      </c>
      <c r="AQ67" s="512">
        <v>763</v>
      </c>
      <c r="AR67" s="512">
        <v>759</v>
      </c>
      <c r="AS67" s="542">
        <v>776</v>
      </c>
      <c r="AT67" s="543">
        <v>783</v>
      </c>
      <c r="AU67" s="543">
        <v>792</v>
      </c>
      <c r="AV67" s="543">
        <v>749</v>
      </c>
      <c r="AW67" s="542">
        <v>729</v>
      </c>
      <c r="AX67" s="542">
        <v>725</v>
      </c>
      <c r="AY67" s="542">
        <v>730</v>
      </c>
      <c r="AZ67" s="542">
        <v>739</v>
      </c>
      <c r="BA67" s="542">
        <v>763</v>
      </c>
      <c r="BB67" s="543">
        <v>840</v>
      </c>
      <c r="BC67" s="543">
        <v>856</v>
      </c>
      <c r="BD67" s="543">
        <v>871</v>
      </c>
      <c r="BE67" s="542">
        <v>912</v>
      </c>
      <c r="BF67" s="542">
        <v>950</v>
      </c>
      <c r="BG67" s="1505">
        <v>971</v>
      </c>
      <c r="BH67" s="543">
        <v>989</v>
      </c>
      <c r="BI67" s="544">
        <v>1018</v>
      </c>
    </row>
    <row r="68" spans="8:61" ht="19.5" customHeight="1" x14ac:dyDescent="0.3">
      <c r="H68" s="529" t="s">
        <v>426</v>
      </c>
      <c r="I68" s="524">
        <v>1471</v>
      </c>
      <c r="J68" s="516">
        <v>1487</v>
      </c>
      <c r="K68" s="516">
        <v>1504</v>
      </c>
      <c r="L68" s="516">
        <v>1510</v>
      </c>
      <c r="M68" s="516">
        <v>1527</v>
      </c>
      <c r="N68" s="516">
        <v>1543</v>
      </c>
      <c r="O68" s="516">
        <v>1566</v>
      </c>
      <c r="P68" s="516">
        <v>1574</v>
      </c>
      <c r="Q68" s="516">
        <v>1579</v>
      </c>
      <c r="R68" s="516">
        <v>1581</v>
      </c>
      <c r="S68" s="516">
        <v>1600</v>
      </c>
      <c r="T68" s="516">
        <v>1607</v>
      </c>
      <c r="U68" s="516">
        <v>1591</v>
      </c>
      <c r="V68" s="516">
        <v>1603</v>
      </c>
      <c r="W68" s="516">
        <v>1616</v>
      </c>
      <c r="X68" s="516">
        <v>1633</v>
      </c>
      <c r="Y68" s="516">
        <v>1639</v>
      </c>
      <c r="Z68" s="516">
        <v>1652</v>
      </c>
      <c r="AA68" s="516">
        <v>1665</v>
      </c>
      <c r="AB68" s="516">
        <v>1669</v>
      </c>
      <c r="AC68" s="516">
        <v>1674</v>
      </c>
      <c r="AD68" s="516">
        <v>1678</v>
      </c>
      <c r="AE68" s="516">
        <v>1686</v>
      </c>
      <c r="AF68" s="517">
        <v>1697</v>
      </c>
      <c r="AG68" s="516">
        <v>1681</v>
      </c>
      <c r="AH68" s="516">
        <v>1704</v>
      </c>
      <c r="AI68" s="517">
        <v>1723</v>
      </c>
      <c r="AJ68" s="517">
        <v>1734</v>
      </c>
      <c r="AK68" s="517">
        <v>1755</v>
      </c>
      <c r="AL68" s="517">
        <v>1777</v>
      </c>
      <c r="AM68" s="517">
        <v>1792</v>
      </c>
      <c r="AN68" s="516">
        <v>1808</v>
      </c>
      <c r="AO68" s="516">
        <v>1808</v>
      </c>
      <c r="AP68" s="516">
        <v>1804</v>
      </c>
      <c r="AQ68" s="516">
        <v>1808</v>
      </c>
      <c r="AR68" s="516">
        <v>1810</v>
      </c>
      <c r="AS68" s="516">
        <v>1793</v>
      </c>
      <c r="AT68" s="517">
        <v>1801</v>
      </c>
      <c r="AU68" s="517">
        <v>1795</v>
      </c>
      <c r="AV68" s="517">
        <v>1721</v>
      </c>
      <c r="AW68" s="516">
        <v>1683</v>
      </c>
      <c r="AX68" s="516">
        <v>1679</v>
      </c>
      <c r="AY68" s="516">
        <v>1655</v>
      </c>
      <c r="AZ68" s="516">
        <v>1653</v>
      </c>
      <c r="BA68" s="516">
        <v>1639</v>
      </c>
      <c r="BB68" s="517">
        <v>1718</v>
      </c>
      <c r="BC68" s="517">
        <v>1712</v>
      </c>
      <c r="BD68" s="517">
        <v>1727</v>
      </c>
      <c r="BE68" s="516">
        <v>1730</v>
      </c>
      <c r="BF68" s="516">
        <v>1744</v>
      </c>
      <c r="BG68" s="1504">
        <v>1767</v>
      </c>
      <c r="BH68" s="517">
        <v>1786</v>
      </c>
      <c r="BI68" s="518">
        <v>1816</v>
      </c>
    </row>
    <row r="69" spans="8:61" ht="19.5" customHeight="1" x14ac:dyDescent="0.3">
      <c r="H69" s="546" t="s">
        <v>452</v>
      </c>
      <c r="I69" s="547">
        <v>9425</v>
      </c>
      <c r="J69" s="548">
        <v>9452</v>
      </c>
      <c r="K69" s="548">
        <v>9498</v>
      </c>
      <c r="L69" s="548">
        <v>9513</v>
      </c>
      <c r="M69" s="548">
        <v>9534</v>
      </c>
      <c r="N69" s="548">
        <v>9584</v>
      </c>
      <c r="O69" s="548">
        <v>9644</v>
      </c>
      <c r="P69" s="548">
        <v>9650</v>
      </c>
      <c r="Q69" s="548">
        <v>9641</v>
      </c>
      <c r="R69" s="548">
        <v>9586</v>
      </c>
      <c r="S69" s="548">
        <v>9591</v>
      </c>
      <c r="T69" s="548">
        <v>9490</v>
      </c>
      <c r="U69" s="548">
        <v>9385</v>
      </c>
      <c r="V69" s="548">
        <v>9353</v>
      </c>
      <c r="W69" s="548">
        <v>9319</v>
      </c>
      <c r="X69" s="548">
        <v>9265</v>
      </c>
      <c r="Y69" s="548">
        <v>9225</v>
      </c>
      <c r="Z69" s="548">
        <v>9229</v>
      </c>
      <c r="AA69" s="548">
        <v>9235</v>
      </c>
      <c r="AB69" s="548">
        <v>9079</v>
      </c>
      <c r="AC69" s="548">
        <v>9017</v>
      </c>
      <c r="AD69" s="548">
        <v>8930</v>
      </c>
      <c r="AE69" s="548">
        <v>8768</v>
      </c>
      <c r="AF69" s="549">
        <v>8479</v>
      </c>
      <c r="AG69" s="548">
        <v>8300</v>
      </c>
      <c r="AH69" s="548">
        <v>8241</v>
      </c>
      <c r="AI69" s="549">
        <v>8114</v>
      </c>
      <c r="AJ69" s="549">
        <v>7988</v>
      </c>
      <c r="AK69" s="549">
        <v>7944</v>
      </c>
      <c r="AL69" s="549">
        <v>7913</v>
      </c>
      <c r="AM69" s="549">
        <v>7831</v>
      </c>
      <c r="AN69" s="548">
        <v>7185</v>
      </c>
      <c r="AO69" s="548">
        <v>7172</v>
      </c>
      <c r="AP69" s="548">
        <v>7137</v>
      </c>
      <c r="AQ69" s="548">
        <v>7036</v>
      </c>
      <c r="AR69" s="547">
        <v>6777</v>
      </c>
      <c r="AS69" s="548">
        <v>6704</v>
      </c>
      <c r="AT69" s="549">
        <v>6629</v>
      </c>
      <c r="AU69" s="549">
        <v>6408</v>
      </c>
      <c r="AV69" s="549">
        <v>5785</v>
      </c>
      <c r="AW69" s="548">
        <v>5589</v>
      </c>
      <c r="AX69" s="548">
        <v>5547</v>
      </c>
      <c r="AY69" s="548">
        <v>5450</v>
      </c>
      <c r="AZ69" s="548">
        <v>5179</v>
      </c>
      <c r="BA69" s="548">
        <v>5049</v>
      </c>
      <c r="BB69" s="549">
        <v>4984</v>
      </c>
      <c r="BC69" s="549">
        <v>4817</v>
      </c>
      <c r="BD69" s="549">
        <v>4563</v>
      </c>
      <c r="BE69" s="548">
        <v>4494</v>
      </c>
      <c r="BF69" s="548">
        <v>4463</v>
      </c>
      <c r="BG69" s="1506">
        <v>4444</v>
      </c>
      <c r="BH69" s="549">
        <v>4329</v>
      </c>
      <c r="BI69" s="550">
        <v>4334</v>
      </c>
    </row>
    <row r="70" spans="8:61" ht="19.5" customHeight="1" x14ac:dyDescent="0.3"/>
    <row r="71" spans="8:61" ht="19.5" customHeight="1" x14ac:dyDescent="0.3"/>
    <row r="72" spans="8:61" ht="19.5" customHeight="1" x14ac:dyDescent="0.3"/>
  </sheetData>
  <mergeCells count="24">
    <mergeCell ref="D17:E17"/>
    <mergeCell ref="D18:E18"/>
    <mergeCell ref="D19:E19"/>
    <mergeCell ref="C12:E12"/>
    <mergeCell ref="D13:E13"/>
    <mergeCell ref="D14:E14"/>
    <mergeCell ref="D15:E15"/>
    <mergeCell ref="D16:E16"/>
    <mergeCell ref="D20:E20"/>
    <mergeCell ref="B4:E4"/>
    <mergeCell ref="H62:BE62"/>
    <mergeCell ref="D21:E21"/>
    <mergeCell ref="D22:E22"/>
    <mergeCell ref="D24:E24"/>
    <mergeCell ref="C26:E26"/>
    <mergeCell ref="C28:E28"/>
    <mergeCell ref="D23:F23"/>
    <mergeCell ref="C30:E30"/>
    <mergeCell ref="C32:E32"/>
    <mergeCell ref="C34:E34"/>
    <mergeCell ref="C36:E36"/>
    <mergeCell ref="C38:E38"/>
    <mergeCell ref="C8:E8"/>
    <mergeCell ref="C10:E10"/>
  </mergeCells>
  <phoneticPr fontId="3" type="noConversion"/>
  <hyperlinks>
    <hyperlink ref="C12" location="G_IS!A1" display="KB Financial Group"/>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13:E13" location="G_IS!A1" display="Condensed Income Statement"/>
    <hyperlink ref="D24:E24" location="'G_Credit Rating'!A1" display="Credit Rating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rowBreaks count="1" manualBreakCount="1">
    <brk id="43" max="5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7"/>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12" width="33.625" style="38" customWidth="1"/>
    <col min="13" max="16384" width="10.75" style="38"/>
  </cols>
  <sheetData>
    <row r="1" spans="2:12" ht="5.25" customHeight="1" x14ac:dyDescent="0.3"/>
    <row r="2" spans="2:12" ht="28.5" customHeight="1" x14ac:dyDescent="0.35">
      <c r="H2" s="39"/>
      <c r="I2" s="232"/>
    </row>
    <row r="3" spans="2:12" ht="3" customHeight="1" x14ac:dyDescent="0.3">
      <c r="H3" s="40"/>
    </row>
    <row r="4" spans="2:12" ht="30" customHeight="1" x14ac:dyDescent="0.3">
      <c r="B4" s="1719" t="s">
        <v>37</v>
      </c>
      <c r="C4" s="1719"/>
      <c r="D4" s="1719"/>
      <c r="E4" s="1719"/>
      <c r="F4" s="42"/>
      <c r="G4" s="42"/>
      <c r="H4" s="64" t="s">
        <v>30</v>
      </c>
      <c r="I4" s="42"/>
      <c r="J4" s="42"/>
      <c r="K4" s="42"/>
      <c r="L4" s="42"/>
    </row>
    <row r="5" spans="2:12" ht="18" customHeight="1" x14ac:dyDescent="0.3">
      <c r="B5" s="230"/>
      <c r="C5" s="230"/>
      <c r="D5" s="230"/>
      <c r="E5" s="230"/>
      <c r="H5" s="232"/>
    </row>
    <row r="6" spans="2:12" ht="3" customHeight="1" thickBot="1" x14ac:dyDescent="0.35">
      <c r="H6" s="40"/>
    </row>
    <row r="7" spans="2:12" ht="12" customHeight="1" thickTop="1" x14ac:dyDescent="0.3">
      <c r="B7" s="193"/>
      <c r="C7" s="67"/>
      <c r="D7" s="67"/>
      <c r="E7" s="68"/>
      <c r="H7" s="48"/>
      <c r="I7" s="48"/>
      <c r="J7" s="48"/>
      <c r="K7" s="48"/>
      <c r="L7" s="234"/>
    </row>
    <row r="8" spans="2:12" ht="19.5" customHeight="1" x14ac:dyDescent="0.3">
      <c r="B8" s="74"/>
      <c r="C8" s="1721" t="s">
        <v>2</v>
      </c>
      <c r="D8" s="1721"/>
      <c r="E8" s="1722"/>
      <c r="F8" s="56"/>
      <c r="H8" s="551" t="s">
        <v>894</v>
      </c>
      <c r="I8" s="73"/>
      <c r="J8" s="73"/>
      <c r="K8" s="73"/>
      <c r="L8" s="73"/>
    </row>
    <row r="9" spans="2:12" ht="19.5" customHeight="1" thickBot="1" x14ac:dyDescent="0.35">
      <c r="B9" s="71"/>
      <c r="C9" s="75"/>
      <c r="D9" s="75"/>
      <c r="E9" s="76"/>
      <c r="F9" s="75"/>
      <c r="H9" s="552"/>
      <c r="I9" s="552" t="s">
        <v>453</v>
      </c>
      <c r="J9" s="552" t="s">
        <v>454</v>
      </c>
      <c r="K9" s="552" t="s">
        <v>455</v>
      </c>
      <c r="L9" s="552" t="s">
        <v>456</v>
      </c>
    </row>
    <row r="10" spans="2:12" ht="19.5" customHeight="1" x14ac:dyDescent="0.3">
      <c r="B10" s="74"/>
      <c r="C10" s="1721" t="s">
        <v>36</v>
      </c>
      <c r="D10" s="1721"/>
      <c r="E10" s="1722"/>
      <c r="F10" s="56"/>
      <c r="H10" s="553" t="s">
        <v>457</v>
      </c>
      <c r="I10" s="553" t="s">
        <v>458</v>
      </c>
      <c r="J10" s="553" t="s">
        <v>459</v>
      </c>
      <c r="K10" s="553" t="s">
        <v>460</v>
      </c>
      <c r="L10" s="553" t="s">
        <v>461</v>
      </c>
    </row>
    <row r="11" spans="2:12" ht="19.5" customHeight="1" x14ac:dyDescent="0.3">
      <c r="B11" s="74"/>
      <c r="C11" s="89"/>
      <c r="D11" s="75"/>
      <c r="E11" s="76"/>
      <c r="F11" s="75"/>
      <c r="H11" s="553" t="s">
        <v>462</v>
      </c>
      <c r="I11" s="553" t="s">
        <v>463</v>
      </c>
      <c r="J11" s="553" t="s">
        <v>464</v>
      </c>
      <c r="K11" s="553" t="s">
        <v>460</v>
      </c>
      <c r="L11" s="553" t="s">
        <v>465</v>
      </c>
    </row>
    <row r="12" spans="2:12" ht="19.5" customHeight="1" x14ac:dyDescent="0.25">
      <c r="B12" s="74"/>
      <c r="C12" s="1721" t="s">
        <v>0</v>
      </c>
      <c r="D12" s="1721"/>
      <c r="E12" s="1722"/>
      <c r="F12" s="56"/>
      <c r="H12" s="554" t="s">
        <v>466</v>
      </c>
      <c r="I12" s="482"/>
      <c r="J12" s="90"/>
      <c r="K12" s="90"/>
      <c r="L12" s="90"/>
    </row>
    <row r="13" spans="2:12" ht="19.5" customHeight="1" x14ac:dyDescent="0.3">
      <c r="B13" s="74"/>
      <c r="C13" s="214"/>
      <c r="D13" s="1729" t="s">
        <v>9</v>
      </c>
      <c r="E13" s="1730"/>
      <c r="F13" s="216"/>
      <c r="H13" s="200"/>
      <c r="I13" s="482"/>
      <c r="J13" s="90"/>
      <c r="K13" s="90"/>
      <c r="L13" s="90"/>
    </row>
    <row r="14" spans="2:12" ht="19.5" customHeight="1" x14ac:dyDescent="0.3">
      <c r="B14" s="74"/>
      <c r="C14" s="214"/>
      <c r="D14" s="1729" t="s">
        <v>11</v>
      </c>
      <c r="E14" s="1730"/>
      <c r="F14" s="216"/>
      <c r="H14" s="200"/>
      <c r="I14" s="482"/>
      <c r="J14" s="90"/>
      <c r="K14" s="90"/>
      <c r="L14" s="90"/>
    </row>
    <row r="15" spans="2:12" ht="19.5" customHeight="1" x14ac:dyDescent="0.3">
      <c r="B15" s="74"/>
      <c r="C15" s="214"/>
      <c r="D15" s="1729" t="s">
        <v>12</v>
      </c>
      <c r="E15" s="1730"/>
      <c r="F15" s="216"/>
      <c r="H15" s="200"/>
      <c r="I15" s="482"/>
      <c r="J15" s="90"/>
      <c r="K15" s="90"/>
      <c r="L15" s="90"/>
    </row>
    <row r="16" spans="2:12" ht="19.5" customHeight="1" x14ac:dyDescent="0.3">
      <c r="B16" s="74"/>
      <c r="C16" s="214"/>
      <c r="D16" s="1729" t="s">
        <v>14</v>
      </c>
      <c r="E16" s="1730"/>
      <c r="F16" s="216"/>
      <c r="H16" s="210"/>
      <c r="I16" s="555"/>
      <c r="J16" s="256"/>
      <c r="K16" s="256"/>
      <c r="L16" s="256"/>
    </row>
    <row r="17" spans="2:12" ht="19.5" customHeight="1" x14ac:dyDescent="0.3">
      <c r="B17" s="74"/>
      <c r="C17" s="214"/>
      <c r="D17" s="1729" t="s">
        <v>16</v>
      </c>
      <c r="E17" s="1730"/>
      <c r="F17" s="216"/>
      <c r="H17" s="200"/>
      <c r="I17" s="482"/>
      <c r="J17" s="90"/>
      <c r="K17" s="90"/>
      <c r="L17" s="90"/>
    </row>
    <row r="18" spans="2:12" ht="19.5" customHeight="1" x14ac:dyDescent="0.3">
      <c r="B18" s="74"/>
      <c r="C18" s="214"/>
      <c r="D18" s="1729" t="s">
        <v>19</v>
      </c>
      <c r="E18" s="1730"/>
      <c r="F18" s="216"/>
      <c r="H18" s="200"/>
      <c r="I18" s="482"/>
      <c r="J18" s="90"/>
      <c r="K18" s="90"/>
      <c r="L18" s="90"/>
    </row>
    <row r="19" spans="2:12" ht="19.5" customHeight="1" x14ac:dyDescent="0.3">
      <c r="B19" s="74"/>
      <c r="C19" s="214"/>
      <c r="D19" s="1729" t="s">
        <v>21</v>
      </c>
      <c r="E19" s="1730"/>
      <c r="F19" s="216"/>
      <c r="H19" s="200"/>
      <c r="I19" s="482"/>
      <c r="J19" s="90"/>
      <c r="K19" s="90"/>
      <c r="L19" s="90"/>
    </row>
    <row r="20" spans="2:12" ht="19.5" customHeight="1" x14ac:dyDescent="0.3">
      <c r="B20" s="74"/>
      <c r="C20" s="214"/>
      <c r="D20" s="1729" t="s">
        <v>22</v>
      </c>
      <c r="E20" s="1730"/>
      <c r="F20" s="216"/>
      <c r="H20" s="210"/>
      <c r="I20" s="555"/>
      <c r="J20" s="256"/>
      <c r="K20" s="256"/>
      <c r="L20" s="256"/>
    </row>
    <row r="21" spans="2:12" ht="19.5" customHeight="1" x14ac:dyDescent="0.3">
      <c r="B21" s="74"/>
      <c r="C21" s="214"/>
      <c r="D21" s="1729" t="s">
        <v>26</v>
      </c>
      <c r="E21" s="1730"/>
      <c r="F21" s="216"/>
      <c r="H21" s="210"/>
      <c r="I21" s="555"/>
      <c r="J21" s="256"/>
      <c r="K21" s="256"/>
      <c r="L21" s="256"/>
    </row>
    <row r="22" spans="2:12" ht="19.5" customHeight="1" x14ac:dyDescent="0.3">
      <c r="B22" s="74"/>
      <c r="C22" s="214"/>
      <c r="D22" s="1729" t="s">
        <v>27</v>
      </c>
      <c r="E22" s="1730"/>
      <c r="F22" s="216"/>
      <c r="H22" s="314"/>
      <c r="I22" s="317"/>
      <c r="J22" s="317"/>
      <c r="K22" s="317"/>
      <c r="L22" s="317"/>
    </row>
    <row r="23" spans="2:12" ht="19.5" customHeight="1" x14ac:dyDescent="0.3">
      <c r="B23" s="71"/>
      <c r="C23" s="214"/>
      <c r="D23" s="1729" t="s">
        <v>29</v>
      </c>
      <c r="E23" s="1730"/>
      <c r="F23" s="216"/>
      <c r="H23" s="556"/>
      <c r="I23" s="179"/>
      <c r="J23" s="179"/>
      <c r="K23" s="179"/>
      <c r="L23" s="179"/>
    </row>
    <row r="24" spans="2:12" ht="19.5" customHeight="1" x14ac:dyDescent="0.3">
      <c r="B24" s="71"/>
      <c r="C24" s="214"/>
      <c r="D24" s="1728" t="s">
        <v>30</v>
      </c>
      <c r="E24" s="1728"/>
      <c r="F24" s="1728"/>
      <c r="H24" s="556"/>
      <c r="I24" s="179"/>
      <c r="J24" s="179"/>
      <c r="K24" s="179"/>
      <c r="L24" s="179"/>
    </row>
    <row r="25" spans="2:12" ht="19.5" customHeight="1" x14ac:dyDescent="0.3">
      <c r="B25" s="71"/>
      <c r="C25" s="56"/>
      <c r="D25" s="56"/>
      <c r="E25" s="334"/>
      <c r="F25" s="56"/>
      <c r="H25" s="472"/>
      <c r="I25" s="317"/>
      <c r="J25" s="317"/>
      <c r="K25" s="317"/>
      <c r="L25" s="317"/>
    </row>
    <row r="26" spans="2:12" ht="19.5" customHeight="1" x14ac:dyDescent="0.3">
      <c r="B26" s="71"/>
      <c r="C26" s="1721" t="s">
        <v>6</v>
      </c>
      <c r="D26" s="1721"/>
      <c r="E26" s="1722"/>
      <c r="F26" s="75"/>
      <c r="H26" s="556"/>
      <c r="I26" s="179"/>
      <c r="J26" s="179"/>
      <c r="K26" s="179"/>
      <c r="L26" s="179"/>
    </row>
    <row r="27" spans="2:12" ht="19.5" customHeight="1" x14ac:dyDescent="0.3">
      <c r="B27" s="71"/>
      <c r="C27" s="238"/>
      <c r="D27" s="235"/>
      <c r="E27" s="236"/>
      <c r="F27" s="56"/>
      <c r="H27" s="186"/>
      <c r="I27" s="349"/>
      <c r="J27" s="83"/>
      <c r="K27" s="83"/>
      <c r="L27" s="83"/>
    </row>
    <row r="28" spans="2:12" ht="19.5" customHeight="1" x14ac:dyDescent="0.3">
      <c r="B28" s="253"/>
      <c r="C28" s="1721" t="s">
        <v>7</v>
      </c>
      <c r="D28" s="1721"/>
      <c r="E28" s="1736"/>
      <c r="F28" s="75"/>
      <c r="H28" s="186"/>
      <c r="I28" s="336"/>
      <c r="J28" s="336"/>
      <c r="K28" s="336"/>
      <c r="L28" s="336"/>
    </row>
    <row r="29" spans="2:12" ht="19.5" customHeight="1" x14ac:dyDescent="0.3">
      <c r="B29" s="253"/>
      <c r="C29" s="56"/>
      <c r="D29" s="243"/>
      <c r="E29" s="291"/>
      <c r="F29" s="56"/>
    </row>
    <row r="30" spans="2:12" ht="19.5" customHeight="1" x14ac:dyDescent="0.3">
      <c r="B30" s="253"/>
      <c r="C30" s="1721" t="s">
        <v>31</v>
      </c>
      <c r="D30" s="1721"/>
      <c r="E30" s="1736"/>
      <c r="F30" s="75"/>
    </row>
    <row r="31" spans="2:12" ht="19.5" customHeight="1" x14ac:dyDescent="0.3">
      <c r="B31" s="253"/>
      <c r="C31" s="56"/>
      <c r="D31" s="243"/>
      <c r="E31" s="291"/>
      <c r="F31" s="56"/>
    </row>
    <row r="32" spans="2:12" ht="19.5" customHeight="1" x14ac:dyDescent="0.3">
      <c r="B32" s="253"/>
      <c r="C32" s="1721" t="s">
        <v>17</v>
      </c>
      <c r="D32" s="1721"/>
      <c r="E32" s="1736"/>
      <c r="F32" s="75"/>
    </row>
    <row r="33" spans="2:6" ht="19.5" customHeight="1" x14ac:dyDescent="0.3">
      <c r="B33" s="253"/>
      <c r="C33" s="56"/>
      <c r="D33" s="243"/>
      <c r="E33" s="291"/>
      <c r="F33" s="557"/>
    </row>
    <row r="34" spans="2:6" ht="19.5" customHeight="1" x14ac:dyDescent="0.3">
      <c r="B34" s="253"/>
      <c r="C34" s="1726" t="s">
        <v>8</v>
      </c>
      <c r="D34" s="1726"/>
      <c r="E34" s="1727"/>
      <c r="F34" s="75"/>
    </row>
    <row r="35" spans="2:6" ht="19.5" customHeight="1" x14ac:dyDescent="0.3">
      <c r="B35" s="253"/>
      <c r="C35" s="235"/>
      <c r="D35" s="235"/>
      <c r="E35" s="281"/>
      <c r="F35" s="56"/>
    </row>
    <row r="36" spans="2:6" ht="19.5" customHeight="1" x14ac:dyDescent="0.3">
      <c r="B36" s="253"/>
      <c r="C36" s="1721" t="s">
        <v>25</v>
      </c>
      <c r="D36" s="1721"/>
      <c r="E36" s="1736"/>
      <c r="F36" s="56"/>
    </row>
    <row r="37" spans="2:6" ht="19.5" customHeight="1" x14ac:dyDescent="0.3">
      <c r="B37" s="253"/>
      <c r="C37" s="243"/>
      <c r="D37" s="243"/>
      <c r="E37" s="291"/>
      <c r="F37" s="557"/>
    </row>
    <row r="38" spans="2:6" ht="19.5" customHeight="1" x14ac:dyDescent="0.3">
      <c r="B38" s="253"/>
      <c r="C38" s="1721" t="s">
        <v>32</v>
      </c>
      <c r="D38" s="1721"/>
      <c r="E38" s="1736"/>
    </row>
    <row r="39" spans="2:6" ht="19.5" customHeight="1" thickBot="1" x14ac:dyDescent="0.35">
      <c r="B39" s="305"/>
      <c r="C39" s="306"/>
      <c r="D39" s="306"/>
      <c r="E39" s="307"/>
    </row>
    <row r="40" spans="2:6" ht="19.5" customHeight="1" thickTop="1" x14ac:dyDescent="0.3"/>
    <row r="41" spans="2:6" ht="19.5" customHeight="1" x14ac:dyDescent="0.3"/>
    <row r="42" spans="2:6" ht="19.5" customHeight="1" x14ac:dyDescent="0.3"/>
    <row r="43" spans="2:6" ht="19.5" customHeight="1" x14ac:dyDescent="0.3"/>
    <row r="44" spans="2:6" ht="19.5" customHeight="1" x14ac:dyDescent="0.3"/>
    <row r="45" spans="2:6" ht="19.5" customHeight="1" x14ac:dyDescent="0.3"/>
    <row r="46" spans="2:6" ht="19.5" customHeight="1" x14ac:dyDescent="0.3"/>
    <row r="47" spans="2:6" ht="19.5" customHeight="1" x14ac:dyDescent="0.3"/>
  </sheetData>
  <mergeCells count="23">
    <mergeCell ref="D14:E14"/>
    <mergeCell ref="B4:E4"/>
    <mergeCell ref="C8:E8"/>
    <mergeCell ref="C10:E10"/>
    <mergeCell ref="C12:E12"/>
    <mergeCell ref="D13:E13"/>
    <mergeCell ref="C28:E28"/>
    <mergeCell ref="D15:E15"/>
    <mergeCell ref="D16:E16"/>
    <mergeCell ref="D17:E17"/>
    <mergeCell ref="D18:E18"/>
    <mergeCell ref="D19:E19"/>
    <mergeCell ref="D20:E20"/>
    <mergeCell ref="D24:F24"/>
    <mergeCell ref="D21:E21"/>
    <mergeCell ref="D22:E22"/>
    <mergeCell ref="D23:E23"/>
    <mergeCell ref="C26:E26"/>
    <mergeCell ref="C30:E30"/>
    <mergeCell ref="C32:E32"/>
    <mergeCell ref="C34:E34"/>
    <mergeCell ref="C36:E36"/>
    <mergeCell ref="C38:E38"/>
  </mergeCells>
  <phoneticPr fontId="3" type="noConversion"/>
  <hyperlinks>
    <hyperlink ref="C12" location="G_IS!A1" display="KB Financial Group"/>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13:E13" location="G_IS!A1" display="Condensed Income Statement"/>
    <hyperlink ref="D23:E23" location="G_Employees!A1" display="Employees / Branche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62" fitToHeight="0" orientation="landscape"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44"/>
  <sheetViews>
    <sheetView showGridLines="0" view="pageBreakPreview" zoomScale="70" zoomScaleNormal="70" zoomScaleSheetLayoutView="70" workbookViewId="0">
      <selection activeCell="BJ7" sqref="BJ7"/>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52" width="17.375" style="38" hidden="1" customWidth="1"/>
    <col min="53" max="61" width="15.5" style="38" customWidth="1"/>
    <col min="62" max="16384" width="10.75" style="38"/>
  </cols>
  <sheetData>
    <row r="1" spans="2:62" ht="5.25" customHeight="1" x14ac:dyDescent="0.3"/>
    <row r="2" spans="2:62" ht="28.5" customHeight="1" x14ac:dyDescent="0.35">
      <c r="H2" s="39"/>
    </row>
    <row r="3" spans="2:62" ht="3" customHeight="1" x14ac:dyDescent="0.3">
      <c r="H3" s="40"/>
    </row>
    <row r="4" spans="2:62" ht="30" customHeight="1" x14ac:dyDescent="0.3">
      <c r="B4" s="1719" t="s">
        <v>6</v>
      </c>
      <c r="C4" s="1719"/>
      <c r="D4" s="1719"/>
      <c r="E4" s="1719"/>
      <c r="F4" s="42"/>
      <c r="G4" s="42"/>
      <c r="H4" s="64" t="s">
        <v>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row>
    <row r="5" spans="2:62" ht="18" customHeight="1" x14ac:dyDescent="0.3">
      <c r="B5" s="558"/>
      <c r="C5" s="558"/>
      <c r="D5" s="558"/>
      <c r="E5" s="558"/>
      <c r="H5" s="559"/>
      <c r="AZ5" s="69"/>
      <c r="BA5" s="69"/>
      <c r="BB5" s="69"/>
      <c r="BC5" s="69"/>
      <c r="BD5" s="69"/>
      <c r="BE5" s="69"/>
      <c r="BF5" s="69"/>
      <c r="BG5" s="69"/>
      <c r="BH5" s="69"/>
      <c r="BI5" s="69"/>
    </row>
    <row r="6" spans="2:62" ht="3" customHeight="1" thickBot="1" x14ac:dyDescent="0.35">
      <c r="H6" s="40"/>
    </row>
    <row r="7" spans="2:62" ht="12" customHeight="1" thickTop="1" x14ac:dyDescent="0.3">
      <c r="B7" s="193"/>
      <c r="C7" s="67"/>
      <c r="D7" s="67"/>
      <c r="E7" s="68"/>
      <c r="AC7" s="560"/>
      <c r="AD7" s="560"/>
      <c r="AE7" s="560"/>
      <c r="AF7" s="560"/>
      <c r="AG7" s="560"/>
      <c r="AH7" s="560"/>
      <c r="AI7" s="560"/>
      <c r="AJ7" s="560"/>
      <c r="AK7" s="560"/>
      <c r="AL7" s="560"/>
      <c r="AM7" s="560"/>
      <c r="AN7" s="560"/>
      <c r="AO7" s="560"/>
      <c r="AP7" s="560"/>
      <c r="AQ7" s="561"/>
      <c r="AR7" s="561"/>
      <c r="AS7" s="561"/>
      <c r="AT7" s="561"/>
      <c r="AU7" s="561"/>
      <c r="AV7" s="561"/>
      <c r="AW7" s="561"/>
      <c r="AX7" s="561"/>
      <c r="AY7" s="561"/>
      <c r="AZ7" s="561"/>
      <c r="BA7" s="561"/>
      <c r="BB7" s="561"/>
      <c r="BC7" s="561"/>
      <c r="BD7" s="561"/>
      <c r="BE7" s="561"/>
      <c r="BF7" s="561"/>
      <c r="BG7" s="561"/>
      <c r="BH7" s="561"/>
      <c r="BI7" s="561"/>
    </row>
    <row r="8" spans="2:62" ht="19.5" customHeight="1" thickBot="1" x14ac:dyDescent="0.35">
      <c r="B8" s="74"/>
      <c r="C8" s="1721" t="s">
        <v>2</v>
      </c>
      <c r="D8" s="1721"/>
      <c r="E8" s="1722"/>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195" t="s">
        <v>63</v>
      </c>
      <c r="AG8" s="196" t="s">
        <v>60</v>
      </c>
      <c r="AH8" s="78" t="s">
        <v>61</v>
      </c>
      <c r="AI8" s="78" t="s">
        <v>62</v>
      </c>
      <c r="AJ8" s="195" t="s">
        <v>63</v>
      </c>
      <c r="AK8" s="78" t="s">
        <v>64</v>
      </c>
      <c r="AL8" s="78" t="s">
        <v>65</v>
      </c>
      <c r="AM8" s="78" t="s">
        <v>66</v>
      </c>
      <c r="AN8" s="78" t="s">
        <v>67</v>
      </c>
      <c r="AO8" s="78" t="s">
        <v>68</v>
      </c>
      <c r="AP8" s="78" t="s">
        <v>69</v>
      </c>
      <c r="AQ8" s="78" t="s">
        <v>70</v>
      </c>
      <c r="AR8" s="78" t="s">
        <v>71</v>
      </c>
      <c r="AS8" s="78" t="s">
        <v>72</v>
      </c>
      <c r="AT8" s="78" t="s">
        <v>73</v>
      </c>
      <c r="AU8" s="78" t="s">
        <v>74</v>
      </c>
      <c r="AV8" s="81" t="s">
        <v>75</v>
      </c>
      <c r="AW8" s="81" t="s">
        <v>76</v>
      </c>
      <c r="AX8" s="81" t="s">
        <v>77</v>
      </c>
      <c r="AY8" s="81" t="s">
        <v>78</v>
      </c>
      <c r="AZ8" s="81" t="s">
        <v>79</v>
      </c>
      <c r="BA8" s="81" t="s">
        <v>80</v>
      </c>
      <c r="BB8" s="81" t="s">
        <v>81</v>
      </c>
      <c r="BC8" s="81" t="s">
        <v>82</v>
      </c>
      <c r="BD8" s="81" t="s">
        <v>83</v>
      </c>
      <c r="BE8" s="81" t="s">
        <v>84</v>
      </c>
      <c r="BF8" s="81" t="s">
        <v>85</v>
      </c>
      <c r="BG8" s="81" t="s">
        <v>869</v>
      </c>
      <c r="BH8" s="81" t="s">
        <v>890</v>
      </c>
      <c r="BI8" s="81" t="s">
        <v>891</v>
      </c>
    </row>
    <row r="9" spans="2:62" ht="19.5" customHeight="1" x14ac:dyDescent="0.3">
      <c r="B9" s="71"/>
      <c r="C9" s="75"/>
      <c r="D9" s="75"/>
      <c r="E9" s="76"/>
      <c r="F9" s="75"/>
      <c r="H9" s="1" t="s">
        <v>151</v>
      </c>
      <c r="I9" s="83">
        <v>1488.7</v>
      </c>
      <c r="J9" s="83">
        <v>1462.8</v>
      </c>
      <c r="K9" s="83">
        <v>1413.3</v>
      </c>
      <c r="L9" s="83">
        <v>1414.7</v>
      </c>
      <c r="M9" s="83">
        <v>1313.5</v>
      </c>
      <c r="N9" s="83">
        <v>1323.3</v>
      </c>
      <c r="O9" s="83">
        <v>1254.7</v>
      </c>
      <c r="P9" s="83">
        <v>1268.8</v>
      </c>
      <c r="Q9" s="83">
        <v>1209.0999999999999</v>
      </c>
      <c r="R9" s="83">
        <v>1241.5</v>
      </c>
      <c r="S9" s="83">
        <v>1254.2</v>
      </c>
      <c r="T9" s="83">
        <v>1266.7</v>
      </c>
      <c r="U9" s="83">
        <v>1177.5999999999999</v>
      </c>
      <c r="V9" s="83">
        <v>1183.7</v>
      </c>
      <c r="W9" s="83">
        <v>1167.8</v>
      </c>
      <c r="X9" s="83">
        <v>1182.5999999999999</v>
      </c>
      <c r="Y9" s="83">
        <v>1131.0999999999999</v>
      </c>
      <c r="Z9" s="83">
        <v>1174.7</v>
      </c>
      <c r="AA9" s="83">
        <v>1223.8</v>
      </c>
      <c r="AB9" s="84">
        <v>1299.3</v>
      </c>
      <c r="AC9" s="84">
        <v>1264.2</v>
      </c>
      <c r="AD9" s="83">
        <v>1320.8</v>
      </c>
      <c r="AE9" s="84">
        <v>1387.5</v>
      </c>
      <c r="AF9" s="198">
        <v>1421.8</v>
      </c>
      <c r="AG9" s="199">
        <v>1302.9000000000001</v>
      </c>
      <c r="AH9" s="84">
        <v>1361.5</v>
      </c>
      <c r="AI9" s="84">
        <v>1431.9</v>
      </c>
      <c r="AJ9" s="198">
        <v>1468.4</v>
      </c>
      <c r="AK9" s="91">
        <v>1465.3</v>
      </c>
      <c r="AL9" s="91">
        <v>1502.2</v>
      </c>
      <c r="AM9" s="91">
        <v>1544.7</v>
      </c>
      <c r="AN9" s="90">
        <v>1588.5</v>
      </c>
      <c r="AO9" s="90">
        <v>1552.4</v>
      </c>
      <c r="AP9" s="90">
        <v>1587.2999999999997</v>
      </c>
      <c r="AQ9" s="90">
        <v>1607.7</v>
      </c>
      <c r="AR9" s="90">
        <v>1616.4</v>
      </c>
      <c r="AS9" s="301">
        <v>1637.5</v>
      </c>
      <c r="AT9" s="328">
        <v>1638.1999999999998</v>
      </c>
      <c r="AU9" s="328">
        <v>1717.1999999999998</v>
      </c>
      <c r="AV9" s="328">
        <v>1761.9</v>
      </c>
      <c r="AW9" s="301">
        <v>1809</v>
      </c>
      <c r="AX9" s="301">
        <v>1888.1999999999998</v>
      </c>
      <c r="AY9" s="301">
        <v>1962.1999999999998</v>
      </c>
      <c r="AZ9" s="301">
        <v>2069.1</v>
      </c>
      <c r="BA9" s="301">
        <v>2139.6</v>
      </c>
      <c r="BB9" s="328">
        <v>2300.6</v>
      </c>
      <c r="BC9" s="328">
        <v>2403</v>
      </c>
      <c r="BD9" s="301">
        <v>2447.8000000000002</v>
      </c>
      <c r="BE9" s="301">
        <v>2347.4</v>
      </c>
      <c r="BF9" s="301">
        <v>2462.9</v>
      </c>
      <c r="BG9" s="1480">
        <v>2521.6</v>
      </c>
      <c r="BH9" s="328">
        <v>2538.1999999999998</v>
      </c>
      <c r="BI9" s="329">
        <v>2552.9</v>
      </c>
    </row>
    <row r="10" spans="2:62" ht="19.5" customHeight="1" x14ac:dyDescent="0.3">
      <c r="B10" s="74"/>
      <c r="C10" s="1721" t="s">
        <v>36</v>
      </c>
      <c r="D10" s="1721"/>
      <c r="E10" s="1722"/>
      <c r="F10" s="56"/>
      <c r="H10" s="215" t="s">
        <v>152</v>
      </c>
      <c r="I10" s="83">
        <v>332.1</v>
      </c>
      <c r="J10" s="83">
        <v>309.5</v>
      </c>
      <c r="K10" s="83">
        <v>327.7</v>
      </c>
      <c r="L10" s="83">
        <v>284.10000000000002</v>
      </c>
      <c r="M10" s="83">
        <v>277.89999999999998</v>
      </c>
      <c r="N10" s="83">
        <v>286.8</v>
      </c>
      <c r="O10" s="83">
        <v>261.89999999999998</v>
      </c>
      <c r="P10" s="83">
        <v>278.10000000000002</v>
      </c>
      <c r="Q10" s="83">
        <v>253.2</v>
      </c>
      <c r="R10" s="83">
        <v>255</v>
      </c>
      <c r="S10" s="83">
        <v>274.39999999999998</v>
      </c>
      <c r="T10" s="83">
        <v>295.39999999999998</v>
      </c>
      <c r="U10" s="83">
        <v>286.5</v>
      </c>
      <c r="V10" s="83">
        <v>309.10000000000002</v>
      </c>
      <c r="W10" s="83">
        <v>296.3</v>
      </c>
      <c r="X10" s="83">
        <v>264.5</v>
      </c>
      <c r="Y10" s="83">
        <v>264.2</v>
      </c>
      <c r="Z10" s="83">
        <v>274.7</v>
      </c>
      <c r="AA10" s="83">
        <v>280.39999999999998</v>
      </c>
      <c r="AB10" s="84">
        <v>268.60000000000002</v>
      </c>
      <c r="AC10" s="84">
        <v>309.10000000000002</v>
      </c>
      <c r="AD10" s="83">
        <v>291.8</v>
      </c>
      <c r="AE10" s="84">
        <v>309.10000000000002</v>
      </c>
      <c r="AF10" s="198">
        <v>314.7</v>
      </c>
      <c r="AG10" s="199">
        <v>309.10000000000002</v>
      </c>
      <c r="AH10" s="83">
        <v>291.8</v>
      </c>
      <c r="AI10" s="84">
        <v>309.10000000000002</v>
      </c>
      <c r="AJ10" s="198">
        <v>314.7</v>
      </c>
      <c r="AK10" s="91">
        <v>345.4</v>
      </c>
      <c r="AL10" s="91">
        <v>311.39999999999998</v>
      </c>
      <c r="AM10" s="91">
        <v>246.80000000000007</v>
      </c>
      <c r="AN10" s="90">
        <v>219.1</v>
      </c>
      <c r="AO10" s="90">
        <v>274.8</v>
      </c>
      <c r="AP10" s="90">
        <v>303.09999999999997</v>
      </c>
      <c r="AQ10" s="90">
        <v>268.8</v>
      </c>
      <c r="AR10" s="90">
        <v>286.60000000000002</v>
      </c>
      <c r="AS10" s="301">
        <v>285.8</v>
      </c>
      <c r="AT10" s="328">
        <v>257.2</v>
      </c>
      <c r="AU10" s="328">
        <v>270.20000000000005</v>
      </c>
      <c r="AV10" s="328">
        <v>254.7</v>
      </c>
      <c r="AW10" s="301">
        <v>316.89999999999998</v>
      </c>
      <c r="AX10" s="301">
        <v>281.2</v>
      </c>
      <c r="AY10" s="301">
        <v>291.29999999999995</v>
      </c>
      <c r="AZ10" s="301">
        <v>298.5</v>
      </c>
      <c r="BA10" s="301">
        <v>270.8</v>
      </c>
      <c r="BB10" s="328">
        <v>278.3</v>
      </c>
      <c r="BC10" s="328">
        <v>277.19999999999993</v>
      </c>
      <c r="BD10" s="301">
        <v>270.29999999999995</v>
      </c>
      <c r="BE10" s="301">
        <v>307.39999999999998</v>
      </c>
      <c r="BF10" s="301">
        <v>289.89999999999998</v>
      </c>
      <c r="BG10" s="1480">
        <v>268.8</v>
      </c>
      <c r="BH10" s="328">
        <v>302.2</v>
      </c>
      <c r="BI10" s="329">
        <v>300.39999999999998</v>
      </c>
    </row>
    <row r="11" spans="2:62" ht="19.5" customHeight="1" x14ac:dyDescent="0.3">
      <c r="B11" s="74"/>
      <c r="C11" s="89"/>
      <c r="D11" s="75"/>
      <c r="E11" s="76"/>
      <c r="F11" s="75"/>
      <c r="H11" s="215" t="s">
        <v>153</v>
      </c>
      <c r="I11" s="83">
        <v>17.100000000000001</v>
      </c>
      <c r="J11" s="83">
        <v>12.2</v>
      </c>
      <c r="K11" s="83">
        <v>-155.5</v>
      </c>
      <c r="L11" s="83">
        <v>-383.5</v>
      </c>
      <c r="M11" s="83">
        <v>-116.8</v>
      </c>
      <c r="N11" s="83">
        <v>-191.4</v>
      </c>
      <c r="O11" s="83">
        <v>86.2</v>
      </c>
      <c r="P11" s="83">
        <v>-142.9</v>
      </c>
      <c r="Q11" s="83">
        <v>-76.7</v>
      </c>
      <c r="R11" s="83">
        <v>-51.4</v>
      </c>
      <c r="S11" s="83">
        <v>-53.8</v>
      </c>
      <c r="T11" s="83">
        <v>-230.4</v>
      </c>
      <c r="U11" s="83">
        <v>-90.6</v>
      </c>
      <c r="V11" s="83">
        <v>193.5</v>
      </c>
      <c r="W11" s="83">
        <v>-219.5</v>
      </c>
      <c r="X11" s="83">
        <v>-18.100000000000001</v>
      </c>
      <c r="Y11" s="83">
        <v>-7.2</v>
      </c>
      <c r="Z11" s="83">
        <v>8.4</v>
      </c>
      <c r="AA11" s="83">
        <v>-26.9</v>
      </c>
      <c r="AB11" s="84">
        <v>-178.5</v>
      </c>
      <c r="AC11" s="84">
        <v>47.9</v>
      </c>
      <c r="AD11" s="83">
        <v>-174.7</v>
      </c>
      <c r="AE11" s="84">
        <v>-46.8</v>
      </c>
      <c r="AF11" s="198">
        <v>-15.2</v>
      </c>
      <c r="AG11" s="199">
        <v>9.1999999999999957</v>
      </c>
      <c r="AH11" s="83">
        <v>-215.39999999999998</v>
      </c>
      <c r="AI11" s="84">
        <v>-91.199999999999989</v>
      </c>
      <c r="AJ11" s="198">
        <v>-61.8</v>
      </c>
      <c r="AK11" s="91">
        <v>-118.2</v>
      </c>
      <c r="AL11" s="91">
        <v>-114.5</v>
      </c>
      <c r="AM11" s="91">
        <v>6.2000000000003865</v>
      </c>
      <c r="AN11" s="90">
        <v>-143.5</v>
      </c>
      <c r="AO11" s="90">
        <v>-26.400000000000162</v>
      </c>
      <c r="AP11" s="90">
        <v>-49.799999999999514</v>
      </c>
      <c r="AQ11" s="90">
        <v>-20</v>
      </c>
      <c r="AR11" s="90">
        <v>-81.8</v>
      </c>
      <c r="AS11" s="301">
        <v>-126.9</v>
      </c>
      <c r="AT11" s="328">
        <v>135.80000000000001</v>
      </c>
      <c r="AU11" s="328">
        <v>-18.799999999999955</v>
      </c>
      <c r="AV11" s="328">
        <v>23.9</v>
      </c>
      <c r="AW11" s="301">
        <v>-93.299999999999955</v>
      </c>
      <c r="AX11" s="301">
        <v>-86.1</v>
      </c>
      <c r="AY11" s="301">
        <v>-152.19999999999959</v>
      </c>
      <c r="AZ11" s="301">
        <v>-145.30000000000001</v>
      </c>
      <c r="BA11" s="301">
        <v>-166</v>
      </c>
      <c r="BB11" s="328">
        <v>-306.10000000000002</v>
      </c>
      <c r="BC11" s="328">
        <v>-355.9</v>
      </c>
      <c r="BD11" s="301">
        <v>94.5</v>
      </c>
      <c r="BE11" s="301">
        <v>34.9</v>
      </c>
      <c r="BF11" s="301">
        <v>-76.7</v>
      </c>
      <c r="BG11" s="1480">
        <v>-208.2</v>
      </c>
      <c r="BH11" s="328">
        <v>-330.5</v>
      </c>
      <c r="BI11" s="329">
        <v>-167.3</v>
      </c>
    </row>
    <row r="12" spans="2:62" ht="19.5" customHeight="1" x14ac:dyDescent="0.3">
      <c r="B12" s="74"/>
      <c r="C12" s="1721" t="s">
        <v>0</v>
      </c>
      <c r="D12" s="1721"/>
      <c r="E12" s="1722"/>
      <c r="F12" s="56"/>
      <c r="H12" s="205" t="s">
        <v>154</v>
      </c>
      <c r="I12" s="206">
        <v>1837.9</v>
      </c>
      <c r="J12" s="206">
        <v>1784.5</v>
      </c>
      <c r="K12" s="206">
        <v>1585.5</v>
      </c>
      <c r="L12" s="206">
        <v>1315.3</v>
      </c>
      <c r="M12" s="206">
        <v>1474.6</v>
      </c>
      <c r="N12" s="206">
        <v>1418.7</v>
      </c>
      <c r="O12" s="206">
        <v>1602.8</v>
      </c>
      <c r="P12" s="206">
        <v>1404</v>
      </c>
      <c r="Q12" s="206">
        <v>1385.6</v>
      </c>
      <c r="R12" s="206">
        <v>1445.1</v>
      </c>
      <c r="S12" s="206">
        <v>1474.8</v>
      </c>
      <c r="T12" s="206">
        <v>1331.7</v>
      </c>
      <c r="U12" s="206">
        <v>1373.5</v>
      </c>
      <c r="V12" s="206">
        <v>1686.3</v>
      </c>
      <c r="W12" s="206">
        <v>1244.5999999999999</v>
      </c>
      <c r="X12" s="206">
        <v>1429</v>
      </c>
      <c r="Y12" s="206">
        <v>1388.1</v>
      </c>
      <c r="Z12" s="206">
        <v>1457.8</v>
      </c>
      <c r="AA12" s="206">
        <v>1477.3</v>
      </c>
      <c r="AB12" s="207">
        <v>1389.4</v>
      </c>
      <c r="AC12" s="207">
        <v>1621.2</v>
      </c>
      <c r="AD12" s="206">
        <v>1437.9</v>
      </c>
      <c r="AE12" s="207">
        <v>1649.8</v>
      </c>
      <c r="AF12" s="208">
        <v>1721.3</v>
      </c>
      <c r="AG12" s="209">
        <v>1621.2</v>
      </c>
      <c r="AH12" s="206">
        <v>1437.9</v>
      </c>
      <c r="AI12" s="207">
        <v>1649.8</v>
      </c>
      <c r="AJ12" s="208">
        <v>1721.3</v>
      </c>
      <c r="AK12" s="367">
        <v>1692.5</v>
      </c>
      <c r="AL12" s="367">
        <v>1699.1</v>
      </c>
      <c r="AM12" s="367">
        <v>1797.6999999999998</v>
      </c>
      <c r="AN12" s="256">
        <v>1664.1</v>
      </c>
      <c r="AO12" s="256">
        <v>1800.8</v>
      </c>
      <c r="AP12" s="256">
        <v>1840.6000000000001</v>
      </c>
      <c r="AQ12" s="256">
        <v>1856.5</v>
      </c>
      <c r="AR12" s="256">
        <v>1821.2</v>
      </c>
      <c r="AS12" s="368">
        <v>1796.4</v>
      </c>
      <c r="AT12" s="369">
        <v>2031.1999999999998</v>
      </c>
      <c r="AU12" s="369">
        <v>1968.6</v>
      </c>
      <c r="AV12" s="369">
        <v>2040.5</v>
      </c>
      <c r="AW12" s="368">
        <v>2032.6</v>
      </c>
      <c r="AX12" s="368">
        <v>2083.2999999999997</v>
      </c>
      <c r="AY12" s="368">
        <v>2101.3000000000006</v>
      </c>
      <c r="AZ12" s="368">
        <v>2222.3000000000002</v>
      </c>
      <c r="BA12" s="368">
        <v>2244.4</v>
      </c>
      <c r="BB12" s="369">
        <v>2272.7999999999997</v>
      </c>
      <c r="BC12" s="369">
        <v>2324.3000000000002</v>
      </c>
      <c r="BD12" s="368">
        <v>2812.6000000000004</v>
      </c>
      <c r="BE12" s="368">
        <v>2689.7</v>
      </c>
      <c r="BF12" s="368">
        <v>2676.1</v>
      </c>
      <c r="BG12" s="1483">
        <v>2582.1999999999998</v>
      </c>
      <c r="BH12" s="369">
        <v>2509.9</v>
      </c>
      <c r="BI12" s="370">
        <v>2686</v>
      </c>
    </row>
    <row r="13" spans="2:62" ht="19.5" customHeight="1" x14ac:dyDescent="0.3">
      <c r="B13" s="74"/>
      <c r="C13" s="89"/>
      <c r="D13" s="75"/>
      <c r="E13" s="76"/>
      <c r="F13" s="75"/>
      <c r="H13" s="215" t="s">
        <v>155</v>
      </c>
      <c r="I13" s="83">
        <v>835.3</v>
      </c>
      <c r="J13" s="83">
        <v>846.8</v>
      </c>
      <c r="K13" s="83">
        <v>818.6</v>
      </c>
      <c r="L13" s="83">
        <v>776.3</v>
      </c>
      <c r="M13" s="83">
        <v>841.7</v>
      </c>
      <c r="N13" s="83">
        <v>874.5</v>
      </c>
      <c r="O13" s="83">
        <v>822.5</v>
      </c>
      <c r="P13" s="83">
        <v>858.1</v>
      </c>
      <c r="Q13" s="83">
        <v>840.9</v>
      </c>
      <c r="R13" s="83">
        <v>859.8</v>
      </c>
      <c r="S13" s="83">
        <v>818.4</v>
      </c>
      <c r="T13" s="83">
        <v>853.8</v>
      </c>
      <c r="U13" s="83">
        <v>901.5</v>
      </c>
      <c r="V13" s="83">
        <v>1193.7</v>
      </c>
      <c r="W13" s="83">
        <v>830.5</v>
      </c>
      <c r="X13" s="83">
        <v>886.1</v>
      </c>
      <c r="Y13" s="83">
        <v>865.1</v>
      </c>
      <c r="Z13" s="83">
        <v>880.5</v>
      </c>
      <c r="AA13" s="83">
        <v>804.2</v>
      </c>
      <c r="AB13" s="84">
        <v>1719.2</v>
      </c>
      <c r="AC13" s="84">
        <v>839.5</v>
      </c>
      <c r="AD13" s="83">
        <v>805.5</v>
      </c>
      <c r="AE13" s="84">
        <v>771.2</v>
      </c>
      <c r="AF13" s="198">
        <v>1249.5</v>
      </c>
      <c r="AG13" s="199">
        <v>839.5</v>
      </c>
      <c r="AH13" s="83">
        <v>805.5</v>
      </c>
      <c r="AI13" s="84">
        <v>771.2</v>
      </c>
      <c r="AJ13" s="198">
        <v>1249.5</v>
      </c>
      <c r="AK13" s="91">
        <v>847.4</v>
      </c>
      <c r="AL13" s="91">
        <v>833.5</v>
      </c>
      <c r="AM13" s="91">
        <v>811.69999999999993</v>
      </c>
      <c r="AN13" s="90">
        <v>1274.4000000000001</v>
      </c>
      <c r="AO13" s="90">
        <v>970.8</v>
      </c>
      <c r="AP13" s="90">
        <v>889</v>
      </c>
      <c r="AQ13" s="90">
        <v>861.2</v>
      </c>
      <c r="AR13" s="90">
        <v>1166.4000000000001</v>
      </c>
      <c r="AS13" s="301">
        <v>887.2</v>
      </c>
      <c r="AT13" s="328">
        <v>988.09999999999968</v>
      </c>
      <c r="AU13" s="328">
        <v>939.90000000000009</v>
      </c>
      <c r="AV13" s="328">
        <v>1386.1</v>
      </c>
      <c r="AW13" s="301">
        <v>1024.5999999999999</v>
      </c>
      <c r="AX13" s="301">
        <v>987.5</v>
      </c>
      <c r="AY13" s="301">
        <v>1007.4000000000001</v>
      </c>
      <c r="AZ13" s="301">
        <v>1383.2</v>
      </c>
      <c r="BA13" s="301">
        <v>1020.9</v>
      </c>
      <c r="BB13" s="328">
        <v>1093.9000000000001</v>
      </c>
      <c r="BC13" s="328">
        <v>1076</v>
      </c>
      <c r="BD13" s="301">
        <v>1507.1999999999998</v>
      </c>
      <c r="BE13" s="301">
        <v>1030.3</v>
      </c>
      <c r="BF13" s="301">
        <v>1077.1000000000001</v>
      </c>
      <c r="BG13" s="1480">
        <v>1069</v>
      </c>
      <c r="BH13" s="328">
        <v>1345.4</v>
      </c>
      <c r="BI13" s="329">
        <v>1083.5</v>
      </c>
    </row>
    <row r="14" spans="2:62" ht="19.5" customHeight="1" x14ac:dyDescent="0.3">
      <c r="B14" s="74"/>
      <c r="C14" s="1721" t="s">
        <v>6</v>
      </c>
      <c r="D14" s="1721"/>
      <c r="E14" s="1722"/>
      <c r="F14" s="56"/>
      <c r="H14" s="217" t="s">
        <v>156</v>
      </c>
      <c r="I14" s="206">
        <v>1002.6</v>
      </c>
      <c r="J14" s="206">
        <v>937.7</v>
      </c>
      <c r="K14" s="206">
        <v>766.9</v>
      </c>
      <c r="L14" s="206">
        <v>539</v>
      </c>
      <c r="M14" s="206">
        <v>632.9</v>
      </c>
      <c r="N14" s="206">
        <v>544.20000000000005</v>
      </c>
      <c r="O14" s="206">
        <v>780.3</v>
      </c>
      <c r="P14" s="206">
        <v>545.9</v>
      </c>
      <c r="Q14" s="206">
        <v>544.70000000000005</v>
      </c>
      <c r="R14" s="206">
        <v>585.29999999999995</v>
      </c>
      <c r="S14" s="206">
        <v>656.4</v>
      </c>
      <c r="T14" s="206">
        <v>477.9</v>
      </c>
      <c r="U14" s="206">
        <v>472</v>
      </c>
      <c r="V14" s="206">
        <v>492.6</v>
      </c>
      <c r="W14" s="206">
        <v>414.1</v>
      </c>
      <c r="X14" s="206">
        <v>542.9</v>
      </c>
      <c r="Y14" s="206">
        <v>523</v>
      </c>
      <c r="Z14" s="206">
        <v>577.29999999999995</v>
      </c>
      <c r="AA14" s="206">
        <v>673.1</v>
      </c>
      <c r="AB14" s="207">
        <v>-329.8</v>
      </c>
      <c r="AC14" s="207">
        <v>781.7</v>
      </c>
      <c r="AD14" s="206">
        <v>632.4</v>
      </c>
      <c r="AE14" s="207">
        <v>878.6</v>
      </c>
      <c r="AF14" s="208">
        <v>471.8</v>
      </c>
      <c r="AG14" s="209">
        <v>781.7</v>
      </c>
      <c r="AH14" s="206">
        <v>632.4</v>
      </c>
      <c r="AI14" s="207">
        <v>878.6</v>
      </c>
      <c r="AJ14" s="208">
        <v>471.8</v>
      </c>
      <c r="AK14" s="367">
        <v>845.1</v>
      </c>
      <c r="AL14" s="367">
        <v>865.6</v>
      </c>
      <c r="AM14" s="367">
        <v>986</v>
      </c>
      <c r="AN14" s="256">
        <v>389.69999999999936</v>
      </c>
      <c r="AO14" s="256">
        <v>830</v>
      </c>
      <c r="AP14" s="256">
        <v>951.60000000000014</v>
      </c>
      <c r="AQ14" s="256">
        <v>995.3</v>
      </c>
      <c r="AR14" s="256">
        <v>654.79999999999995</v>
      </c>
      <c r="AS14" s="368">
        <v>909.2</v>
      </c>
      <c r="AT14" s="369">
        <v>1043.1000000000001</v>
      </c>
      <c r="AU14" s="369">
        <v>1028.6999999999998</v>
      </c>
      <c r="AV14" s="369">
        <v>654.4</v>
      </c>
      <c r="AW14" s="368">
        <v>1008</v>
      </c>
      <c r="AX14" s="368">
        <v>1095.7999999999997</v>
      </c>
      <c r="AY14" s="368">
        <v>1093.9000000000005</v>
      </c>
      <c r="AZ14" s="368">
        <v>839.1</v>
      </c>
      <c r="BA14" s="368">
        <v>1223.5</v>
      </c>
      <c r="BB14" s="369">
        <v>1178.8999999999996</v>
      </c>
      <c r="BC14" s="369">
        <v>1248.3000000000002</v>
      </c>
      <c r="BD14" s="368">
        <v>1305.4000000000005</v>
      </c>
      <c r="BE14" s="368">
        <v>1659.3999999999999</v>
      </c>
      <c r="BF14" s="368">
        <v>1599</v>
      </c>
      <c r="BG14" s="1483">
        <v>1513.1999999999998</v>
      </c>
      <c r="BH14" s="369">
        <v>1164.5</v>
      </c>
      <c r="BI14" s="370">
        <v>1602.5</v>
      </c>
      <c r="BJ14" s="83"/>
    </row>
    <row r="15" spans="2:62" ht="19.5" customHeight="1" x14ac:dyDescent="0.3">
      <c r="B15" s="74"/>
      <c r="C15" s="214"/>
      <c r="D15" s="1728" t="s">
        <v>9</v>
      </c>
      <c r="E15" s="1728"/>
      <c r="F15" s="1728"/>
      <c r="H15" s="1" t="s">
        <v>157</v>
      </c>
      <c r="I15" s="83">
        <v>311.3</v>
      </c>
      <c r="J15" s="83">
        <v>290.89999999999998</v>
      </c>
      <c r="K15" s="83">
        <v>286.39999999999998</v>
      </c>
      <c r="L15" s="83">
        <v>405.4</v>
      </c>
      <c r="M15" s="83">
        <v>256.89999999999998</v>
      </c>
      <c r="N15" s="83">
        <v>250.5</v>
      </c>
      <c r="O15" s="83">
        <v>364</v>
      </c>
      <c r="P15" s="83">
        <v>193.8</v>
      </c>
      <c r="Q15" s="83">
        <v>222.3</v>
      </c>
      <c r="R15" s="83">
        <v>241.8</v>
      </c>
      <c r="S15" s="83">
        <v>220.6</v>
      </c>
      <c r="T15" s="83">
        <v>202.9</v>
      </c>
      <c r="U15" s="83">
        <v>124.8</v>
      </c>
      <c r="V15" s="83">
        <v>190.1</v>
      </c>
      <c r="W15" s="83">
        <v>116.9</v>
      </c>
      <c r="X15" s="83">
        <v>309.8</v>
      </c>
      <c r="Y15" s="83">
        <v>47.4</v>
      </c>
      <c r="Z15" s="83">
        <v>121.1</v>
      </c>
      <c r="AA15" s="83">
        <v>125.6</v>
      </c>
      <c r="AB15" s="84">
        <v>-39.799999999999997</v>
      </c>
      <c r="AC15" s="84">
        <v>147</v>
      </c>
      <c r="AD15" s="83">
        <v>-54.4</v>
      </c>
      <c r="AE15" s="84">
        <v>76.5</v>
      </c>
      <c r="AF15" s="198">
        <v>-53.9</v>
      </c>
      <c r="AG15" s="199">
        <v>147</v>
      </c>
      <c r="AH15" s="83">
        <v>-54.4</v>
      </c>
      <c r="AI15" s="84">
        <v>76.5</v>
      </c>
      <c r="AJ15" s="198">
        <v>-53.9</v>
      </c>
      <c r="AK15" s="91">
        <v>30.9</v>
      </c>
      <c r="AL15" s="91">
        <v>-32.299999999999997</v>
      </c>
      <c r="AM15" s="91">
        <v>2.9000000000000909</v>
      </c>
      <c r="AN15" s="90">
        <v>92.4</v>
      </c>
      <c r="AO15" s="90">
        <v>54.399999999999977</v>
      </c>
      <c r="AP15" s="90">
        <v>-30.199999999999932</v>
      </c>
      <c r="AQ15" s="90">
        <v>31.3</v>
      </c>
      <c r="AR15" s="90">
        <v>48.1</v>
      </c>
      <c r="AS15" s="301">
        <v>76.599999999999994</v>
      </c>
      <c r="AT15" s="328">
        <v>139.39999999999998</v>
      </c>
      <c r="AU15" s="328">
        <v>117.40000000000009</v>
      </c>
      <c r="AV15" s="328">
        <v>150.9</v>
      </c>
      <c r="AW15" s="301">
        <v>56.6</v>
      </c>
      <c r="AX15" s="301">
        <v>70.8</v>
      </c>
      <c r="AY15" s="301">
        <v>61.900000000000091</v>
      </c>
      <c r="AZ15" s="301">
        <v>333.5</v>
      </c>
      <c r="BA15" s="301">
        <v>11.799999999999955</v>
      </c>
      <c r="BB15" s="328">
        <v>182.99999999999977</v>
      </c>
      <c r="BC15" s="328">
        <v>160.70000000000027</v>
      </c>
      <c r="BD15" s="301">
        <v>765.60000000000036</v>
      </c>
      <c r="BE15" s="301">
        <v>391.29999999999995</v>
      </c>
      <c r="BF15" s="301">
        <v>376.9</v>
      </c>
      <c r="BG15" s="1480">
        <v>150</v>
      </c>
      <c r="BH15" s="328">
        <v>689.9</v>
      </c>
      <c r="BI15" s="329">
        <v>162.1</v>
      </c>
      <c r="BJ15" s="83"/>
    </row>
    <row r="16" spans="2:62" ht="19.5" customHeight="1" x14ac:dyDescent="0.3">
      <c r="B16" s="74"/>
      <c r="C16" s="214"/>
      <c r="D16" s="1729" t="s">
        <v>11</v>
      </c>
      <c r="E16" s="1730"/>
      <c r="F16" s="216"/>
      <c r="H16" s="10" t="s">
        <v>158</v>
      </c>
      <c r="I16" s="206">
        <v>691.3</v>
      </c>
      <c r="J16" s="206">
        <v>646.79999999999995</v>
      </c>
      <c r="K16" s="206">
        <v>480.5</v>
      </c>
      <c r="L16" s="206">
        <v>133.6</v>
      </c>
      <c r="M16" s="206">
        <v>376</v>
      </c>
      <c r="N16" s="206">
        <v>293.7</v>
      </c>
      <c r="O16" s="206">
        <v>416.3</v>
      </c>
      <c r="P16" s="206">
        <v>352.1</v>
      </c>
      <c r="Q16" s="206">
        <v>322.39999999999998</v>
      </c>
      <c r="R16" s="206">
        <v>343.5</v>
      </c>
      <c r="S16" s="206">
        <v>435.8</v>
      </c>
      <c r="T16" s="206">
        <v>275</v>
      </c>
      <c r="U16" s="206">
        <v>347.2</v>
      </c>
      <c r="V16" s="206">
        <v>302.5</v>
      </c>
      <c r="W16" s="206">
        <v>297.2</v>
      </c>
      <c r="X16" s="206">
        <v>233.1</v>
      </c>
      <c r="Y16" s="206">
        <v>475.6</v>
      </c>
      <c r="Z16" s="206">
        <v>456.2</v>
      </c>
      <c r="AA16" s="206">
        <v>547.5</v>
      </c>
      <c r="AB16" s="207">
        <v>-290</v>
      </c>
      <c r="AC16" s="207">
        <v>634.70000000000005</v>
      </c>
      <c r="AD16" s="206">
        <v>686.8</v>
      </c>
      <c r="AE16" s="207">
        <v>802.1</v>
      </c>
      <c r="AF16" s="208">
        <v>525.70000000000005</v>
      </c>
      <c r="AG16" s="209">
        <v>634.70000000000005</v>
      </c>
      <c r="AH16" s="206">
        <v>686.8</v>
      </c>
      <c r="AI16" s="207">
        <v>802.1</v>
      </c>
      <c r="AJ16" s="208">
        <v>525.70000000000005</v>
      </c>
      <c r="AK16" s="367">
        <v>814.2</v>
      </c>
      <c r="AL16" s="367">
        <v>897.9</v>
      </c>
      <c r="AM16" s="367">
        <v>983.09999999999991</v>
      </c>
      <c r="AN16" s="256">
        <v>297.30000000000064</v>
      </c>
      <c r="AO16" s="256">
        <v>775.60000000000014</v>
      </c>
      <c r="AP16" s="256">
        <v>981.79999999999973</v>
      </c>
      <c r="AQ16" s="256">
        <v>964</v>
      </c>
      <c r="AR16" s="256">
        <v>606.70000000000005</v>
      </c>
      <c r="AS16" s="368">
        <v>832.6</v>
      </c>
      <c r="AT16" s="369">
        <v>903.7</v>
      </c>
      <c r="AU16" s="369">
        <v>911.29999999999927</v>
      </c>
      <c r="AV16" s="369">
        <v>503.5</v>
      </c>
      <c r="AW16" s="368">
        <v>951.4</v>
      </c>
      <c r="AX16" s="368">
        <v>1024.9999999999998</v>
      </c>
      <c r="AY16" s="368">
        <v>1032</v>
      </c>
      <c r="AZ16" s="368">
        <v>505.6</v>
      </c>
      <c r="BA16" s="368">
        <v>1211.7</v>
      </c>
      <c r="BB16" s="369">
        <v>995.89999999999986</v>
      </c>
      <c r="BC16" s="369">
        <v>1087.5999999999999</v>
      </c>
      <c r="BD16" s="368">
        <v>539.80000000000018</v>
      </c>
      <c r="BE16" s="368">
        <v>1268.0999999999999</v>
      </c>
      <c r="BF16" s="368">
        <v>1222.0999999999999</v>
      </c>
      <c r="BG16" s="1483">
        <v>1363.2</v>
      </c>
      <c r="BH16" s="369">
        <v>474.6</v>
      </c>
      <c r="BI16" s="370">
        <v>1440.4</v>
      </c>
      <c r="BJ16" s="83"/>
    </row>
    <row r="17" spans="2:62" ht="19.5" customHeight="1" x14ac:dyDescent="0.3">
      <c r="B17" s="74"/>
      <c r="C17" s="214"/>
      <c r="D17" s="1729" t="s">
        <v>12</v>
      </c>
      <c r="E17" s="1730"/>
      <c r="F17" s="216"/>
      <c r="H17" s="1" t="s">
        <v>159</v>
      </c>
      <c r="I17" s="83">
        <v>0.70000000000000107</v>
      </c>
      <c r="J17" s="83">
        <v>-7.7999999999999989</v>
      </c>
      <c r="K17" s="83">
        <v>-10.5</v>
      </c>
      <c r="L17" s="83">
        <v>-52.1</v>
      </c>
      <c r="M17" s="83">
        <v>15.1</v>
      </c>
      <c r="N17" s="83">
        <v>-125</v>
      </c>
      <c r="O17" s="83">
        <v>-10.1</v>
      </c>
      <c r="P17" s="83">
        <v>-106.5</v>
      </c>
      <c r="Q17" s="83">
        <v>17.5</v>
      </c>
      <c r="R17" s="83">
        <v>26.1</v>
      </c>
      <c r="S17" s="83">
        <v>8.3000000000000007</v>
      </c>
      <c r="T17" s="83">
        <v>-68.400000000000006</v>
      </c>
      <c r="U17" s="83">
        <v>207.4</v>
      </c>
      <c r="V17" s="83">
        <v>16.100000000000001</v>
      </c>
      <c r="W17" s="83">
        <v>15.1</v>
      </c>
      <c r="X17" s="83">
        <v>-37.4</v>
      </c>
      <c r="Y17" s="83">
        <v>25.9</v>
      </c>
      <c r="Z17" s="83">
        <v>2.8</v>
      </c>
      <c r="AA17" s="83">
        <v>12.7</v>
      </c>
      <c r="AB17" s="84">
        <v>25.6</v>
      </c>
      <c r="AC17" s="84">
        <v>37.5</v>
      </c>
      <c r="AD17" s="83">
        <v>12.1</v>
      </c>
      <c r="AE17" s="84">
        <v>20.7</v>
      </c>
      <c r="AF17" s="198">
        <v>-106.2</v>
      </c>
      <c r="AG17" s="199">
        <v>37.5</v>
      </c>
      <c r="AH17" s="83">
        <v>12.1</v>
      </c>
      <c r="AI17" s="84">
        <v>20.7</v>
      </c>
      <c r="AJ17" s="198">
        <v>-106.2</v>
      </c>
      <c r="AK17" s="91">
        <v>124.2</v>
      </c>
      <c r="AL17" s="91">
        <v>4.0999999999999996</v>
      </c>
      <c r="AM17" s="91">
        <v>8.7999999999999972</v>
      </c>
      <c r="AN17" s="90">
        <v>-43.199999999999989</v>
      </c>
      <c r="AO17" s="90">
        <v>1</v>
      </c>
      <c r="AP17" s="90">
        <v>7.3000000000000007</v>
      </c>
      <c r="AQ17" s="90">
        <v>-5.2</v>
      </c>
      <c r="AR17" s="90">
        <v>-12.7</v>
      </c>
      <c r="AS17" s="301">
        <v>-35.200000000000003</v>
      </c>
      <c r="AT17" s="328">
        <v>9.4</v>
      </c>
      <c r="AU17" s="328">
        <v>-43.4</v>
      </c>
      <c r="AV17" s="328">
        <v>49.9</v>
      </c>
      <c r="AW17" s="301">
        <v>19.899999999999999</v>
      </c>
      <c r="AX17" s="301">
        <v>-21</v>
      </c>
      <c r="AY17" s="301">
        <v>-1.5999999999999979</v>
      </c>
      <c r="AZ17" s="301">
        <v>-19.7</v>
      </c>
      <c r="BA17" s="301">
        <v>3.7</v>
      </c>
      <c r="BB17" s="328">
        <v>19.600000000000001</v>
      </c>
      <c r="BC17" s="328">
        <v>-4.1999999999999993</v>
      </c>
      <c r="BD17" s="301">
        <v>-44.3</v>
      </c>
      <c r="BE17" s="301">
        <v>-33</v>
      </c>
      <c r="BF17" s="301">
        <v>-33.9</v>
      </c>
      <c r="BG17" s="1480">
        <v>-4.5999999999999996</v>
      </c>
      <c r="BH17" s="328">
        <v>-26.7</v>
      </c>
      <c r="BI17" s="329">
        <v>-943.8</v>
      </c>
    </row>
    <row r="18" spans="2:62" ht="19.5" customHeight="1" x14ac:dyDescent="0.3">
      <c r="B18" s="74"/>
      <c r="C18" s="214"/>
      <c r="D18" s="1729" t="s">
        <v>14</v>
      </c>
      <c r="E18" s="1730"/>
      <c r="F18" s="216"/>
      <c r="H18" s="1" t="s">
        <v>467</v>
      </c>
      <c r="I18" s="83">
        <v>11.8</v>
      </c>
      <c r="J18" s="83">
        <v>7.4</v>
      </c>
      <c r="K18" s="83">
        <v>9.8000000000000007</v>
      </c>
      <c r="L18" s="83">
        <v>-34.700000000000003</v>
      </c>
      <c r="M18" s="83">
        <v>8</v>
      </c>
      <c r="N18" s="83">
        <v>-117.4</v>
      </c>
      <c r="O18" s="83">
        <v>3.3</v>
      </c>
      <c r="P18" s="83">
        <v>-96.8</v>
      </c>
      <c r="Q18" s="83">
        <v>13.6</v>
      </c>
      <c r="R18" s="83">
        <v>23</v>
      </c>
      <c r="S18" s="83">
        <v>19.100000000000001</v>
      </c>
      <c r="T18" s="83">
        <v>-38.200000000000003</v>
      </c>
      <c r="U18" s="83">
        <v>17.899999999999999</v>
      </c>
      <c r="V18" s="83">
        <v>-11.4</v>
      </c>
      <c r="W18" s="83">
        <v>9.8000000000000007</v>
      </c>
      <c r="X18" s="83">
        <v>-8.5</v>
      </c>
      <c r="Y18" s="83">
        <v>10.5</v>
      </c>
      <c r="Z18" s="83">
        <v>-5.3</v>
      </c>
      <c r="AA18" s="83">
        <v>3.4</v>
      </c>
      <c r="AB18" s="84">
        <v>9</v>
      </c>
      <c r="AC18" s="84">
        <v>9.6</v>
      </c>
      <c r="AD18" s="83">
        <v>4.2</v>
      </c>
      <c r="AE18" s="84">
        <v>17.399999999999999</v>
      </c>
      <c r="AF18" s="198">
        <v>6.4</v>
      </c>
      <c r="AG18" s="199">
        <v>9.6</v>
      </c>
      <c r="AH18" s="83">
        <v>4.2</v>
      </c>
      <c r="AI18" s="84">
        <v>17.399999999999999</v>
      </c>
      <c r="AJ18" s="198">
        <v>6.4</v>
      </c>
      <c r="AK18" s="91">
        <v>11.5</v>
      </c>
      <c r="AL18" s="91">
        <v>11.6</v>
      </c>
      <c r="AM18" s="91">
        <v>7.6999999999999993</v>
      </c>
      <c r="AN18" s="90">
        <v>18.900000000000002</v>
      </c>
      <c r="AO18" s="90">
        <v>10.4</v>
      </c>
      <c r="AP18" s="90">
        <v>-6</v>
      </c>
      <c r="AQ18" s="90">
        <v>-9.6</v>
      </c>
      <c r="AR18" s="90">
        <v>34.4</v>
      </c>
      <c r="AS18" s="301">
        <v>-9.6999999999999993</v>
      </c>
      <c r="AT18" s="328">
        <v>-4.8000000000000007</v>
      </c>
      <c r="AU18" s="328">
        <v>-45.9</v>
      </c>
      <c r="AV18" s="328">
        <v>12.2</v>
      </c>
      <c r="AW18" s="301">
        <v>37.200000000000003</v>
      </c>
      <c r="AX18" s="301">
        <v>6</v>
      </c>
      <c r="AY18" s="301">
        <v>10.5</v>
      </c>
      <c r="AZ18" s="301">
        <v>3.5</v>
      </c>
      <c r="BA18" s="301">
        <v>-0.7</v>
      </c>
      <c r="BB18" s="328">
        <v>19.7</v>
      </c>
      <c r="BC18" s="328">
        <v>1.3000000000000007</v>
      </c>
      <c r="BD18" s="301">
        <v>-7.6000000000000014</v>
      </c>
      <c r="BE18" s="301">
        <v>4.9000000000000004</v>
      </c>
      <c r="BF18" s="301">
        <v>2.8</v>
      </c>
      <c r="BG18" s="1480">
        <v>1.7</v>
      </c>
      <c r="BH18" s="328">
        <v>-9.3000000000000007</v>
      </c>
      <c r="BI18" s="329">
        <v>5.5</v>
      </c>
    </row>
    <row r="19" spans="2:62" ht="19.5" customHeight="1" x14ac:dyDescent="0.3">
      <c r="B19" s="74"/>
      <c r="C19" s="214"/>
      <c r="D19" s="1729" t="s">
        <v>16</v>
      </c>
      <c r="E19" s="1730"/>
      <c r="F19" s="216"/>
      <c r="H19" s="1" t="s">
        <v>468</v>
      </c>
      <c r="I19" s="83">
        <v>-11.1</v>
      </c>
      <c r="J19" s="83">
        <v>-15.2</v>
      </c>
      <c r="K19" s="83">
        <v>-20.3</v>
      </c>
      <c r="L19" s="83">
        <v>-17.399999999999999</v>
      </c>
      <c r="M19" s="83">
        <v>7.1</v>
      </c>
      <c r="N19" s="83">
        <v>-7.6</v>
      </c>
      <c r="O19" s="83">
        <v>-13.4</v>
      </c>
      <c r="P19" s="83">
        <v>-9.6999999999999993</v>
      </c>
      <c r="Q19" s="83">
        <v>3.9</v>
      </c>
      <c r="R19" s="83">
        <v>3.1</v>
      </c>
      <c r="S19" s="83">
        <v>-10.8</v>
      </c>
      <c r="T19" s="83">
        <v>-30.2</v>
      </c>
      <c r="U19" s="83">
        <v>189.5</v>
      </c>
      <c r="V19" s="83">
        <v>27.5</v>
      </c>
      <c r="W19" s="83">
        <v>5.3</v>
      </c>
      <c r="X19" s="83">
        <v>-28.9</v>
      </c>
      <c r="Y19" s="83">
        <v>15.4</v>
      </c>
      <c r="Z19" s="83">
        <v>8.1</v>
      </c>
      <c r="AA19" s="83">
        <v>9.3000000000000007</v>
      </c>
      <c r="AB19" s="84">
        <v>16.600000000000001</v>
      </c>
      <c r="AC19" s="84">
        <v>27.9</v>
      </c>
      <c r="AD19" s="83">
        <v>7.9</v>
      </c>
      <c r="AE19" s="84">
        <v>3.3</v>
      </c>
      <c r="AF19" s="198">
        <v>-112.6</v>
      </c>
      <c r="AG19" s="199">
        <v>27.9</v>
      </c>
      <c r="AH19" s="83">
        <v>7.9</v>
      </c>
      <c r="AI19" s="84">
        <v>3.3</v>
      </c>
      <c r="AJ19" s="198">
        <v>-112.6</v>
      </c>
      <c r="AK19" s="91">
        <v>112.7</v>
      </c>
      <c r="AL19" s="91">
        <v>-7.5</v>
      </c>
      <c r="AM19" s="91">
        <v>1.0999999999999801</v>
      </c>
      <c r="AN19" s="90">
        <v>-62.099999999999994</v>
      </c>
      <c r="AO19" s="90">
        <v>-9.4</v>
      </c>
      <c r="AP19" s="90">
        <v>13.3</v>
      </c>
      <c r="AQ19" s="90">
        <v>4.4000000000000004</v>
      </c>
      <c r="AR19" s="90">
        <v>-47.1</v>
      </c>
      <c r="AS19" s="301">
        <v>-25.5</v>
      </c>
      <c r="AT19" s="328">
        <v>14.200000000000003</v>
      </c>
      <c r="AU19" s="328">
        <v>2.4999999999999964</v>
      </c>
      <c r="AV19" s="328">
        <v>37.700000000000003</v>
      </c>
      <c r="AW19" s="301">
        <v>-17.300000000000004</v>
      </c>
      <c r="AX19" s="301">
        <v>-27</v>
      </c>
      <c r="AY19" s="301">
        <v>-12.100000000000001</v>
      </c>
      <c r="AZ19" s="301">
        <v>-23.2</v>
      </c>
      <c r="BA19" s="301">
        <v>4.4000000000000004</v>
      </c>
      <c r="BB19" s="328">
        <v>-0.1</v>
      </c>
      <c r="BC19" s="328">
        <v>-5.5</v>
      </c>
      <c r="BD19" s="301">
        <v>-36.700000000000003</v>
      </c>
      <c r="BE19" s="301">
        <v>-37.9</v>
      </c>
      <c r="BF19" s="301">
        <v>-36.700000000000003</v>
      </c>
      <c r="BG19" s="1480">
        <v>-6.3</v>
      </c>
      <c r="BH19" s="328">
        <v>-17.399999999999999</v>
      </c>
      <c r="BI19" s="329">
        <f>BI17-BI18</f>
        <v>-949.3</v>
      </c>
    </row>
    <row r="20" spans="2:62" ht="19.5" customHeight="1" x14ac:dyDescent="0.3">
      <c r="B20" s="74"/>
      <c r="C20" s="214"/>
      <c r="D20" s="1729" t="s">
        <v>19</v>
      </c>
      <c r="E20" s="1730"/>
      <c r="F20" s="216"/>
      <c r="H20" s="10" t="s">
        <v>160</v>
      </c>
      <c r="I20" s="206">
        <v>692</v>
      </c>
      <c r="J20" s="206">
        <v>639</v>
      </c>
      <c r="K20" s="206">
        <v>470</v>
      </c>
      <c r="L20" s="206">
        <v>81.5</v>
      </c>
      <c r="M20" s="206">
        <v>391.1</v>
      </c>
      <c r="N20" s="206">
        <v>168.7</v>
      </c>
      <c r="O20" s="206">
        <v>406.2</v>
      </c>
      <c r="P20" s="206">
        <v>245.6</v>
      </c>
      <c r="Q20" s="206">
        <v>339.9</v>
      </c>
      <c r="R20" s="206">
        <v>369.6</v>
      </c>
      <c r="S20" s="206">
        <v>444.1</v>
      </c>
      <c r="T20" s="206">
        <v>206.6</v>
      </c>
      <c r="U20" s="206">
        <v>554.6</v>
      </c>
      <c r="V20" s="206">
        <v>318.60000000000002</v>
      </c>
      <c r="W20" s="206">
        <v>312.3</v>
      </c>
      <c r="X20" s="206">
        <v>195.7</v>
      </c>
      <c r="Y20" s="206">
        <v>501.5</v>
      </c>
      <c r="Z20" s="206">
        <v>459</v>
      </c>
      <c r="AA20" s="206">
        <v>560.20000000000005</v>
      </c>
      <c r="AB20" s="207">
        <v>-264.39999999999998</v>
      </c>
      <c r="AC20" s="207">
        <v>672.2</v>
      </c>
      <c r="AD20" s="206">
        <v>698.9</v>
      </c>
      <c r="AE20" s="207">
        <v>822.8</v>
      </c>
      <c r="AF20" s="208">
        <v>419.5</v>
      </c>
      <c r="AG20" s="209">
        <v>672.2</v>
      </c>
      <c r="AH20" s="206">
        <v>698.9</v>
      </c>
      <c r="AI20" s="207">
        <v>822.8</v>
      </c>
      <c r="AJ20" s="208">
        <v>419.5</v>
      </c>
      <c r="AK20" s="367">
        <v>938.4</v>
      </c>
      <c r="AL20" s="367">
        <v>902</v>
      </c>
      <c r="AM20" s="367">
        <v>991.89999999999986</v>
      </c>
      <c r="AN20" s="256">
        <v>254.10000000000082</v>
      </c>
      <c r="AO20" s="256">
        <v>776.60000000000014</v>
      </c>
      <c r="AP20" s="256">
        <v>989.09999999999968</v>
      </c>
      <c r="AQ20" s="256">
        <v>958.8</v>
      </c>
      <c r="AR20" s="256">
        <v>594</v>
      </c>
      <c r="AS20" s="368">
        <v>797.4</v>
      </c>
      <c r="AT20" s="369">
        <v>913.10000000000014</v>
      </c>
      <c r="AU20" s="369">
        <v>867.89999999999941</v>
      </c>
      <c r="AV20" s="369">
        <v>553.4</v>
      </c>
      <c r="AW20" s="368">
        <v>971.30000000000007</v>
      </c>
      <c r="AX20" s="368">
        <v>1004.0000000000002</v>
      </c>
      <c r="AY20" s="368">
        <v>1030.4000000000001</v>
      </c>
      <c r="AZ20" s="368">
        <v>485.9</v>
      </c>
      <c r="BA20" s="368">
        <v>1215.4000000000001</v>
      </c>
      <c r="BB20" s="369">
        <v>1015.5</v>
      </c>
      <c r="BC20" s="369">
        <v>1083.3999999999996</v>
      </c>
      <c r="BD20" s="368">
        <v>495.50000000000045</v>
      </c>
      <c r="BE20" s="368">
        <v>1235.0999999999999</v>
      </c>
      <c r="BF20" s="368">
        <v>1188.2</v>
      </c>
      <c r="BG20" s="1483">
        <v>1358.6</v>
      </c>
      <c r="BH20" s="369">
        <v>447.9</v>
      </c>
      <c r="BI20" s="370">
        <v>496.6</v>
      </c>
      <c r="BJ20" s="83"/>
    </row>
    <row r="21" spans="2:62" ht="19.5" customHeight="1" x14ac:dyDescent="0.3">
      <c r="B21" s="74"/>
      <c r="C21" s="214"/>
      <c r="D21" s="1729" t="s">
        <v>21</v>
      </c>
      <c r="E21" s="1730"/>
      <c r="F21" s="216"/>
      <c r="H21" s="1" t="s">
        <v>161</v>
      </c>
      <c r="I21" s="83">
        <v>165.6</v>
      </c>
      <c r="J21" s="83">
        <v>160.9</v>
      </c>
      <c r="K21" s="83">
        <v>88</v>
      </c>
      <c r="L21" s="83">
        <v>27.8</v>
      </c>
      <c r="M21" s="83">
        <v>95.2</v>
      </c>
      <c r="N21" s="83">
        <v>108.3</v>
      </c>
      <c r="O21" s="83">
        <v>104.4</v>
      </c>
      <c r="P21" s="83">
        <v>73</v>
      </c>
      <c r="Q21" s="83">
        <v>96</v>
      </c>
      <c r="R21" s="83">
        <v>81.099999999999994</v>
      </c>
      <c r="S21" s="83">
        <v>95.4</v>
      </c>
      <c r="T21" s="83">
        <v>58.7</v>
      </c>
      <c r="U21" s="83">
        <v>78.400000000000006</v>
      </c>
      <c r="V21" s="83">
        <v>64.599999999999994</v>
      </c>
      <c r="W21" s="83">
        <v>78.7</v>
      </c>
      <c r="X21" s="83">
        <v>52.3</v>
      </c>
      <c r="Y21" s="83">
        <v>114.3</v>
      </c>
      <c r="Z21" s="83">
        <v>103</v>
      </c>
      <c r="AA21" s="83">
        <v>138.4</v>
      </c>
      <c r="AB21" s="84">
        <v>-63.7</v>
      </c>
      <c r="AC21" s="84">
        <v>8.6999999999999993</v>
      </c>
      <c r="AD21" s="83">
        <v>153.19999999999999</v>
      </c>
      <c r="AE21" s="84">
        <v>190.7</v>
      </c>
      <c r="AF21" s="198">
        <v>86.1</v>
      </c>
      <c r="AG21" s="199">
        <v>8.6999999999999993</v>
      </c>
      <c r="AH21" s="83">
        <v>153.19999999999999</v>
      </c>
      <c r="AI21" s="84">
        <v>190.7</v>
      </c>
      <c r="AJ21" s="198">
        <v>86.1</v>
      </c>
      <c r="AK21" s="91">
        <v>248.2</v>
      </c>
      <c r="AL21" s="91">
        <v>238.9</v>
      </c>
      <c r="AM21" s="91">
        <v>265.89999999999964</v>
      </c>
      <c r="AN21" s="90">
        <v>74.200000000000728</v>
      </c>
      <c r="AO21" s="90">
        <v>203.80000000000007</v>
      </c>
      <c r="AP21" s="90">
        <v>256.80000000000007</v>
      </c>
      <c r="AQ21" s="90">
        <v>257.2</v>
      </c>
      <c r="AR21" s="90">
        <v>161.6</v>
      </c>
      <c r="AS21" s="301">
        <v>211.1</v>
      </c>
      <c r="AT21" s="328">
        <v>242.10000000000002</v>
      </c>
      <c r="AU21" s="328">
        <v>221.10000000000014</v>
      </c>
      <c r="AV21" s="328">
        <v>138</v>
      </c>
      <c r="AW21" s="301">
        <v>280.69999999999993</v>
      </c>
      <c r="AX21" s="301">
        <v>266.4000000000002</v>
      </c>
      <c r="AY21" s="301">
        <v>259.00000000000023</v>
      </c>
      <c r="AZ21" s="301">
        <v>147.5</v>
      </c>
      <c r="BA21" s="301">
        <v>240.90000000000009</v>
      </c>
      <c r="BB21" s="328">
        <v>265.5</v>
      </c>
      <c r="BC21" s="328">
        <v>286.69999999999982</v>
      </c>
      <c r="BD21" s="301">
        <v>288.40000000000009</v>
      </c>
      <c r="BE21" s="301">
        <v>313.19999999999993</v>
      </c>
      <c r="BF21" s="301">
        <v>268.2</v>
      </c>
      <c r="BG21" s="1480">
        <v>394.7</v>
      </c>
      <c r="BH21" s="328">
        <v>103.7</v>
      </c>
      <c r="BI21" s="329">
        <v>119.3</v>
      </c>
    </row>
    <row r="22" spans="2:62" ht="19.5" customHeight="1" x14ac:dyDescent="0.3">
      <c r="B22" s="74"/>
      <c r="C22" s="214"/>
      <c r="D22" s="1729" t="s">
        <v>23</v>
      </c>
      <c r="E22" s="1730"/>
      <c r="F22" s="216"/>
      <c r="H22" s="10" t="s">
        <v>162</v>
      </c>
      <c r="I22" s="206">
        <v>526.4</v>
      </c>
      <c r="J22" s="206">
        <v>478.1</v>
      </c>
      <c r="K22" s="206">
        <v>382</v>
      </c>
      <c r="L22" s="206">
        <v>53.7</v>
      </c>
      <c r="M22" s="206">
        <v>295.89999999999998</v>
      </c>
      <c r="N22" s="206">
        <v>60.4</v>
      </c>
      <c r="O22" s="206">
        <v>301.8</v>
      </c>
      <c r="P22" s="206">
        <v>172.6</v>
      </c>
      <c r="Q22" s="206">
        <v>243.9</v>
      </c>
      <c r="R22" s="206">
        <v>288.5</v>
      </c>
      <c r="S22" s="206">
        <v>348.7</v>
      </c>
      <c r="T22" s="206">
        <v>147.9</v>
      </c>
      <c r="U22" s="206">
        <v>476.2</v>
      </c>
      <c r="V22" s="206">
        <v>254</v>
      </c>
      <c r="W22" s="206">
        <v>233.6</v>
      </c>
      <c r="X22" s="206">
        <v>143.4</v>
      </c>
      <c r="Y22" s="206">
        <v>387.2</v>
      </c>
      <c r="Z22" s="206">
        <v>356</v>
      </c>
      <c r="AA22" s="206">
        <v>421.8</v>
      </c>
      <c r="AB22" s="207">
        <v>-200.7</v>
      </c>
      <c r="AC22" s="207">
        <v>663.5</v>
      </c>
      <c r="AD22" s="206">
        <v>545.70000000000005</v>
      </c>
      <c r="AE22" s="207">
        <v>632.1</v>
      </c>
      <c r="AF22" s="208">
        <v>333.4</v>
      </c>
      <c r="AG22" s="209">
        <v>663.5</v>
      </c>
      <c r="AH22" s="206">
        <v>545.70000000000005</v>
      </c>
      <c r="AI22" s="207">
        <v>632.1</v>
      </c>
      <c r="AJ22" s="208">
        <v>333.4</v>
      </c>
      <c r="AK22" s="367">
        <v>690.2</v>
      </c>
      <c r="AL22" s="367">
        <v>663.1</v>
      </c>
      <c r="AM22" s="367">
        <v>726.00000000000023</v>
      </c>
      <c r="AN22" s="256">
        <v>179.90000000000009</v>
      </c>
      <c r="AO22" s="256">
        <v>572.80000000000007</v>
      </c>
      <c r="AP22" s="256">
        <v>732.29999999999961</v>
      </c>
      <c r="AQ22" s="256">
        <v>701.6</v>
      </c>
      <c r="AR22" s="256">
        <v>432.4</v>
      </c>
      <c r="AS22" s="368">
        <v>586.29999999999995</v>
      </c>
      <c r="AT22" s="369">
        <v>671.00000000000011</v>
      </c>
      <c r="AU22" s="369">
        <v>646.79999999999927</v>
      </c>
      <c r="AV22" s="369">
        <v>415.4</v>
      </c>
      <c r="AW22" s="368">
        <v>690.60000000000014</v>
      </c>
      <c r="AX22" s="368">
        <v>737.6</v>
      </c>
      <c r="AY22" s="368">
        <v>771.4</v>
      </c>
      <c r="AZ22" s="368">
        <v>338.4</v>
      </c>
      <c r="BA22" s="368">
        <v>974.5</v>
      </c>
      <c r="BB22" s="369">
        <v>750</v>
      </c>
      <c r="BC22" s="369">
        <v>796.69999999999982</v>
      </c>
      <c r="BD22" s="368">
        <v>207.10000000000036</v>
      </c>
      <c r="BE22" s="368">
        <v>921.9</v>
      </c>
      <c r="BF22" s="368">
        <v>920</v>
      </c>
      <c r="BG22" s="1483">
        <v>963.9</v>
      </c>
      <c r="BH22" s="369">
        <v>344.2</v>
      </c>
      <c r="BI22" s="370">
        <v>377.3</v>
      </c>
      <c r="BJ22" s="83"/>
    </row>
    <row r="23" spans="2:62" ht="19.5" customHeight="1" x14ac:dyDescent="0.3">
      <c r="B23" s="71"/>
      <c r="C23" s="214"/>
      <c r="D23" s="1729" t="s">
        <v>22</v>
      </c>
      <c r="E23" s="1730"/>
      <c r="F23" s="216"/>
      <c r="H23" s="218" t="s">
        <v>163</v>
      </c>
      <c r="I23" s="83">
        <v>0.1</v>
      </c>
      <c r="J23" s="83">
        <v>0.2</v>
      </c>
      <c r="K23" s="83">
        <v>0</v>
      </c>
      <c r="L23" s="83">
        <v>0.1</v>
      </c>
      <c r="M23" s="83">
        <v>0.1</v>
      </c>
      <c r="N23" s="83">
        <v>0</v>
      </c>
      <c r="O23" s="83">
        <v>0</v>
      </c>
      <c r="P23" s="83">
        <v>0</v>
      </c>
      <c r="Q23" s="83">
        <v>0</v>
      </c>
      <c r="R23" s="83">
        <v>0</v>
      </c>
      <c r="S23" s="83">
        <v>0</v>
      </c>
      <c r="T23" s="83">
        <v>0</v>
      </c>
      <c r="U23" s="83">
        <v>0</v>
      </c>
      <c r="V23" s="83">
        <v>0</v>
      </c>
      <c r="W23" s="83">
        <v>0</v>
      </c>
      <c r="X23" s="83">
        <v>0</v>
      </c>
      <c r="Y23" s="83">
        <v>0</v>
      </c>
      <c r="Z23" s="83">
        <v>0</v>
      </c>
      <c r="AA23" s="83">
        <v>0</v>
      </c>
      <c r="AB23" s="84">
        <v>0</v>
      </c>
      <c r="AC23" s="84">
        <v>0</v>
      </c>
      <c r="AD23" s="83">
        <v>0</v>
      </c>
      <c r="AE23" s="84">
        <v>0</v>
      </c>
      <c r="AF23" s="198">
        <v>0</v>
      </c>
      <c r="AG23" s="199">
        <v>0</v>
      </c>
      <c r="AH23" s="83">
        <v>0</v>
      </c>
      <c r="AI23" s="84">
        <v>0</v>
      </c>
      <c r="AJ23" s="198">
        <v>0</v>
      </c>
      <c r="AK23" s="91">
        <v>0</v>
      </c>
      <c r="AL23" s="91">
        <v>0</v>
      </c>
      <c r="AM23" s="91">
        <v>0</v>
      </c>
      <c r="AN23" s="90">
        <v>0</v>
      </c>
      <c r="AO23" s="90">
        <v>0</v>
      </c>
      <c r="AP23" s="90">
        <v>0</v>
      </c>
      <c r="AQ23" s="90">
        <v>0</v>
      </c>
      <c r="AR23" s="90">
        <v>0</v>
      </c>
      <c r="AS23" s="301">
        <v>0</v>
      </c>
      <c r="AT23" s="328">
        <v>10.5</v>
      </c>
      <c r="AU23" s="328">
        <v>11.199999999999818</v>
      </c>
      <c r="AV23" s="328">
        <v>-0.4</v>
      </c>
      <c r="AW23" s="301">
        <v>2.1000000000000227</v>
      </c>
      <c r="AX23" s="301">
        <v>3.5000000000001137</v>
      </c>
      <c r="AY23" s="301">
        <v>-6.3000000000004093</v>
      </c>
      <c r="AZ23" s="301">
        <v>-52.1</v>
      </c>
      <c r="BA23" s="301">
        <v>-2.8</v>
      </c>
      <c r="BB23" s="328">
        <v>0.9</v>
      </c>
      <c r="BC23" s="328">
        <v>-27.5</v>
      </c>
      <c r="BD23" s="301">
        <v>-238.29999999999973</v>
      </c>
      <c r="BE23" s="301">
        <v>-9.6</v>
      </c>
      <c r="BF23" s="301">
        <v>-7</v>
      </c>
      <c r="BG23" s="1480">
        <v>-33</v>
      </c>
      <c r="BH23" s="328">
        <v>-61.9</v>
      </c>
      <c r="BI23" s="329">
        <v>-12.2</v>
      </c>
    </row>
    <row r="24" spans="2:62" ht="19.5" customHeight="1" x14ac:dyDescent="0.3">
      <c r="B24" s="71"/>
      <c r="C24" s="214"/>
      <c r="D24" s="1729" t="s">
        <v>28</v>
      </c>
      <c r="E24" s="1730"/>
      <c r="F24" s="216"/>
      <c r="H24" s="562" t="s">
        <v>164</v>
      </c>
      <c r="I24" s="220">
        <v>526.29999999999995</v>
      </c>
      <c r="J24" s="220">
        <v>477.9</v>
      </c>
      <c r="K24" s="220">
        <v>382</v>
      </c>
      <c r="L24" s="220">
        <v>53.6</v>
      </c>
      <c r="M24" s="220">
        <v>295.8</v>
      </c>
      <c r="N24" s="220">
        <v>60.4</v>
      </c>
      <c r="O24" s="220">
        <v>301.8</v>
      </c>
      <c r="P24" s="220">
        <v>172.6</v>
      </c>
      <c r="Q24" s="220">
        <v>243.9</v>
      </c>
      <c r="R24" s="220">
        <v>288.5</v>
      </c>
      <c r="S24" s="220">
        <v>348.7</v>
      </c>
      <c r="T24" s="220">
        <v>147.9</v>
      </c>
      <c r="U24" s="220">
        <v>476.2</v>
      </c>
      <c r="V24" s="220">
        <v>254</v>
      </c>
      <c r="W24" s="220">
        <v>233.6</v>
      </c>
      <c r="X24" s="220">
        <v>143.4</v>
      </c>
      <c r="Y24" s="220">
        <v>387.2</v>
      </c>
      <c r="Z24" s="220">
        <v>356</v>
      </c>
      <c r="AA24" s="220">
        <v>421.8</v>
      </c>
      <c r="AB24" s="221">
        <v>-200.7</v>
      </c>
      <c r="AC24" s="221">
        <v>663.5</v>
      </c>
      <c r="AD24" s="220">
        <v>545.70000000000005</v>
      </c>
      <c r="AE24" s="221">
        <v>632.1</v>
      </c>
      <c r="AF24" s="222">
        <v>333.4</v>
      </c>
      <c r="AG24" s="223">
        <v>663.5</v>
      </c>
      <c r="AH24" s="220">
        <v>545.70000000000005</v>
      </c>
      <c r="AI24" s="221">
        <v>632.1</v>
      </c>
      <c r="AJ24" s="222">
        <v>333.4</v>
      </c>
      <c r="AK24" s="468">
        <v>690.2</v>
      </c>
      <c r="AL24" s="468">
        <v>663.1</v>
      </c>
      <c r="AM24" s="468">
        <v>726.00000000000023</v>
      </c>
      <c r="AN24" s="467">
        <v>179.90000000000009</v>
      </c>
      <c r="AO24" s="467">
        <v>572.80000000000007</v>
      </c>
      <c r="AP24" s="467">
        <v>732.29999999999961</v>
      </c>
      <c r="AQ24" s="467">
        <v>701.6</v>
      </c>
      <c r="AR24" s="467">
        <v>432.4</v>
      </c>
      <c r="AS24" s="469">
        <v>586.29999999999995</v>
      </c>
      <c r="AT24" s="563">
        <v>660.50000000000011</v>
      </c>
      <c r="AU24" s="563">
        <v>635.59999999999945</v>
      </c>
      <c r="AV24" s="563">
        <v>415.8</v>
      </c>
      <c r="AW24" s="469">
        <v>688.5</v>
      </c>
      <c r="AX24" s="469">
        <v>734.09999999999991</v>
      </c>
      <c r="AY24" s="469">
        <v>777.7</v>
      </c>
      <c r="AZ24" s="469">
        <v>390.5</v>
      </c>
      <c r="BA24" s="469">
        <v>977.3</v>
      </c>
      <c r="BB24" s="563">
        <v>749.10000000000014</v>
      </c>
      <c r="BC24" s="563">
        <v>824.19999999999982</v>
      </c>
      <c r="BD24" s="469">
        <v>445.40000000000009</v>
      </c>
      <c r="BE24" s="469">
        <v>931.5</v>
      </c>
      <c r="BF24" s="469">
        <v>927</v>
      </c>
      <c r="BG24" s="1507">
        <v>996.9</v>
      </c>
      <c r="BH24" s="563">
        <v>406.1</v>
      </c>
      <c r="BI24" s="564">
        <v>389.5</v>
      </c>
      <c r="BJ24" s="83"/>
    </row>
    <row r="25" spans="2:62" ht="19.5" customHeight="1" x14ac:dyDescent="0.3">
      <c r="B25" s="71"/>
      <c r="C25" s="214"/>
      <c r="D25" s="1729" t="s">
        <v>26</v>
      </c>
      <c r="E25" s="1730"/>
      <c r="F25" s="216"/>
    </row>
    <row r="26" spans="2:62" ht="19.5" customHeight="1" x14ac:dyDescent="0.3">
      <c r="B26" s="71"/>
      <c r="C26" s="214"/>
      <c r="D26" s="1729" t="s">
        <v>30</v>
      </c>
      <c r="E26" s="1730"/>
      <c r="F26" s="216"/>
    </row>
    <row r="27" spans="2:62" ht="19.5" customHeight="1" x14ac:dyDescent="0.3">
      <c r="B27" s="71"/>
      <c r="C27" s="214"/>
      <c r="D27" s="1729" t="s">
        <v>33</v>
      </c>
      <c r="E27" s="1730"/>
      <c r="F27" s="216"/>
    </row>
    <row r="28" spans="2:62" ht="19.5" customHeight="1" x14ac:dyDescent="0.3">
      <c r="B28" s="71"/>
      <c r="C28" s="1721"/>
      <c r="D28" s="1721"/>
      <c r="E28" s="1722"/>
      <c r="F28" s="56"/>
      <c r="AF28" s="324"/>
      <c r="AG28" s="324"/>
      <c r="AH28" s="324"/>
      <c r="AI28" s="324"/>
      <c r="AJ28" s="324"/>
    </row>
    <row r="29" spans="2:62" ht="19.5" customHeight="1" x14ac:dyDescent="0.3">
      <c r="B29" s="253"/>
      <c r="C29" s="1721" t="s">
        <v>7</v>
      </c>
      <c r="D29" s="1721"/>
      <c r="E29" s="1736"/>
      <c r="F29" s="75"/>
    </row>
    <row r="30" spans="2:62" ht="19.5" customHeight="1" x14ac:dyDescent="0.3">
      <c r="B30" s="253"/>
      <c r="C30" s="56"/>
      <c r="D30" s="243"/>
      <c r="E30" s="291"/>
      <c r="F30" s="56"/>
    </row>
    <row r="31" spans="2:62" ht="19.5" customHeight="1" x14ac:dyDescent="0.3">
      <c r="B31" s="253"/>
      <c r="C31" s="1724" t="s">
        <v>31</v>
      </c>
      <c r="D31" s="1724"/>
      <c r="E31" s="1746"/>
      <c r="F31" s="75"/>
    </row>
    <row r="32" spans="2:62" ht="19.5" customHeight="1" x14ac:dyDescent="0.3">
      <c r="B32" s="253"/>
      <c r="C32" s="56"/>
      <c r="D32" s="243"/>
      <c r="E32" s="291"/>
      <c r="F32" s="56"/>
      <c r="AF32" s="324"/>
      <c r="AG32" s="324"/>
      <c r="AH32" s="324"/>
      <c r="AI32" s="324"/>
      <c r="AJ32" s="324"/>
    </row>
    <row r="33" spans="2:6" ht="19.5" customHeight="1" x14ac:dyDescent="0.3">
      <c r="B33" s="253"/>
      <c r="C33" s="1721" t="s">
        <v>17</v>
      </c>
      <c r="D33" s="1721"/>
      <c r="E33" s="1736"/>
      <c r="F33" s="75"/>
    </row>
    <row r="34" spans="2:6" ht="19.5" customHeight="1" x14ac:dyDescent="0.3">
      <c r="B34" s="253"/>
      <c r="C34" s="56"/>
      <c r="D34" s="243"/>
      <c r="E34" s="291"/>
      <c r="F34" s="56"/>
    </row>
    <row r="35" spans="2:6" ht="19.5" customHeight="1" x14ac:dyDescent="0.3">
      <c r="B35" s="253"/>
      <c r="C35" s="1726" t="s">
        <v>8</v>
      </c>
      <c r="D35" s="1726"/>
      <c r="E35" s="1727"/>
      <c r="F35" s="75"/>
    </row>
    <row r="36" spans="2:6" ht="19.5" customHeight="1" x14ac:dyDescent="0.3">
      <c r="B36" s="253"/>
      <c r="C36" s="235"/>
      <c r="D36" s="235"/>
      <c r="E36" s="281"/>
      <c r="F36" s="56"/>
    </row>
    <row r="37" spans="2:6" ht="19.5" customHeight="1" x14ac:dyDescent="0.3">
      <c r="B37" s="253"/>
      <c r="C37" s="1721" t="s">
        <v>25</v>
      </c>
      <c r="D37" s="1721"/>
      <c r="E37" s="1736"/>
      <c r="F37" s="56"/>
    </row>
    <row r="38" spans="2:6" ht="19.5" customHeight="1" x14ac:dyDescent="0.3">
      <c r="B38" s="253"/>
      <c r="C38" s="243"/>
      <c r="D38" s="243"/>
      <c r="E38" s="291"/>
      <c r="F38" s="56"/>
    </row>
    <row r="39" spans="2:6" ht="19.5" customHeight="1" x14ac:dyDescent="0.3">
      <c r="B39" s="253"/>
      <c r="C39" s="1721" t="s">
        <v>32</v>
      </c>
      <c r="D39" s="1721"/>
      <c r="E39" s="1736"/>
    </row>
    <row r="40" spans="2:6" ht="19.5" customHeight="1" thickBot="1" x14ac:dyDescent="0.35">
      <c r="B40" s="305"/>
      <c r="C40" s="306"/>
      <c r="D40" s="306"/>
      <c r="E40" s="307"/>
    </row>
    <row r="41" spans="2:6" ht="19.5" customHeight="1" thickTop="1" x14ac:dyDescent="0.3"/>
    <row r="42" spans="2:6" ht="19.5" customHeight="1" x14ac:dyDescent="0.3"/>
    <row r="43" spans="2:6" ht="19.5" customHeight="1" x14ac:dyDescent="0.3"/>
    <row r="44" spans="2:6" ht="19.5" customHeight="1" x14ac:dyDescent="0.3"/>
  </sheetData>
  <mergeCells count="25">
    <mergeCell ref="D18:E18"/>
    <mergeCell ref="D19:E19"/>
    <mergeCell ref="D20:E20"/>
    <mergeCell ref="D21:E21"/>
    <mergeCell ref="B4:E4"/>
    <mergeCell ref="C8:E8"/>
    <mergeCell ref="C10:E10"/>
    <mergeCell ref="C12:E12"/>
    <mergeCell ref="C14:E14"/>
    <mergeCell ref="C39:E39"/>
    <mergeCell ref="D15:F15"/>
    <mergeCell ref="C28:E28"/>
    <mergeCell ref="C29:E29"/>
    <mergeCell ref="C31:E31"/>
    <mergeCell ref="C33:E33"/>
    <mergeCell ref="C35:E35"/>
    <mergeCell ref="C37:E37"/>
    <mergeCell ref="D22:E22"/>
    <mergeCell ref="D23:E23"/>
    <mergeCell ref="D24:E24"/>
    <mergeCell ref="D25:E25"/>
    <mergeCell ref="D26:E26"/>
    <mergeCell ref="D27:E27"/>
    <mergeCell ref="D16:E16"/>
    <mergeCell ref="D17:E17"/>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10" location="Hightlights!A1" display="Highlights"/>
    <hyperlink ref="C10:E10" location="'Financial Highlights'!A1" display="Finanial Highlights"/>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31:E31" location="I_IS!A1" display="KB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E51"/>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7" width="15.5" style="38" customWidth="1"/>
    <col min="58" max="16384" width="10.75" style="38"/>
  </cols>
  <sheetData>
    <row r="1" spans="2:57" ht="5.25" customHeight="1" x14ac:dyDescent="0.3"/>
    <row r="2" spans="2:57" ht="28.5" customHeight="1" x14ac:dyDescent="0.35">
      <c r="H2" s="39"/>
    </row>
    <row r="3" spans="2:57" ht="3" customHeight="1" x14ac:dyDescent="0.3">
      <c r="H3" s="40"/>
    </row>
    <row r="4" spans="2:57" ht="30" customHeight="1" x14ac:dyDescent="0.3">
      <c r="B4" s="1719" t="s">
        <v>6</v>
      </c>
      <c r="C4" s="1719"/>
      <c r="D4" s="1719"/>
      <c r="E4" s="1719"/>
      <c r="F4" s="565"/>
      <c r="G4" s="42"/>
      <c r="H4" s="64" t="s">
        <v>11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row>
    <row r="5" spans="2:57" ht="18" customHeight="1" x14ac:dyDescent="0.3">
      <c r="AI5" s="38"/>
    </row>
    <row r="6" spans="2:57" ht="3" customHeight="1" thickBot="1" x14ac:dyDescent="0.35">
      <c r="H6" s="40"/>
    </row>
    <row r="7" spans="2:57" ht="12" customHeight="1" thickTop="1" x14ac:dyDescent="0.3">
      <c r="B7" s="193"/>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row>
    <row r="8" spans="2:57" ht="19.5" customHeight="1" thickBot="1" x14ac:dyDescent="0.35">
      <c r="B8" s="74"/>
      <c r="C8" s="1721" t="s">
        <v>2</v>
      </c>
      <c r="D8" s="1721"/>
      <c r="E8" s="1722"/>
      <c r="F8" s="56"/>
      <c r="H8" s="77" t="s">
        <v>39</v>
      </c>
      <c r="I8" s="78" t="s">
        <v>167</v>
      </c>
      <c r="J8" s="78" t="s">
        <v>168</v>
      </c>
      <c r="K8" s="78" t="s">
        <v>169</v>
      </c>
      <c r="L8" s="78" t="s">
        <v>170</v>
      </c>
      <c r="M8" s="78" t="s">
        <v>171</v>
      </c>
      <c r="N8" s="78" t="s">
        <v>172</v>
      </c>
      <c r="O8" s="78" t="s">
        <v>173</v>
      </c>
      <c r="P8" s="78" t="s">
        <v>174</v>
      </c>
      <c r="Q8" s="78" t="s">
        <v>175</v>
      </c>
      <c r="R8" s="78" t="s">
        <v>176</v>
      </c>
      <c r="S8" s="78" t="s">
        <v>177</v>
      </c>
      <c r="T8" s="78" t="s">
        <v>178</v>
      </c>
      <c r="U8" s="78" t="s">
        <v>179</v>
      </c>
      <c r="V8" s="78" t="s">
        <v>180</v>
      </c>
      <c r="W8" s="78" t="s">
        <v>181</v>
      </c>
      <c r="X8" s="78" t="s">
        <v>182</v>
      </c>
      <c r="Y8" s="78" t="s">
        <v>183</v>
      </c>
      <c r="Z8" s="78" t="s">
        <v>184</v>
      </c>
      <c r="AA8" s="78" t="s">
        <v>185</v>
      </c>
      <c r="AB8" s="78" t="s">
        <v>186</v>
      </c>
      <c r="AC8" s="78" t="s">
        <v>187</v>
      </c>
      <c r="AD8" s="78" t="s">
        <v>188</v>
      </c>
      <c r="AE8" s="78" t="s">
        <v>189</v>
      </c>
      <c r="AF8" s="78" t="s">
        <v>190</v>
      </c>
      <c r="AG8" s="78" t="s">
        <v>191</v>
      </c>
      <c r="AH8" s="78" t="s">
        <v>192</v>
      </c>
      <c r="AI8" s="78" t="s">
        <v>193</v>
      </c>
      <c r="AJ8" s="78" t="s">
        <v>194</v>
      </c>
      <c r="AK8" s="78" t="s">
        <v>195</v>
      </c>
      <c r="AL8" s="78" t="s">
        <v>196</v>
      </c>
      <c r="AM8" s="78" t="s">
        <v>197</v>
      </c>
      <c r="AN8" s="78" t="s">
        <v>361</v>
      </c>
      <c r="AO8" s="78" t="s">
        <v>362</v>
      </c>
      <c r="AP8" s="78" t="s">
        <v>200</v>
      </c>
      <c r="AQ8" s="78" t="s">
        <v>201</v>
      </c>
      <c r="AR8" s="81" t="s">
        <v>202</v>
      </c>
      <c r="AS8" s="81" t="s">
        <v>365</v>
      </c>
      <c r="AT8" s="81" t="s">
        <v>366</v>
      </c>
      <c r="AU8" s="81" t="s">
        <v>367</v>
      </c>
      <c r="AV8" s="81" t="s">
        <v>368</v>
      </c>
      <c r="AW8" s="81" t="s">
        <v>207</v>
      </c>
      <c r="AX8" s="81" t="s">
        <v>208</v>
      </c>
      <c r="AY8" s="81" t="s">
        <v>209</v>
      </c>
      <c r="AZ8" s="81" t="s">
        <v>210</v>
      </c>
      <c r="BA8" s="81" t="s">
        <v>211</v>
      </c>
      <c r="BB8" s="81" t="s">
        <v>212</v>
      </c>
      <c r="BC8" s="81" t="s">
        <v>872</v>
      </c>
      <c r="BD8" s="81" t="s">
        <v>892</v>
      </c>
      <c r="BE8" s="81" t="s">
        <v>893</v>
      </c>
    </row>
    <row r="9" spans="2:57" ht="19.5" customHeight="1" x14ac:dyDescent="0.3">
      <c r="B9" s="71"/>
      <c r="C9" s="75"/>
      <c r="D9" s="75"/>
      <c r="E9" s="76"/>
      <c r="F9" s="75"/>
      <c r="H9" s="237" t="s">
        <v>213</v>
      </c>
      <c r="I9" s="206">
        <v>265164.90000000002</v>
      </c>
      <c r="J9" s="206">
        <v>269258.7</v>
      </c>
      <c r="K9" s="206">
        <v>270404.40000000002</v>
      </c>
      <c r="L9" s="206">
        <v>261365.3</v>
      </c>
      <c r="M9" s="206">
        <v>261818.7</v>
      </c>
      <c r="N9" s="206">
        <v>266188.5</v>
      </c>
      <c r="O9" s="206">
        <v>271321.09999999998</v>
      </c>
      <c r="P9" s="206">
        <v>265588.40000000002</v>
      </c>
      <c r="Q9" s="206">
        <v>266966.2</v>
      </c>
      <c r="R9" s="206">
        <v>267804.90000000002</v>
      </c>
      <c r="S9" s="206">
        <v>269376.59999999998</v>
      </c>
      <c r="T9" s="206">
        <v>275453.7</v>
      </c>
      <c r="U9" s="206">
        <v>282129.8</v>
      </c>
      <c r="V9" s="206">
        <v>281449.3</v>
      </c>
      <c r="W9" s="206">
        <v>287023.3</v>
      </c>
      <c r="X9" s="206">
        <v>290277.90000000002</v>
      </c>
      <c r="Y9" s="206">
        <v>295770.40000000002</v>
      </c>
      <c r="Z9" s="206">
        <v>300221</v>
      </c>
      <c r="AA9" s="206">
        <v>306748</v>
      </c>
      <c r="AB9" s="207">
        <v>307066.40000000002</v>
      </c>
      <c r="AC9" s="206">
        <v>310145.09999999998</v>
      </c>
      <c r="AD9" s="206">
        <v>317856.40000000002</v>
      </c>
      <c r="AE9" s="207">
        <v>326607.3</v>
      </c>
      <c r="AF9" s="207">
        <v>329765.90000000002</v>
      </c>
      <c r="AG9" s="207">
        <v>341641.2</v>
      </c>
      <c r="AH9" s="207">
        <v>348691.4</v>
      </c>
      <c r="AI9" s="207">
        <v>357812.9</v>
      </c>
      <c r="AJ9" s="206">
        <v>356959.3</v>
      </c>
      <c r="AK9" s="206">
        <v>368232.4</v>
      </c>
      <c r="AL9" s="206">
        <v>373961.3</v>
      </c>
      <c r="AM9" s="206">
        <v>377996</v>
      </c>
      <c r="AN9" s="206">
        <v>387425</v>
      </c>
      <c r="AO9" s="210">
        <v>406255.6</v>
      </c>
      <c r="AP9" s="211">
        <v>425310.2</v>
      </c>
      <c r="AQ9" s="211">
        <v>437038.8</v>
      </c>
      <c r="AR9" s="211">
        <v>438444.1</v>
      </c>
      <c r="AS9" s="210">
        <v>447822.5</v>
      </c>
      <c r="AT9" s="210">
        <v>455817.9</v>
      </c>
      <c r="AU9" s="210">
        <v>470714.5</v>
      </c>
      <c r="AV9" s="210">
        <v>483564.9</v>
      </c>
      <c r="AW9" s="210">
        <v>493078.8</v>
      </c>
      <c r="AX9" s="211">
        <v>506798</v>
      </c>
      <c r="AY9" s="211">
        <v>537997.1</v>
      </c>
      <c r="AZ9" s="211">
        <v>517769.5</v>
      </c>
      <c r="BA9" s="210">
        <v>512196.9</v>
      </c>
      <c r="BB9" s="210">
        <v>524504.5</v>
      </c>
      <c r="BC9" s="1469">
        <v>537096.5</v>
      </c>
      <c r="BD9" s="211">
        <v>530012.9</v>
      </c>
      <c r="BE9" s="213">
        <v>543970.5</v>
      </c>
    </row>
    <row r="10" spans="2:57" ht="19.5" customHeight="1" x14ac:dyDescent="0.3">
      <c r="B10" s="74"/>
      <c r="C10" s="1721" t="s">
        <v>36</v>
      </c>
      <c r="D10" s="1721"/>
      <c r="E10" s="1722"/>
      <c r="F10" s="56"/>
      <c r="H10" s="215" t="s">
        <v>214</v>
      </c>
      <c r="I10" s="83">
        <v>11660.8</v>
      </c>
      <c r="J10" s="83">
        <v>9144.7999999999993</v>
      </c>
      <c r="K10" s="83">
        <v>11945.3</v>
      </c>
      <c r="L10" s="83">
        <v>10028.9</v>
      </c>
      <c r="M10" s="83">
        <v>10254</v>
      </c>
      <c r="N10" s="83">
        <v>10607.3</v>
      </c>
      <c r="O10" s="83">
        <v>12574.3</v>
      </c>
      <c r="P10" s="83">
        <v>13730.3</v>
      </c>
      <c r="Q10" s="83">
        <v>14302.4</v>
      </c>
      <c r="R10" s="83">
        <v>13932.4</v>
      </c>
      <c r="S10" s="83">
        <v>14845.8</v>
      </c>
      <c r="T10" s="83">
        <v>13973.5</v>
      </c>
      <c r="U10" s="83">
        <v>13196.4</v>
      </c>
      <c r="V10" s="83">
        <v>16123.8</v>
      </c>
      <c r="W10" s="83">
        <v>16799.900000000001</v>
      </c>
      <c r="X10" s="83">
        <v>14563</v>
      </c>
      <c r="Y10" s="83">
        <v>16823.5</v>
      </c>
      <c r="Z10" s="83">
        <v>14096.7</v>
      </c>
      <c r="AA10" s="83">
        <v>14816.7</v>
      </c>
      <c r="AB10" s="84">
        <v>14681.8</v>
      </c>
      <c r="AC10" s="83">
        <v>15505.8</v>
      </c>
      <c r="AD10" s="83">
        <v>15237.4</v>
      </c>
      <c r="AE10" s="84">
        <v>18739.5</v>
      </c>
      <c r="AF10" s="84">
        <v>15646.3</v>
      </c>
      <c r="AG10" s="84">
        <v>18319.8</v>
      </c>
      <c r="AH10" s="84">
        <v>16399.900000000001</v>
      </c>
      <c r="AI10" s="84">
        <v>14444</v>
      </c>
      <c r="AJ10" s="83">
        <v>14889</v>
      </c>
      <c r="AK10" s="83">
        <v>14224.4</v>
      </c>
      <c r="AL10" s="83">
        <v>16025.7</v>
      </c>
      <c r="AM10" s="83">
        <v>15163.9</v>
      </c>
      <c r="AN10" s="83">
        <v>14481.3</v>
      </c>
      <c r="AO10" s="200">
        <v>16466.7</v>
      </c>
      <c r="AP10" s="201">
        <v>16836.400000000001</v>
      </c>
      <c r="AQ10" s="201">
        <v>19147.099999999999</v>
      </c>
      <c r="AR10" s="201">
        <v>19972.3</v>
      </c>
      <c r="AS10" s="200">
        <v>24616.5</v>
      </c>
      <c r="AT10" s="200">
        <v>19306.900000000001</v>
      </c>
      <c r="AU10" s="200">
        <v>22011.200000000001</v>
      </c>
      <c r="AV10" s="200">
        <v>25165</v>
      </c>
      <c r="AW10" s="200">
        <v>22765.9</v>
      </c>
      <c r="AX10" s="201">
        <v>25387.5</v>
      </c>
      <c r="AY10" s="201">
        <v>21430.6</v>
      </c>
      <c r="AZ10" s="201">
        <v>25127.8</v>
      </c>
      <c r="BA10" s="200">
        <v>22455.4</v>
      </c>
      <c r="BB10" s="200">
        <v>25439</v>
      </c>
      <c r="BC10" s="1468">
        <v>25611.4</v>
      </c>
      <c r="BD10" s="201">
        <v>23637</v>
      </c>
      <c r="BE10" s="203">
        <v>25288.3</v>
      </c>
    </row>
    <row r="11" spans="2:57" ht="19.5" customHeight="1" x14ac:dyDescent="0.3">
      <c r="B11" s="74"/>
      <c r="C11" s="89"/>
      <c r="D11" s="75"/>
      <c r="E11" s="76"/>
      <c r="F11" s="75"/>
      <c r="H11" s="215" t="s">
        <v>215</v>
      </c>
      <c r="I11" s="83">
        <v>6853.9</v>
      </c>
      <c r="J11" s="83">
        <v>7277.9</v>
      </c>
      <c r="K11" s="83">
        <v>6750.8</v>
      </c>
      <c r="L11" s="83">
        <v>6497.8</v>
      </c>
      <c r="M11" s="83">
        <v>6936</v>
      </c>
      <c r="N11" s="83">
        <v>6598.4</v>
      </c>
      <c r="O11" s="83">
        <v>6828.8</v>
      </c>
      <c r="P11" s="83">
        <v>7069.9</v>
      </c>
      <c r="Q11" s="83">
        <v>6882</v>
      </c>
      <c r="R11" s="83">
        <v>6227</v>
      </c>
      <c r="S11" s="83">
        <v>6701.8</v>
      </c>
      <c r="T11" s="83">
        <v>7520.5</v>
      </c>
      <c r="U11" s="83">
        <v>7592.8</v>
      </c>
      <c r="V11" s="83">
        <v>6864.5</v>
      </c>
      <c r="W11" s="83">
        <v>6193.2</v>
      </c>
      <c r="X11" s="83">
        <v>6487.6</v>
      </c>
      <c r="Y11" s="83">
        <v>6684.2</v>
      </c>
      <c r="Z11" s="83">
        <v>7670.3</v>
      </c>
      <c r="AA11" s="83">
        <v>7448.4</v>
      </c>
      <c r="AB11" s="84">
        <v>7956.2</v>
      </c>
      <c r="AC11" s="83">
        <v>8095.8</v>
      </c>
      <c r="AD11" s="83">
        <v>8865</v>
      </c>
      <c r="AE11" s="84">
        <v>8906.7999999999993</v>
      </c>
      <c r="AF11" s="84">
        <v>8408.7000000000007</v>
      </c>
      <c r="AG11" s="84">
        <v>14628.2</v>
      </c>
      <c r="AH11" s="84">
        <v>12772.8</v>
      </c>
      <c r="AI11" s="84">
        <v>12338</v>
      </c>
      <c r="AJ11" s="83">
        <v>12257</v>
      </c>
      <c r="AK11" s="83">
        <v>12285.9</v>
      </c>
      <c r="AL11" s="83">
        <v>12145.9</v>
      </c>
      <c r="AM11" s="83">
        <v>13243.5</v>
      </c>
      <c r="AN11" s="83">
        <v>13866.3</v>
      </c>
      <c r="AO11" s="200">
        <v>15882.8</v>
      </c>
      <c r="AP11" s="201">
        <v>15508.7</v>
      </c>
      <c r="AQ11" s="201">
        <v>15490.8</v>
      </c>
      <c r="AR11" s="201">
        <v>16042.4</v>
      </c>
      <c r="AS11" s="200">
        <v>16680.2</v>
      </c>
      <c r="AT11" s="200">
        <v>18252.7</v>
      </c>
      <c r="AU11" s="200">
        <v>17887.2</v>
      </c>
      <c r="AV11" s="200">
        <v>18834.400000000001</v>
      </c>
      <c r="AW11" s="200">
        <v>18731.7</v>
      </c>
      <c r="AX11" s="201">
        <v>17191.3</v>
      </c>
      <c r="AY11" s="201">
        <v>15717</v>
      </c>
      <c r="AZ11" s="201">
        <v>21213.4</v>
      </c>
      <c r="BA11" s="200">
        <v>18515.599999999999</v>
      </c>
      <c r="BB11" s="200">
        <v>19814.900000000001</v>
      </c>
      <c r="BC11" s="1468">
        <v>18802.099999999999</v>
      </c>
      <c r="BD11" s="201">
        <v>19700.7</v>
      </c>
      <c r="BE11" s="203">
        <v>19436.900000000001</v>
      </c>
    </row>
    <row r="12" spans="2:57" ht="19.5" customHeight="1" x14ac:dyDescent="0.3">
      <c r="B12" s="74"/>
      <c r="C12" s="1721" t="s">
        <v>0</v>
      </c>
      <c r="D12" s="1721"/>
      <c r="E12" s="1722"/>
      <c r="F12" s="56"/>
      <c r="H12" s="215" t="s">
        <v>216</v>
      </c>
      <c r="I12" s="83">
        <v>1925.1</v>
      </c>
      <c r="J12" s="83">
        <v>1810.3</v>
      </c>
      <c r="K12" s="83">
        <v>2114.3000000000002</v>
      </c>
      <c r="L12" s="83">
        <v>1996.2</v>
      </c>
      <c r="M12" s="83">
        <v>1836.4</v>
      </c>
      <c r="N12" s="83">
        <v>1688.7</v>
      </c>
      <c r="O12" s="83">
        <v>1725.2</v>
      </c>
      <c r="P12" s="83">
        <v>1718.9</v>
      </c>
      <c r="Q12" s="83">
        <v>1351.1</v>
      </c>
      <c r="R12" s="83">
        <v>1870</v>
      </c>
      <c r="S12" s="83">
        <v>1693.9</v>
      </c>
      <c r="T12" s="83">
        <v>1910.2</v>
      </c>
      <c r="U12" s="83">
        <v>1987.4</v>
      </c>
      <c r="V12" s="83">
        <v>1878.3</v>
      </c>
      <c r="W12" s="83">
        <v>2898.2</v>
      </c>
      <c r="X12" s="83">
        <v>2186</v>
      </c>
      <c r="Y12" s="83">
        <v>2354.3000000000002</v>
      </c>
      <c r="Z12" s="83">
        <v>2199.1999999999998</v>
      </c>
      <c r="AA12" s="83">
        <v>2625.5</v>
      </c>
      <c r="AB12" s="84">
        <v>2796.4</v>
      </c>
      <c r="AC12" s="83">
        <v>1896.6</v>
      </c>
      <c r="AD12" s="83">
        <v>1483.2</v>
      </c>
      <c r="AE12" s="84">
        <v>1591.7</v>
      </c>
      <c r="AF12" s="84">
        <v>2607.6999999999998</v>
      </c>
      <c r="AG12" s="84">
        <v>2320.6999999999998</v>
      </c>
      <c r="AH12" s="84">
        <v>2031.3</v>
      </c>
      <c r="AI12" s="84">
        <v>1682.4</v>
      </c>
      <c r="AJ12" s="83">
        <v>1614</v>
      </c>
      <c r="AK12" s="83">
        <v>1893.4</v>
      </c>
      <c r="AL12" s="83">
        <v>2400.3000000000002</v>
      </c>
      <c r="AM12" s="83">
        <v>3365.7</v>
      </c>
      <c r="AN12" s="83">
        <v>2317.4</v>
      </c>
      <c r="AO12" s="200">
        <v>4057.6</v>
      </c>
      <c r="AP12" s="201">
        <v>2999.4</v>
      </c>
      <c r="AQ12" s="201">
        <v>2790.4</v>
      </c>
      <c r="AR12" s="201">
        <v>4456.7</v>
      </c>
      <c r="AS12" s="200">
        <v>2827.4</v>
      </c>
      <c r="AT12" s="200">
        <v>2399.9</v>
      </c>
      <c r="AU12" s="200">
        <v>3520.5</v>
      </c>
      <c r="AV12" s="200">
        <v>2965.6</v>
      </c>
      <c r="AW12" s="200">
        <v>4091.6</v>
      </c>
      <c r="AX12" s="201">
        <v>8111.5</v>
      </c>
      <c r="AY12" s="201">
        <v>16024.9</v>
      </c>
      <c r="AZ12" s="201">
        <v>7767.6</v>
      </c>
      <c r="BA12" s="200">
        <v>7134.7</v>
      </c>
      <c r="BB12" s="200">
        <v>6801.1</v>
      </c>
      <c r="BC12" s="1468">
        <v>7649.9</v>
      </c>
      <c r="BD12" s="201">
        <v>5039</v>
      </c>
      <c r="BE12" s="203">
        <v>6289.8</v>
      </c>
    </row>
    <row r="13" spans="2:57" ht="19.5" customHeight="1" x14ac:dyDescent="0.3">
      <c r="B13" s="74"/>
      <c r="C13" s="89"/>
      <c r="D13" s="75"/>
      <c r="E13" s="76"/>
      <c r="F13" s="75"/>
      <c r="H13" s="215" t="s">
        <v>217</v>
      </c>
      <c r="I13" s="83">
        <v>31989</v>
      </c>
      <c r="J13" s="83">
        <v>31769.5</v>
      </c>
      <c r="K13" s="83">
        <v>31965.200000000001</v>
      </c>
      <c r="L13" s="83">
        <v>32190.1</v>
      </c>
      <c r="M13" s="83">
        <v>32799.599999999999</v>
      </c>
      <c r="N13" s="83">
        <v>31694.799999999999</v>
      </c>
      <c r="O13" s="83">
        <v>30679.200000000001</v>
      </c>
      <c r="P13" s="83">
        <v>30086.6</v>
      </c>
      <c r="Q13" s="83">
        <v>29878</v>
      </c>
      <c r="R13" s="83">
        <v>29078.400000000001</v>
      </c>
      <c r="S13" s="83">
        <v>28280.5</v>
      </c>
      <c r="T13" s="83">
        <v>29258.5</v>
      </c>
      <c r="U13" s="83">
        <v>28969.3</v>
      </c>
      <c r="V13" s="83">
        <v>30136.2</v>
      </c>
      <c r="W13" s="83">
        <v>32246.400000000001</v>
      </c>
      <c r="X13" s="83">
        <v>32912</v>
      </c>
      <c r="Y13" s="83">
        <v>31652.7</v>
      </c>
      <c r="Z13" s="83">
        <v>33599.599999999999</v>
      </c>
      <c r="AA13" s="83">
        <v>35648.6</v>
      </c>
      <c r="AB13" s="84">
        <v>35732.400000000001</v>
      </c>
      <c r="AC13" s="83">
        <v>36302.800000000003</v>
      </c>
      <c r="AD13" s="83">
        <v>37174.199999999997</v>
      </c>
      <c r="AE13" s="84">
        <v>38630.199999999997</v>
      </c>
      <c r="AF13" s="84">
        <v>40815.699999999997</v>
      </c>
      <c r="AG13" s="84">
        <v>38081.4</v>
      </c>
      <c r="AH13" s="84">
        <v>41201.4</v>
      </c>
      <c r="AI13" s="84">
        <v>40404.5</v>
      </c>
      <c r="AJ13" s="83">
        <v>42723.5</v>
      </c>
      <c r="AK13" s="83">
        <v>45877.8</v>
      </c>
      <c r="AL13" s="83">
        <v>45678.5</v>
      </c>
      <c r="AM13" s="83">
        <v>49560.2</v>
      </c>
      <c r="AN13" s="83">
        <v>52419.3</v>
      </c>
      <c r="AO13" s="200">
        <v>52501.3</v>
      </c>
      <c r="AP13" s="201">
        <v>53504.7</v>
      </c>
      <c r="AQ13" s="201">
        <v>56638.400000000001</v>
      </c>
      <c r="AR13" s="201">
        <v>58286.5</v>
      </c>
      <c r="AS13" s="200">
        <v>54916.9</v>
      </c>
      <c r="AT13" s="200">
        <v>57519</v>
      </c>
      <c r="AU13" s="200">
        <v>62987.9</v>
      </c>
      <c r="AV13" s="200">
        <v>63744.9</v>
      </c>
      <c r="AW13" s="200">
        <v>66115.5</v>
      </c>
      <c r="AX13" s="201">
        <v>65729.8</v>
      </c>
      <c r="AY13" s="201">
        <v>70473.899999999994</v>
      </c>
      <c r="AZ13" s="201">
        <v>75250.2</v>
      </c>
      <c r="BA13" s="200">
        <v>73599.899999999994</v>
      </c>
      <c r="BB13" s="200">
        <v>75096.800000000003</v>
      </c>
      <c r="BC13" s="1468">
        <v>77625.899999999994</v>
      </c>
      <c r="BD13" s="201">
        <v>78350.8</v>
      </c>
      <c r="BE13" s="203">
        <v>80401</v>
      </c>
    </row>
    <row r="14" spans="2:57" ht="19.5" customHeight="1" x14ac:dyDescent="0.3">
      <c r="B14" s="74"/>
      <c r="C14" s="1721" t="s">
        <v>6</v>
      </c>
      <c r="D14" s="1721"/>
      <c r="E14" s="1722"/>
      <c r="F14" s="56"/>
      <c r="H14" s="215" t="s">
        <v>218</v>
      </c>
      <c r="I14" s="83">
        <v>200956.2</v>
      </c>
      <c r="J14" s="83">
        <v>205756.2</v>
      </c>
      <c r="K14" s="83">
        <v>205073.9</v>
      </c>
      <c r="L14" s="83">
        <v>199414.8</v>
      </c>
      <c r="M14" s="83">
        <v>196718.8</v>
      </c>
      <c r="N14" s="83">
        <v>201733.2</v>
      </c>
      <c r="O14" s="83">
        <v>203641.60000000001</v>
      </c>
      <c r="P14" s="83">
        <v>203123.8</v>
      </c>
      <c r="Q14" s="83">
        <v>205188.5</v>
      </c>
      <c r="R14" s="83">
        <v>205462.3</v>
      </c>
      <c r="S14" s="83">
        <v>207806.2</v>
      </c>
      <c r="T14" s="83">
        <v>211525.6</v>
      </c>
      <c r="U14" s="83">
        <v>218178.7</v>
      </c>
      <c r="V14" s="83">
        <v>213836.7</v>
      </c>
      <c r="W14" s="83">
        <v>219543.1</v>
      </c>
      <c r="X14" s="83">
        <v>222738.1</v>
      </c>
      <c r="Y14" s="83">
        <v>226106.2</v>
      </c>
      <c r="Z14" s="83">
        <v>230074.5</v>
      </c>
      <c r="AA14" s="83">
        <v>233873.3</v>
      </c>
      <c r="AB14" s="84">
        <v>236551.1</v>
      </c>
      <c r="AC14" s="83">
        <v>237023.3</v>
      </c>
      <c r="AD14" s="83">
        <v>242661.1</v>
      </c>
      <c r="AE14" s="84">
        <v>247995.4</v>
      </c>
      <c r="AF14" s="84">
        <v>251710.6</v>
      </c>
      <c r="AG14" s="84">
        <v>256879.5</v>
      </c>
      <c r="AH14" s="84">
        <v>264145.3</v>
      </c>
      <c r="AI14" s="84">
        <v>275219</v>
      </c>
      <c r="AJ14" s="83">
        <v>276944.2</v>
      </c>
      <c r="AK14" s="83">
        <v>279058.59999999998</v>
      </c>
      <c r="AL14" s="83">
        <v>282197.09999999998</v>
      </c>
      <c r="AM14" s="83">
        <v>282490.2</v>
      </c>
      <c r="AN14" s="83">
        <v>293531.40000000002</v>
      </c>
      <c r="AO14" s="200">
        <v>305864</v>
      </c>
      <c r="AP14" s="201">
        <v>320801.90000000002</v>
      </c>
      <c r="AQ14" s="201">
        <v>329070.90000000002</v>
      </c>
      <c r="AR14" s="201">
        <v>327332.5</v>
      </c>
      <c r="AS14" s="200">
        <v>332487.59999999998</v>
      </c>
      <c r="AT14" s="200">
        <v>342258.5</v>
      </c>
      <c r="AU14" s="200">
        <v>347876.2</v>
      </c>
      <c r="AV14" s="200">
        <v>361144.7</v>
      </c>
      <c r="AW14" s="200">
        <v>366626.7</v>
      </c>
      <c r="AX14" s="201">
        <v>373569.6</v>
      </c>
      <c r="AY14" s="201">
        <v>394578.7</v>
      </c>
      <c r="AZ14" s="201">
        <v>374672</v>
      </c>
      <c r="BA14" s="200">
        <v>373934</v>
      </c>
      <c r="BB14" s="200">
        <v>376478</v>
      </c>
      <c r="BC14" s="1468">
        <v>381535.9</v>
      </c>
      <c r="BD14" s="201">
        <v>385404.1</v>
      </c>
      <c r="BE14" s="203">
        <v>388693.9</v>
      </c>
    </row>
    <row r="15" spans="2:57" ht="19.5" customHeight="1" x14ac:dyDescent="0.3">
      <c r="B15" s="74"/>
      <c r="C15" s="214"/>
      <c r="D15" s="1729" t="s">
        <v>9</v>
      </c>
      <c r="E15" s="1730"/>
      <c r="F15" s="216"/>
      <c r="H15" s="239" t="s">
        <v>469</v>
      </c>
      <c r="I15" s="83">
        <v>-3197.4</v>
      </c>
      <c r="J15" s="83">
        <v>-3211.9</v>
      </c>
      <c r="K15" s="83">
        <v>-3134.4</v>
      </c>
      <c r="L15" s="83">
        <v>-2869.7</v>
      </c>
      <c r="M15" s="83">
        <v>-2959.1</v>
      </c>
      <c r="N15" s="83">
        <v>-3014.5</v>
      </c>
      <c r="O15" s="83">
        <v>-2984.2</v>
      </c>
      <c r="P15" s="83">
        <v>-2390.3000000000002</v>
      </c>
      <c r="Q15" s="83">
        <v>-2502.8000000000002</v>
      </c>
      <c r="R15" s="83">
        <v>-2404.3000000000002</v>
      </c>
      <c r="S15" s="83">
        <v>-2337.9</v>
      </c>
      <c r="T15" s="83">
        <v>-1927.6</v>
      </c>
      <c r="U15" s="83">
        <v>-1955.8</v>
      </c>
      <c r="V15" s="83">
        <v>-1921.4</v>
      </c>
      <c r="W15" s="83">
        <v>-1836.7</v>
      </c>
      <c r="X15" s="83">
        <v>-2025.9</v>
      </c>
      <c r="Y15" s="83">
        <v>-1886.6</v>
      </c>
      <c r="Z15" s="83">
        <v>-1745</v>
      </c>
      <c r="AA15" s="83">
        <v>-1735.2</v>
      </c>
      <c r="AB15" s="84">
        <v>-1595.6</v>
      </c>
      <c r="AC15" s="83">
        <v>-1672.6</v>
      </c>
      <c r="AD15" s="83">
        <v>-1445.8</v>
      </c>
      <c r="AE15" s="84">
        <v>-1464.3</v>
      </c>
      <c r="AF15" s="84">
        <v>-1413.7</v>
      </c>
      <c r="AG15" s="84">
        <v>-1661</v>
      </c>
      <c r="AH15" s="84">
        <v>-1617.7</v>
      </c>
      <c r="AI15" s="84">
        <v>-1528.2</v>
      </c>
      <c r="AJ15" s="83">
        <v>-1554.4</v>
      </c>
      <c r="AK15" s="83">
        <v>-1493.5</v>
      </c>
      <c r="AL15" s="83">
        <v>-1400.9</v>
      </c>
      <c r="AM15" s="83">
        <v>-1321.4</v>
      </c>
      <c r="AN15" s="83">
        <v>-1336</v>
      </c>
      <c r="AO15" s="200">
        <v>-1342.2</v>
      </c>
      <c r="AP15" s="201">
        <v>-1440.9</v>
      </c>
      <c r="AQ15" s="201">
        <v>-2171.1</v>
      </c>
      <c r="AR15" s="201">
        <v>-2186.8000000000002</v>
      </c>
      <c r="AS15" s="200">
        <v>-2194.5</v>
      </c>
      <c r="AT15" s="200">
        <v>-2191.6</v>
      </c>
      <c r="AU15" s="200">
        <v>-2199.5</v>
      </c>
      <c r="AV15" s="200">
        <v>-2426.9</v>
      </c>
      <c r="AW15" s="200">
        <v>-2345.8000000000002</v>
      </c>
      <c r="AX15" s="201">
        <v>-2307.9</v>
      </c>
      <c r="AY15" s="201">
        <v>-2427.6</v>
      </c>
      <c r="AZ15" s="201">
        <v>-2764.6</v>
      </c>
      <c r="BA15" s="200">
        <v>-3141.8</v>
      </c>
      <c r="BB15" s="200">
        <v>-3230.6</v>
      </c>
      <c r="BC15" s="1468">
        <v>-3273.4</v>
      </c>
      <c r="BD15" s="201">
        <v>-3609.9</v>
      </c>
      <c r="BE15" s="203">
        <v>-3653</v>
      </c>
    </row>
    <row r="16" spans="2:57" ht="19.5" customHeight="1" x14ac:dyDescent="0.3">
      <c r="B16" s="74"/>
      <c r="C16" s="214"/>
      <c r="D16" s="1728" t="s">
        <v>10</v>
      </c>
      <c r="E16" s="1728"/>
      <c r="F16" s="1728"/>
      <c r="H16" s="215" t="s">
        <v>220</v>
      </c>
      <c r="I16" s="83">
        <v>790.8</v>
      </c>
      <c r="J16" s="83">
        <v>883.5</v>
      </c>
      <c r="K16" s="83">
        <v>898</v>
      </c>
      <c r="L16" s="83">
        <v>923</v>
      </c>
      <c r="M16" s="83">
        <v>946.3</v>
      </c>
      <c r="N16" s="83">
        <v>831.6</v>
      </c>
      <c r="O16" s="83">
        <v>837.2</v>
      </c>
      <c r="P16" s="83">
        <v>742</v>
      </c>
      <c r="Q16" s="83">
        <v>681.7</v>
      </c>
      <c r="R16" s="83">
        <v>683.2</v>
      </c>
      <c r="S16" s="83">
        <v>699.6</v>
      </c>
      <c r="T16" s="83">
        <v>667.3</v>
      </c>
      <c r="U16" s="83">
        <v>678.8</v>
      </c>
      <c r="V16" s="83">
        <v>658.8</v>
      </c>
      <c r="W16" s="83">
        <v>650.79999999999995</v>
      </c>
      <c r="X16" s="83">
        <v>670.1</v>
      </c>
      <c r="Y16" s="83">
        <v>650.9</v>
      </c>
      <c r="Z16" s="83">
        <v>359.9</v>
      </c>
      <c r="AA16" s="83">
        <v>358.4</v>
      </c>
      <c r="AB16" s="84">
        <v>368</v>
      </c>
      <c r="AC16" s="83">
        <v>373.5</v>
      </c>
      <c r="AD16" s="83">
        <v>343.1</v>
      </c>
      <c r="AE16" s="84">
        <v>340.6</v>
      </c>
      <c r="AF16" s="84">
        <v>345.9</v>
      </c>
      <c r="AG16" s="84">
        <v>345</v>
      </c>
      <c r="AH16" s="84">
        <v>354.9</v>
      </c>
      <c r="AI16" s="84">
        <v>479</v>
      </c>
      <c r="AJ16" s="83">
        <v>506.7</v>
      </c>
      <c r="AK16" s="83">
        <v>520.29999999999995</v>
      </c>
      <c r="AL16" s="83">
        <v>540.6</v>
      </c>
      <c r="AM16" s="83">
        <v>538.4</v>
      </c>
      <c r="AN16" s="83">
        <v>564.70000000000005</v>
      </c>
      <c r="AO16" s="200">
        <v>521.1</v>
      </c>
      <c r="AP16" s="201">
        <v>642.70000000000005</v>
      </c>
      <c r="AQ16" s="201">
        <v>543.4</v>
      </c>
      <c r="AR16" s="201">
        <v>441.3</v>
      </c>
      <c r="AS16" s="200">
        <v>328</v>
      </c>
      <c r="AT16" s="200">
        <v>341.6</v>
      </c>
      <c r="AU16" s="200">
        <v>364.8</v>
      </c>
      <c r="AV16" s="200">
        <v>391</v>
      </c>
      <c r="AW16" s="200">
        <v>396.2</v>
      </c>
      <c r="AX16" s="201">
        <v>433.9</v>
      </c>
      <c r="AY16" s="201">
        <v>533.20000000000005</v>
      </c>
      <c r="AZ16" s="201">
        <v>530</v>
      </c>
      <c r="BA16" s="200">
        <v>532.70000000000005</v>
      </c>
      <c r="BB16" s="200">
        <v>542</v>
      </c>
      <c r="BC16" s="1468">
        <v>559.79999999999995</v>
      </c>
      <c r="BD16" s="201">
        <v>589.29999999999995</v>
      </c>
      <c r="BE16" s="203">
        <v>557.79999999999995</v>
      </c>
    </row>
    <row r="17" spans="2:57" ht="19.5" customHeight="1" x14ac:dyDescent="0.3">
      <c r="B17" s="74"/>
      <c r="C17" s="214"/>
      <c r="D17" s="1729" t="s">
        <v>12</v>
      </c>
      <c r="E17" s="1730"/>
      <c r="F17" s="216"/>
      <c r="H17" s="1" t="s">
        <v>223</v>
      </c>
      <c r="I17" s="83">
        <v>3072.5</v>
      </c>
      <c r="J17" s="83">
        <v>3059</v>
      </c>
      <c r="K17" s="83">
        <v>3044.2</v>
      </c>
      <c r="L17" s="83">
        <v>3030</v>
      </c>
      <c r="M17" s="83">
        <v>3020.1</v>
      </c>
      <c r="N17" s="83">
        <v>3109</v>
      </c>
      <c r="O17" s="83">
        <v>3099.6</v>
      </c>
      <c r="P17" s="83">
        <v>3104.4</v>
      </c>
      <c r="Q17" s="83">
        <v>3046.1</v>
      </c>
      <c r="R17" s="83">
        <v>3030.2</v>
      </c>
      <c r="S17" s="83">
        <v>3020.4</v>
      </c>
      <c r="T17" s="83">
        <v>3297.5</v>
      </c>
      <c r="U17" s="83">
        <v>3269.7</v>
      </c>
      <c r="V17" s="83">
        <v>3253.8</v>
      </c>
      <c r="W17" s="83">
        <v>3264.4</v>
      </c>
      <c r="X17" s="83">
        <v>3322.6</v>
      </c>
      <c r="Y17" s="83">
        <v>3308.3</v>
      </c>
      <c r="Z17" s="83">
        <v>3291.3</v>
      </c>
      <c r="AA17" s="83">
        <v>3354.1</v>
      </c>
      <c r="AB17" s="84">
        <v>3490.3</v>
      </c>
      <c r="AC17" s="83">
        <v>3428.4</v>
      </c>
      <c r="AD17" s="83">
        <v>3421.9</v>
      </c>
      <c r="AE17" s="84">
        <v>3319.3</v>
      </c>
      <c r="AF17" s="84">
        <v>3353.1</v>
      </c>
      <c r="AG17" s="84">
        <v>3357.9</v>
      </c>
      <c r="AH17" s="84">
        <v>3249.1</v>
      </c>
      <c r="AI17" s="84">
        <v>3317.3</v>
      </c>
      <c r="AJ17" s="83">
        <v>3402.5</v>
      </c>
      <c r="AK17" s="83">
        <v>3789.5</v>
      </c>
      <c r="AL17" s="83">
        <v>3870.5</v>
      </c>
      <c r="AM17" s="83">
        <v>3930.5</v>
      </c>
      <c r="AN17" s="83">
        <v>4267.3</v>
      </c>
      <c r="AO17" s="200">
        <v>4248.3</v>
      </c>
      <c r="AP17" s="201">
        <v>4255</v>
      </c>
      <c r="AQ17" s="201">
        <v>4673.2</v>
      </c>
      <c r="AR17" s="201">
        <v>4557.7</v>
      </c>
      <c r="AS17" s="200">
        <v>4511.6000000000004</v>
      </c>
      <c r="AT17" s="200">
        <v>4465.2</v>
      </c>
      <c r="AU17" s="200">
        <v>4467.3</v>
      </c>
      <c r="AV17" s="200">
        <v>4496.3</v>
      </c>
      <c r="AW17" s="200">
        <v>4471.6000000000004</v>
      </c>
      <c r="AX17" s="201">
        <v>4466.5</v>
      </c>
      <c r="AY17" s="201">
        <v>4459</v>
      </c>
      <c r="AZ17" s="201">
        <v>4394.3999999999996</v>
      </c>
      <c r="BA17" s="200">
        <v>4392.3999999999996</v>
      </c>
      <c r="BB17" s="200">
        <v>4385.8</v>
      </c>
      <c r="BC17" s="1468">
        <v>4362.2</v>
      </c>
      <c r="BD17" s="201">
        <v>4324.3</v>
      </c>
      <c r="BE17" s="203">
        <v>4626.5</v>
      </c>
    </row>
    <row r="18" spans="2:57" ht="19.5" customHeight="1" x14ac:dyDescent="0.3">
      <c r="B18" s="74"/>
      <c r="C18" s="214"/>
      <c r="D18" s="1729" t="s">
        <v>14</v>
      </c>
      <c r="E18" s="1730"/>
      <c r="F18" s="216"/>
      <c r="H18" s="215" t="s">
        <v>224</v>
      </c>
      <c r="I18" s="83">
        <v>291.10000000000002</v>
      </c>
      <c r="J18" s="83">
        <v>269.89999999999998</v>
      </c>
      <c r="K18" s="83">
        <v>263.2</v>
      </c>
      <c r="L18" s="83">
        <v>264.8</v>
      </c>
      <c r="M18" s="83">
        <v>262.89999999999998</v>
      </c>
      <c r="N18" s="83">
        <v>246.6</v>
      </c>
      <c r="O18" s="83">
        <v>232.9</v>
      </c>
      <c r="P18" s="83">
        <v>224.6</v>
      </c>
      <c r="Q18" s="83">
        <v>210.5</v>
      </c>
      <c r="R18" s="83">
        <v>194.7</v>
      </c>
      <c r="S18" s="83">
        <v>188.8</v>
      </c>
      <c r="T18" s="83">
        <v>206.9</v>
      </c>
      <c r="U18" s="83">
        <v>198.7</v>
      </c>
      <c r="V18" s="83">
        <v>187.9</v>
      </c>
      <c r="W18" s="83">
        <v>184.6</v>
      </c>
      <c r="X18" s="83">
        <v>181.6</v>
      </c>
      <c r="Y18" s="83">
        <v>182.2</v>
      </c>
      <c r="Z18" s="83">
        <v>189.2</v>
      </c>
      <c r="AA18" s="83">
        <v>193.8</v>
      </c>
      <c r="AB18" s="84">
        <v>210.7</v>
      </c>
      <c r="AC18" s="83">
        <v>214.6</v>
      </c>
      <c r="AD18" s="83">
        <v>213.5</v>
      </c>
      <c r="AE18" s="84">
        <v>210.2</v>
      </c>
      <c r="AF18" s="84">
        <v>217.6</v>
      </c>
      <c r="AG18" s="84">
        <v>216.9</v>
      </c>
      <c r="AH18" s="84">
        <v>214.9</v>
      </c>
      <c r="AI18" s="84">
        <v>213.7</v>
      </c>
      <c r="AJ18" s="83">
        <v>224.2</v>
      </c>
      <c r="AK18" s="83">
        <v>257.60000000000002</v>
      </c>
      <c r="AL18" s="83">
        <v>251.8</v>
      </c>
      <c r="AM18" s="83">
        <v>251.8</v>
      </c>
      <c r="AN18" s="83">
        <v>268.7</v>
      </c>
      <c r="AO18" s="200">
        <v>278.2</v>
      </c>
      <c r="AP18" s="201">
        <v>704.3</v>
      </c>
      <c r="AQ18" s="201">
        <v>824.8</v>
      </c>
      <c r="AR18" s="201">
        <v>962.7</v>
      </c>
      <c r="AS18" s="200">
        <v>973.1</v>
      </c>
      <c r="AT18" s="200">
        <v>987.8</v>
      </c>
      <c r="AU18" s="200">
        <v>1002.4</v>
      </c>
      <c r="AV18" s="200">
        <v>1028.5</v>
      </c>
      <c r="AW18" s="200">
        <v>1014</v>
      </c>
      <c r="AX18" s="201">
        <v>1034</v>
      </c>
      <c r="AY18" s="201">
        <v>1088.7</v>
      </c>
      <c r="AZ18" s="201">
        <v>1054.7</v>
      </c>
      <c r="BA18" s="200">
        <v>1112.9000000000001</v>
      </c>
      <c r="BB18" s="200">
        <v>1088.5999999999999</v>
      </c>
      <c r="BC18" s="1468">
        <v>1073.7</v>
      </c>
      <c r="BD18" s="201">
        <v>1019.7</v>
      </c>
      <c r="BE18" s="203">
        <v>981.7</v>
      </c>
    </row>
    <row r="19" spans="2:57" ht="19.5" customHeight="1" x14ac:dyDescent="0.3">
      <c r="B19" s="74"/>
      <c r="C19" s="214"/>
      <c r="D19" s="1729" t="s">
        <v>16</v>
      </c>
      <c r="E19" s="1730"/>
      <c r="F19" s="216"/>
      <c r="H19" s="215" t="s">
        <v>225</v>
      </c>
      <c r="I19" s="83">
        <v>0</v>
      </c>
      <c r="J19" s="83">
        <v>0</v>
      </c>
      <c r="K19" s="83">
        <v>0</v>
      </c>
      <c r="L19" s="83">
        <v>318.39999999999998</v>
      </c>
      <c r="M19" s="83">
        <v>318.39999999999998</v>
      </c>
      <c r="N19" s="83">
        <v>330</v>
      </c>
      <c r="O19" s="83">
        <v>330</v>
      </c>
      <c r="P19" s="83">
        <v>329.4</v>
      </c>
      <c r="Q19" s="83">
        <v>315.2</v>
      </c>
      <c r="R19" s="83">
        <v>315.7</v>
      </c>
      <c r="S19" s="83">
        <v>305.8</v>
      </c>
      <c r="T19" s="83">
        <v>305.8</v>
      </c>
      <c r="U19" s="83">
        <v>138</v>
      </c>
      <c r="V19" s="83">
        <v>34.299999999999997</v>
      </c>
      <c r="W19" s="83">
        <v>13.6</v>
      </c>
      <c r="X19" s="83">
        <v>18.3</v>
      </c>
      <c r="Y19" s="83">
        <v>13.9</v>
      </c>
      <c r="Z19" s="83">
        <v>14.5</v>
      </c>
      <c r="AA19" s="83">
        <v>15.2</v>
      </c>
      <c r="AB19" s="84">
        <v>11.9</v>
      </c>
      <c r="AC19" s="83">
        <v>22.9</v>
      </c>
      <c r="AD19" s="83">
        <v>16.600000000000001</v>
      </c>
      <c r="AE19" s="84">
        <v>13.9</v>
      </c>
      <c r="AF19" s="84">
        <v>3.2</v>
      </c>
      <c r="AG19" s="84">
        <v>4</v>
      </c>
      <c r="AH19" s="84">
        <v>10.9</v>
      </c>
      <c r="AI19" s="84">
        <v>11.4</v>
      </c>
      <c r="AJ19" s="83">
        <v>4.5999999999999996</v>
      </c>
      <c r="AK19" s="83">
        <v>4.5</v>
      </c>
      <c r="AL19" s="83">
        <v>14</v>
      </c>
      <c r="AM19" s="83">
        <v>14.7</v>
      </c>
      <c r="AN19" s="83">
        <v>13.9</v>
      </c>
      <c r="AO19" s="200">
        <v>14.2</v>
      </c>
      <c r="AP19" s="201">
        <v>17.100000000000001</v>
      </c>
      <c r="AQ19" s="201">
        <v>45.3</v>
      </c>
      <c r="AR19" s="201">
        <v>47.8</v>
      </c>
      <c r="AS19" s="200">
        <v>44.3</v>
      </c>
      <c r="AT19" s="200">
        <v>47.2</v>
      </c>
      <c r="AU19" s="200">
        <v>59</v>
      </c>
      <c r="AV19" s="200">
        <v>61.3</v>
      </c>
      <c r="AW19" s="200">
        <v>126.4</v>
      </c>
      <c r="AX19" s="201">
        <v>165.5</v>
      </c>
      <c r="AY19" s="201">
        <v>177.7</v>
      </c>
      <c r="AZ19" s="201">
        <v>192</v>
      </c>
      <c r="BA19" s="200">
        <v>207.8</v>
      </c>
      <c r="BB19" s="200">
        <v>228.1</v>
      </c>
      <c r="BC19" s="1468">
        <v>244.2</v>
      </c>
      <c r="BD19" s="201">
        <v>228.9</v>
      </c>
      <c r="BE19" s="203">
        <v>263.3</v>
      </c>
    </row>
    <row r="20" spans="2:57" ht="19.5" customHeight="1" x14ac:dyDescent="0.3">
      <c r="B20" s="74"/>
      <c r="C20" s="214"/>
      <c r="D20" s="1729" t="s">
        <v>19</v>
      </c>
      <c r="E20" s="1730"/>
      <c r="F20" s="216"/>
      <c r="H20" s="215" t="s">
        <v>226</v>
      </c>
      <c r="I20" s="83">
        <v>0</v>
      </c>
      <c r="J20" s="83">
        <v>0</v>
      </c>
      <c r="K20" s="83">
        <v>0</v>
      </c>
      <c r="L20" s="83">
        <v>0.4</v>
      </c>
      <c r="M20" s="83">
        <v>0.5</v>
      </c>
      <c r="N20" s="83">
        <v>0.5</v>
      </c>
      <c r="O20" s="83">
        <v>0.5</v>
      </c>
      <c r="P20" s="83">
        <v>0.4</v>
      </c>
      <c r="Q20" s="83">
        <v>0.8</v>
      </c>
      <c r="R20" s="83">
        <v>4.9000000000000004</v>
      </c>
      <c r="S20" s="83">
        <v>5</v>
      </c>
      <c r="T20" s="83">
        <v>5.3</v>
      </c>
      <c r="U20" s="83">
        <v>5.5</v>
      </c>
      <c r="V20" s="83">
        <v>7.9</v>
      </c>
      <c r="W20" s="83">
        <v>8.3000000000000007</v>
      </c>
      <c r="X20" s="83">
        <v>8.3000000000000007</v>
      </c>
      <c r="Y20" s="83">
        <v>8.1999999999999993</v>
      </c>
      <c r="Z20" s="83">
        <v>5.3</v>
      </c>
      <c r="AA20" s="83">
        <v>5.0999999999999996</v>
      </c>
      <c r="AB20" s="84">
        <v>47.7</v>
      </c>
      <c r="AC20" s="83">
        <v>34.5</v>
      </c>
      <c r="AD20" s="83">
        <v>2.2000000000000002</v>
      </c>
      <c r="AE20" s="84">
        <v>2.2000000000000002</v>
      </c>
      <c r="AF20" s="84">
        <v>2.1</v>
      </c>
      <c r="AG20" s="84">
        <v>2.2000000000000002</v>
      </c>
      <c r="AH20" s="84">
        <v>3.1</v>
      </c>
      <c r="AI20" s="84">
        <v>3</v>
      </c>
      <c r="AJ20" s="83">
        <v>3.1</v>
      </c>
      <c r="AK20" s="83">
        <v>3.2</v>
      </c>
      <c r="AL20" s="83">
        <v>3.3</v>
      </c>
      <c r="AM20" s="83">
        <v>3.3</v>
      </c>
      <c r="AN20" s="83">
        <v>2.2999999999999998</v>
      </c>
      <c r="AO20" s="200">
        <v>2.4</v>
      </c>
      <c r="AP20" s="201">
        <v>26</v>
      </c>
      <c r="AQ20" s="201">
        <v>49.1</v>
      </c>
      <c r="AR20" s="201">
        <v>58.3</v>
      </c>
      <c r="AS20" s="200">
        <v>68.8</v>
      </c>
      <c r="AT20" s="200">
        <v>81.599999999999994</v>
      </c>
      <c r="AU20" s="200">
        <v>98.9</v>
      </c>
      <c r="AV20" s="200">
        <v>149.9</v>
      </c>
      <c r="AW20" s="200">
        <v>163.9</v>
      </c>
      <c r="AX20" s="201">
        <v>168.7</v>
      </c>
      <c r="AY20" s="201">
        <v>333.7</v>
      </c>
      <c r="AZ20" s="201">
        <v>181.3</v>
      </c>
      <c r="BA20" s="200">
        <v>200.1</v>
      </c>
      <c r="BB20" s="200">
        <v>271.3</v>
      </c>
      <c r="BC20" s="1468">
        <v>230.2</v>
      </c>
      <c r="BD20" s="201">
        <v>249.5</v>
      </c>
      <c r="BE20" s="203">
        <v>281.89999999999998</v>
      </c>
    </row>
    <row r="21" spans="2:57" ht="19.5" customHeight="1" x14ac:dyDescent="0.3">
      <c r="B21" s="74"/>
      <c r="C21" s="214"/>
      <c r="D21" s="1729" t="s">
        <v>21</v>
      </c>
      <c r="E21" s="1730"/>
      <c r="F21" s="216"/>
      <c r="H21" s="215" t="s">
        <v>227</v>
      </c>
      <c r="I21" s="133">
        <v>7625.5</v>
      </c>
      <c r="J21" s="133">
        <v>9287.6</v>
      </c>
      <c r="K21" s="133">
        <v>8349.5</v>
      </c>
      <c r="L21" s="133">
        <v>6700.9</v>
      </c>
      <c r="M21" s="133">
        <v>8725.7000000000007</v>
      </c>
      <c r="N21" s="133">
        <v>9348.4</v>
      </c>
      <c r="O21" s="133">
        <v>11371.8</v>
      </c>
      <c r="P21" s="133">
        <v>5458.1</v>
      </c>
      <c r="Q21" s="133">
        <v>5109.8999999999996</v>
      </c>
      <c r="R21" s="133">
        <v>7006.1</v>
      </c>
      <c r="S21" s="133">
        <v>5828.8</v>
      </c>
      <c r="T21" s="133">
        <v>6782.6</v>
      </c>
      <c r="U21" s="133">
        <v>7914.5</v>
      </c>
      <c r="V21" s="133">
        <v>8467.1</v>
      </c>
      <c r="W21" s="133">
        <v>5220.8</v>
      </c>
      <c r="X21" s="133">
        <v>7190.3</v>
      </c>
      <c r="Y21" s="133">
        <v>7986</v>
      </c>
      <c r="Z21" s="133">
        <v>8720.5</v>
      </c>
      <c r="AA21" s="133">
        <v>8408.9</v>
      </c>
      <c r="AB21" s="134">
        <v>5219.8999999999996</v>
      </c>
      <c r="AC21" s="133">
        <v>7246.9</v>
      </c>
      <c r="AD21" s="133">
        <v>8438.2000000000007</v>
      </c>
      <c r="AE21" s="134">
        <v>6857.5</v>
      </c>
      <c r="AF21" s="134">
        <v>6655</v>
      </c>
      <c r="AG21" s="134">
        <v>7485.6</v>
      </c>
      <c r="AH21" s="134">
        <v>8307.2000000000007</v>
      </c>
      <c r="AI21" s="134">
        <v>9700.5999999999767</v>
      </c>
      <c r="AJ21" s="133">
        <v>4390.5</v>
      </c>
      <c r="AK21" s="133">
        <v>10317.20000000007</v>
      </c>
      <c r="AL21" s="133">
        <v>10833.6</v>
      </c>
      <c r="AM21" s="133">
        <v>9433.7999999999993</v>
      </c>
      <c r="AN21" s="133">
        <v>5692.4</v>
      </c>
      <c r="AO21" s="241">
        <v>6419</v>
      </c>
      <c r="AP21" s="240">
        <v>10014</v>
      </c>
      <c r="AQ21" s="240">
        <v>7765.3999999999651</v>
      </c>
      <c r="AR21" s="240">
        <v>6285.9</v>
      </c>
      <c r="AS21" s="241">
        <v>10368.100000000093</v>
      </c>
      <c r="AT21" s="241">
        <v>10157.500000000058</v>
      </c>
      <c r="AU21" s="241">
        <v>10439.099999999977</v>
      </c>
      <c r="AV21" s="241">
        <v>5583.3</v>
      </c>
      <c r="AW21" s="241">
        <v>8575.2999999999993</v>
      </c>
      <c r="AX21" s="240">
        <v>10539.700000000012</v>
      </c>
      <c r="AY21" s="240">
        <v>13179.7</v>
      </c>
      <c r="AZ21" s="240">
        <v>7386.1</v>
      </c>
      <c r="BA21" s="241">
        <v>10111.4</v>
      </c>
      <c r="BB21" s="241">
        <v>14358.9</v>
      </c>
      <c r="BC21" s="1472">
        <v>19401.200000000012</v>
      </c>
      <c r="BD21" s="240">
        <v>11469.6</v>
      </c>
      <c r="BE21" s="242">
        <v>17149.400000000001</v>
      </c>
    </row>
    <row r="22" spans="2:57" ht="19.5" customHeight="1" x14ac:dyDescent="0.3">
      <c r="B22" s="74"/>
      <c r="C22" s="214"/>
      <c r="D22" s="1729" t="s">
        <v>23</v>
      </c>
      <c r="E22" s="1730"/>
      <c r="F22" s="216"/>
      <c r="H22" s="237" t="s">
        <v>470</v>
      </c>
      <c r="I22" s="206">
        <v>246167.5</v>
      </c>
      <c r="J22" s="206">
        <v>249789.7</v>
      </c>
      <c r="K22" s="206">
        <v>250427.9</v>
      </c>
      <c r="L22" s="206">
        <v>241029.3</v>
      </c>
      <c r="M22" s="206">
        <v>241345.8</v>
      </c>
      <c r="N22" s="206">
        <v>245751</v>
      </c>
      <c r="O22" s="206">
        <v>250598.9</v>
      </c>
      <c r="P22" s="206">
        <v>244641.6</v>
      </c>
      <c r="Q22" s="206">
        <v>245931.7</v>
      </c>
      <c r="R22" s="206">
        <v>246457.8</v>
      </c>
      <c r="S22" s="206">
        <v>247461.2</v>
      </c>
      <c r="T22" s="206">
        <v>253513.2</v>
      </c>
      <c r="U22" s="206">
        <v>259846.9</v>
      </c>
      <c r="V22" s="206">
        <v>259029.3</v>
      </c>
      <c r="W22" s="206">
        <v>264393.5</v>
      </c>
      <c r="X22" s="206">
        <v>267530.7</v>
      </c>
      <c r="Y22" s="206">
        <v>272904.09999999998</v>
      </c>
      <c r="Z22" s="206">
        <v>277008.5</v>
      </c>
      <c r="AA22" s="206">
        <v>283138.2</v>
      </c>
      <c r="AB22" s="207">
        <v>283741.40000000002</v>
      </c>
      <c r="AC22" s="206">
        <v>286460.3</v>
      </c>
      <c r="AD22" s="206">
        <v>293443.09999999998</v>
      </c>
      <c r="AE22" s="207">
        <v>301553.5</v>
      </c>
      <c r="AF22" s="207">
        <v>304442.5</v>
      </c>
      <c r="AG22" s="207">
        <v>316417.90000000002</v>
      </c>
      <c r="AH22" s="207">
        <v>322813.2</v>
      </c>
      <c r="AI22" s="207">
        <v>331193.09999999998</v>
      </c>
      <c r="AJ22" s="206">
        <v>330291.40000000002</v>
      </c>
      <c r="AK22" s="206">
        <v>341586.4</v>
      </c>
      <c r="AL22" s="206">
        <v>346613.1</v>
      </c>
      <c r="AM22" s="206">
        <v>349389.5</v>
      </c>
      <c r="AN22" s="206">
        <v>358420.8</v>
      </c>
      <c r="AO22" s="210">
        <v>377633.3</v>
      </c>
      <c r="AP22" s="211">
        <v>395987.20000000001</v>
      </c>
      <c r="AQ22" s="211">
        <v>407526.1</v>
      </c>
      <c r="AR22" s="211">
        <v>408036</v>
      </c>
      <c r="AS22" s="210">
        <v>417648.3</v>
      </c>
      <c r="AT22" s="210">
        <v>424785.6</v>
      </c>
      <c r="AU22" s="210">
        <v>437972.4</v>
      </c>
      <c r="AV22" s="210">
        <v>450676</v>
      </c>
      <c r="AW22" s="210">
        <v>460648.8</v>
      </c>
      <c r="AX22" s="211">
        <v>474109.6</v>
      </c>
      <c r="AY22" s="211">
        <v>504660.2</v>
      </c>
      <c r="AZ22" s="211">
        <v>484046.3</v>
      </c>
      <c r="BA22" s="210">
        <v>478159.7</v>
      </c>
      <c r="BB22" s="210">
        <v>489546</v>
      </c>
      <c r="BC22" s="1469">
        <v>501139.6</v>
      </c>
      <c r="BD22" s="211">
        <v>493464.2</v>
      </c>
      <c r="BE22" s="213">
        <v>508450.7</v>
      </c>
    </row>
    <row r="23" spans="2:57" ht="19.5" customHeight="1" x14ac:dyDescent="0.3">
      <c r="B23" s="71"/>
      <c r="C23" s="214"/>
      <c r="D23" s="1729" t="s">
        <v>22</v>
      </c>
      <c r="E23" s="1730"/>
      <c r="F23" s="216"/>
      <c r="H23" s="215" t="s">
        <v>229</v>
      </c>
      <c r="I23" s="83">
        <v>94.2</v>
      </c>
      <c r="J23" s="83">
        <v>55.2</v>
      </c>
      <c r="K23" s="83">
        <v>60.7</v>
      </c>
      <c r="L23" s="83">
        <v>42</v>
      </c>
      <c r="M23" s="83">
        <v>68.2</v>
      </c>
      <c r="N23" s="83">
        <v>44.2</v>
      </c>
      <c r="O23" s="83">
        <v>61.4</v>
      </c>
      <c r="P23" s="83">
        <v>40.1</v>
      </c>
      <c r="Q23" s="83">
        <v>45.8</v>
      </c>
      <c r="R23" s="83">
        <v>47.4</v>
      </c>
      <c r="S23" s="83">
        <v>47.7</v>
      </c>
      <c r="T23" s="83">
        <v>51.6</v>
      </c>
      <c r="U23" s="83">
        <v>56.7</v>
      </c>
      <c r="V23" s="83">
        <v>63.2</v>
      </c>
      <c r="W23" s="83">
        <v>66.599999999999994</v>
      </c>
      <c r="X23" s="83">
        <v>69.5</v>
      </c>
      <c r="Y23" s="83">
        <v>67.5</v>
      </c>
      <c r="Z23" s="83">
        <v>103.9</v>
      </c>
      <c r="AA23" s="83">
        <v>67.5</v>
      </c>
      <c r="AB23" s="84">
        <v>73.2</v>
      </c>
      <c r="AC23" s="83">
        <v>77.7</v>
      </c>
      <c r="AD23" s="83">
        <v>78.3</v>
      </c>
      <c r="AE23" s="84">
        <v>72.2</v>
      </c>
      <c r="AF23" s="84">
        <v>74.2</v>
      </c>
      <c r="AG23" s="84">
        <v>79</v>
      </c>
      <c r="AH23" s="84">
        <v>73.3</v>
      </c>
      <c r="AI23" s="84">
        <v>74.5</v>
      </c>
      <c r="AJ23" s="83">
        <v>87.2</v>
      </c>
      <c r="AK23" s="83">
        <v>72.2</v>
      </c>
      <c r="AL23" s="83">
        <v>79.400000000000006</v>
      </c>
      <c r="AM23" s="83">
        <v>87.8</v>
      </c>
      <c r="AN23" s="83">
        <v>80.2</v>
      </c>
      <c r="AO23" s="200">
        <v>73.2</v>
      </c>
      <c r="AP23" s="201">
        <v>78.900000000000006</v>
      </c>
      <c r="AQ23" s="201">
        <v>85.2</v>
      </c>
      <c r="AR23" s="201">
        <v>141.30000000000001</v>
      </c>
      <c r="AS23" s="200">
        <v>99.4</v>
      </c>
      <c r="AT23" s="200">
        <v>106.4</v>
      </c>
      <c r="AU23" s="200">
        <v>149.1</v>
      </c>
      <c r="AV23" s="200">
        <v>112.7</v>
      </c>
      <c r="AW23" s="200">
        <v>179.8</v>
      </c>
      <c r="AX23" s="201">
        <v>128.6</v>
      </c>
      <c r="AY23" s="201">
        <v>101.7</v>
      </c>
      <c r="AZ23" s="201">
        <v>108.9</v>
      </c>
      <c r="BA23" s="200">
        <v>94.8</v>
      </c>
      <c r="BB23" s="200">
        <v>89.2</v>
      </c>
      <c r="BC23" s="1468">
        <v>89.4</v>
      </c>
      <c r="BD23" s="201">
        <v>93.4</v>
      </c>
      <c r="BE23" s="203">
        <v>101.1</v>
      </c>
    </row>
    <row r="24" spans="2:57" ht="19.5" customHeight="1" x14ac:dyDescent="0.3">
      <c r="B24" s="71"/>
      <c r="C24" s="214"/>
      <c r="D24" s="1729" t="s">
        <v>28</v>
      </c>
      <c r="E24" s="1730"/>
      <c r="F24" s="216"/>
      <c r="H24" s="215" t="s">
        <v>230</v>
      </c>
      <c r="I24" s="83">
        <v>197391.9</v>
      </c>
      <c r="J24" s="83">
        <v>200606.9</v>
      </c>
      <c r="K24" s="83">
        <v>199962.1</v>
      </c>
      <c r="L24" s="83">
        <v>197233</v>
      </c>
      <c r="M24" s="83">
        <v>194814.3</v>
      </c>
      <c r="N24" s="83">
        <v>196451.6</v>
      </c>
      <c r="O24" s="83">
        <v>201603.8</v>
      </c>
      <c r="P24" s="83">
        <v>200967.7</v>
      </c>
      <c r="Q24" s="83">
        <v>202401.9</v>
      </c>
      <c r="R24" s="83">
        <v>205323.7</v>
      </c>
      <c r="S24" s="83">
        <v>204695.3</v>
      </c>
      <c r="T24" s="83">
        <v>211611.5</v>
      </c>
      <c r="U24" s="83">
        <v>213750.9</v>
      </c>
      <c r="V24" s="83">
        <v>212189.7</v>
      </c>
      <c r="W24" s="83">
        <v>217634.2</v>
      </c>
      <c r="X24" s="83">
        <v>224333.5</v>
      </c>
      <c r="Y24" s="83">
        <v>227141.9</v>
      </c>
      <c r="Z24" s="83">
        <v>231016.4</v>
      </c>
      <c r="AA24" s="83">
        <v>233868.79999999999</v>
      </c>
      <c r="AB24" s="84">
        <v>235736.1</v>
      </c>
      <c r="AC24" s="83">
        <v>238878.6</v>
      </c>
      <c r="AD24" s="83">
        <v>242698</v>
      </c>
      <c r="AE24" s="84">
        <v>248700.6</v>
      </c>
      <c r="AF24" s="84">
        <v>252478.9</v>
      </c>
      <c r="AG24" s="84">
        <v>259076.9</v>
      </c>
      <c r="AH24" s="84">
        <v>261656.3</v>
      </c>
      <c r="AI24" s="84">
        <v>266965.90000000002</v>
      </c>
      <c r="AJ24" s="83">
        <v>272484.5</v>
      </c>
      <c r="AK24" s="83">
        <v>278651.59999999998</v>
      </c>
      <c r="AL24" s="83">
        <v>284036.2</v>
      </c>
      <c r="AM24" s="83">
        <v>284177.09999999998</v>
      </c>
      <c r="AN24" s="83">
        <v>300917.5</v>
      </c>
      <c r="AO24" s="200">
        <v>311201.40000000002</v>
      </c>
      <c r="AP24" s="201">
        <v>321097</v>
      </c>
      <c r="AQ24" s="201">
        <v>330971.7</v>
      </c>
      <c r="AR24" s="201">
        <v>330352.5</v>
      </c>
      <c r="AS24" s="200">
        <v>333142.40000000002</v>
      </c>
      <c r="AT24" s="200">
        <v>339502.2</v>
      </c>
      <c r="AU24" s="200">
        <v>348723.8</v>
      </c>
      <c r="AV24" s="200">
        <v>363141.4</v>
      </c>
      <c r="AW24" s="200">
        <v>366614.3</v>
      </c>
      <c r="AX24" s="201">
        <v>366624.6</v>
      </c>
      <c r="AY24" s="201">
        <v>381989.4</v>
      </c>
      <c r="AZ24" s="201">
        <v>381746.7</v>
      </c>
      <c r="BA24" s="200">
        <v>376720.3</v>
      </c>
      <c r="BB24" s="200">
        <v>383608.3</v>
      </c>
      <c r="BC24" s="1468">
        <v>386357.8</v>
      </c>
      <c r="BD24" s="201">
        <v>393246.7</v>
      </c>
      <c r="BE24" s="203">
        <v>406412.4</v>
      </c>
    </row>
    <row r="25" spans="2:57" ht="19.5" customHeight="1" x14ac:dyDescent="0.3">
      <c r="B25" s="71"/>
      <c r="C25" s="214"/>
      <c r="D25" s="1729" t="s">
        <v>26</v>
      </c>
      <c r="E25" s="1730"/>
      <c r="F25" s="216"/>
      <c r="H25" s="215" t="s">
        <v>231</v>
      </c>
      <c r="I25" s="83">
        <v>17236.5</v>
      </c>
      <c r="J25" s="83">
        <v>17512.2</v>
      </c>
      <c r="K25" s="83">
        <v>18380</v>
      </c>
      <c r="L25" s="83">
        <v>14631.5</v>
      </c>
      <c r="M25" s="83">
        <v>15486.8</v>
      </c>
      <c r="N25" s="83">
        <v>15449.1</v>
      </c>
      <c r="O25" s="83">
        <v>13962.4</v>
      </c>
      <c r="P25" s="83">
        <v>13569.9</v>
      </c>
      <c r="Q25" s="83">
        <v>15809.7</v>
      </c>
      <c r="R25" s="83">
        <v>14780.5</v>
      </c>
      <c r="S25" s="83">
        <v>14314.5</v>
      </c>
      <c r="T25" s="83">
        <v>14297.5</v>
      </c>
      <c r="U25" s="83">
        <v>15360.9</v>
      </c>
      <c r="V25" s="83">
        <v>15113.5</v>
      </c>
      <c r="W25" s="83">
        <v>14497.4</v>
      </c>
      <c r="X25" s="83">
        <v>14291.8</v>
      </c>
      <c r="Y25" s="83">
        <v>12899.2</v>
      </c>
      <c r="Z25" s="83">
        <v>13211.1</v>
      </c>
      <c r="AA25" s="83">
        <v>14152.6</v>
      </c>
      <c r="AB25" s="84">
        <v>15934.4</v>
      </c>
      <c r="AC25" s="83">
        <v>15154.3</v>
      </c>
      <c r="AD25" s="83">
        <v>15339</v>
      </c>
      <c r="AE25" s="84">
        <v>17776.5</v>
      </c>
      <c r="AF25" s="84">
        <v>15810.8</v>
      </c>
      <c r="AG25" s="84">
        <v>17554.7</v>
      </c>
      <c r="AH25" s="84">
        <v>19182.5</v>
      </c>
      <c r="AI25" s="84">
        <v>18060.8</v>
      </c>
      <c r="AJ25" s="83">
        <v>17496.099999999999</v>
      </c>
      <c r="AK25" s="83">
        <v>17562.900000000001</v>
      </c>
      <c r="AL25" s="83">
        <v>17863.2</v>
      </c>
      <c r="AM25" s="83">
        <v>20027.900000000001</v>
      </c>
      <c r="AN25" s="83">
        <v>19141.3</v>
      </c>
      <c r="AO25" s="200">
        <v>22666.9</v>
      </c>
      <c r="AP25" s="201">
        <v>26177.1</v>
      </c>
      <c r="AQ25" s="201">
        <v>26773.1</v>
      </c>
      <c r="AR25" s="201">
        <v>26870.799999999999</v>
      </c>
      <c r="AS25" s="200">
        <v>28248.7</v>
      </c>
      <c r="AT25" s="200">
        <v>28769.4</v>
      </c>
      <c r="AU25" s="200">
        <v>30214.5</v>
      </c>
      <c r="AV25" s="200">
        <v>32523.200000000001</v>
      </c>
      <c r="AW25" s="200">
        <v>36039.9</v>
      </c>
      <c r="AX25" s="201">
        <v>40738.1</v>
      </c>
      <c r="AY25" s="201">
        <v>43682.7</v>
      </c>
      <c r="AZ25" s="201">
        <v>45073.1</v>
      </c>
      <c r="BA25" s="200">
        <v>38886.1</v>
      </c>
      <c r="BB25" s="200">
        <v>38542.400000000001</v>
      </c>
      <c r="BC25" s="1468">
        <v>37658.1</v>
      </c>
      <c r="BD25" s="201">
        <v>34990.1</v>
      </c>
      <c r="BE25" s="203">
        <v>29253.1</v>
      </c>
    </row>
    <row r="26" spans="2:57" ht="19.5" customHeight="1" x14ac:dyDescent="0.3">
      <c r="B26" s="71"/>
      <c r="C26" s="214"/>
      <c r="D26" s="1729" t="s">
        <v>30</v>
      </c>
      <c r="E26" s="1730"/>
      <c r="F26" s="216"/>
      <c r="H26" s="215" t="s">
        <v>232</v>
      </c>
      <c r="I26" s="83">
        <v>17023.900000000001</v>
      </c>
      <c r="J26" s="83">
        <v>16551.3</v>
      </c>
      <c r="K26" s="83">
        <v>16240</v>
      </c>
      <c r="L26" s="83">
        <v>15949.5</v>
      </c>
      <c r="M26" s="83">
        <v>15695.9</v>
      </c>
      <c r="N26" s="83">
        <v>15762.4</v>
      </c>
      <c r="O26" s="83">
        <v>15678.9</v>
      </c>
      <c r="P26" s="83">
        <v>16212.8</v>
      </c>
      <c r="Q26" s="83">
        <v>15746.9</v>
      </c>
      <c r="R26" s="83">
        <v>13325.9</v>
      </c>
      <c r="S26" s="83">
        <v>14632.4</v>
      </c>
      <c r="T26" s="83">
        <v>15250.5</v>
      </c>
      <c r="U26" s="83">
        <v>14889.4</v>
      </c>
      <c r="V26" s="83">
        <v>15298.8</v>
      </c>
      <c r="W26" s="83">
        <v>15858.1</v>
      </c>
      <c r="X26" s="83">
        <v>15949.1</v>
      </c>
      <c r="Y26" s="83">
        <v>15839.2</v>
      </c>
      <c r="Z26" s="83">
        <v>16149.7</v>
      </c>
      <c r="AA26" s="83">
        <v>16081.9</v>
      </c>
      <c r="AB26" s="84">
        <v>14959.7</v>
      </c>
      <c r="AC26" s="83">
        <v>14533.8</v>
      </c>
      <c r="AD26" s="83">
        <v>16893.8</v>
      </c>
      <c r="AE26" s="84">
        <v>18511.7</v>
      </c>
      <c r="AF26" s="84">
        <v>19183.8</v>
      </c>
      <c r="AG26" s="84">
        <v>20306.3</v>
      </c>
      <c r="AH26" s="84">
        <v>21120.7</v>
      </c>
      <c r="AI26" s="84">
        <v>22282.7</v>
      </c>
      <c r="AJ26" s="83">
        <v>23163.599999999999</v>
      </c>
      <c r="AK26" s="83">
        <v>22064.7</v>
      </c>
      <c r="AL26" s="83">
        <v>20380.599999999999</v>
      </c>
      <c r="AM26" s="83">
        <v>19396.3</v>
      </c>
      <c r="AN26" s="83">
        <v>18740</v>
      </c>
      <c r="AO26" s="200">
        <v>20970.8</v>
      </c>
      <c r="AP26" s="201">
        <v>22164.1</v>
      </c>
      <c r="AQ26" s="201">
        <v>24520.400000000001</v>
      </c>
      <c r="AR26" s="201">
        <v>26969.599999999999</v>
      </c>
      <c r="AS26" s="200">
        <v>26103.7</v>
      </c>
      <c r="AT26" s="200">
        <v>27136.400000000001</v>
      </c>
      <c r="AU26" s="200">
        <v>29483.5</v>
      </c>
      <c r="AV26" s="200">
        <v>29718.7</v>
      </c>
      <c r="AW26" s="200">
        <v>29096.9</v>
      </c>
      <c r="AX26" s="201">
        <v>31133.5</v>
      </c>
      <c r="AY26" s="201">
        <v>34253.9</v>
      </c>
      <c r="AZ26" s="201">
        <v>29787.7</v>
      </c>
      <c r="BA26" s="200">
        <v>29809.7</v>
      </c>
      <c r="BB26" s="200">
        <v>29673.9</v>
      </c>
      <c r="BC26" s="1468">
        <v>30795.3</v>
      </c>
      <c r="BD26" s="201">
        <v>31811.4</v>
      </c>
      <c r="BE26" s="203">
        <v>32437</v>
      </c>
    </row>
    <row r="27" spans="2:57" ht="19.5" customHeight="1" x14ac:dyDescent="0.3">
      <c r="B27" s="71"/>
      <c r="C27" s="214"/>
      <c r="D27" s="1729" t="s">
        <v>33</v>
      </c>
      <c r="E27" s="1730"/>
      <c r="F27" s="216"/>
      <c r="H27" s="215" t="s">
        <v>235</v>
      </c>
      <c r="I27" s="83">
        <v>1520.7</v>
      </c>
      <c r="J27" s="83">
        <v>1566</v>
      </c>
      <c r="K27" s="83">
        <v>1912.7</v>
      </c>
      <c r="L27" s="83">
        <v>2040.6</v>
      </c>
      <c r="M27" s="83">
        <v>1881</v>
      </c>
      <c r="N27" s="83">
        <v>1780.4</v>
      </c>
      <c r="O27" s="83">
        <v>1834.5</v>
      </c>
      <c r="P27" s="83">
        <v>1766</v>
      </c>
      <c r="Q27" s="83">
        <v>1405.2</v>
      </c>
      <c r="R27" s="83">
        <v>1740.2</v>
      </c>
      <c r="S27" s="83">
        <v>1611.7</v>
      </c>
      <c r="T27" s="83">
        <v>1759.1</v>
      </c>
      <c r="U27" s="83">
        <v>1880.4</v>
      </c>
      <c r="V27" s="83">
        <v>1799.9</v>
      </c>
      <c r="W27" s="83">
        <v>2891.6</v>
      </c>
      <c r="X27" s="83">
        <v>2138.6999999999998</v>
      </c>
      <c r="Y27" s="83">
        <v>2285.9</v>
      </c>
      <c r="Z27" s="83">
        <v>2138.8000000000002</v>
      </c>
      <c r="AA27" s="83">
        <v>2617.8000000000002</v>
      </c>
      <c r="AB27" s="84">
        <v>2833.6</v>
      </c>
      <c r="AC27" s="83">
        <v>1939.4</v>
      </c>
      <c r="AD27" s="83">
        <v>1469.7</v>
      </c>
      <c r="AE27" s="84">
        <v>1580.6</v>
      </c>
      <c r="AF27" s="84">
        <v>2608.8000000000002</v>
      </c>
      <c r="AG27" s="84">
        <v>2393.4</v>
      </c>
      <c r="AH27" s="84">
        <v>2129.6</v>
      </c>
      <c r="AI27" s="84">
        <v>1730</v>
      </c>
      <c r="AJ27" s="83">
        <v>1642.4</v>
      </c>
      <c r="AK27" s="83">
        <v>1871.6</v>
      </c>
      <c r="AL27" s="83">
        <v>2384.1999999999998</v>
      </c>
      <c r="AM27" s="83">
        <v>3199.9</v>
      </c>
      <c r="AN27" s="83">
        <v>2169</v>
      </c>
      <c r="AO27" s="200">
        <v>3828.5</v>
      </c>
      <c r="AP27" s="201">
        <v>2838.5</v>
      </c>
      <c r="AQ27" s="201">
        <v>2624.9</v>
      </c>
      <c r="AR27" s="201">
        <v>4282.3999999999996</v>
      </c>
      <c r="AS27" s="200">
        <v>2607</v>
      </c>
      <c r="AT27" s="200">
        <v>2214.8000000000002</v>
      </c>
      <c r="AU27" s="200">
        <v>3335.6</v>
      </c>
      <c r="AV27" s="200">
        <v>2749.4</v>
      </c>
      <c r="AW27" s="200">
        <v>3752.1</v>
      </c>
      <c r="AX27" s="201">
        <v>7510.6</v>
      </c>
      <c r="AY27" s="201">
        <v>15249</v>
      </c>
      <c r="AZ27" s="201">
        <v>7271.4</v>
      </c>
      <c r="BA27" s="200">
        <v>6553.9</v>
      </c>
      <c r="BB27" s="200">
        <v>6021.7</v>
      </c>
      <c r="BC27" s="1468">
        <v>6680.9</v>
      </c>
      <c r="BD27" s="201">
        <v>4445.3999999999996</v>
      </c>
      <c r="BE27" s="203">
        <v>5440.9</v>
      </c>
    </row>
    <row r="28" spans="2:57" ht="19.5" customHeight="1" x14ac:dyDescent="0.3">
      <c r="B28" s="71"/>
      <c r="C28" s="1721"/>
      <c r="D28" s="1721"/>
      <c r="E28" s="1722"/>
      <c r="F28" s="56"/>
      <c r="H28" s="215" t="s">
        <v>236</v>
      </c>
      <c r="I28" s="83">
        <v>99.3</v>
      </c>
      <c r="J28" s="83">
        <v>134</v>
      </c>
      <c r="K28" s="83">
        <v>242.5</v>
      </c>
      <c r="L28" s="83">
        <v>73.099999999999994</v>
      </c>
      <c r="M28" s="83">
        <v>60.6</v>
      </c>
      <c r="N28" s="83">
        <v>100.9</v>
      </c>
      <c r="O28" s="83">
        <v>139.30000000000001</v>
      </c>
      <c r="P28" s="83">
        <v>51.5</v>
      </c>
      <c r="Q28" s="83">
        <v>70.5</v>
      </c>
      <c r="R28" s="83">
        <v>110.2</v>
      </c>
      <c r="S28" s="83">
        <v>148.9</v>
      </c>
      <c r="T28" s="83">
        <v>57.5</v>
      </c>
      <c r="U28" s="83">
        <v>99.8</v>
      </c>
      <c r="V28" s="83">
        <v>142.9</v>
      </c>
      <c r="W28" s="83">
        <v>184.1</v>
      </c>
      <c r="X28" s="83">
        <v>55.7</v>
      </c>
      <c r="Y28" s="83">
        <v>95.2</v>
      </c>
      <c r="Z28" s="83">
        <v>138.6</v>
      </c>
      <c r="AA28" s="83">
        <v>179.7</v>
      </c>
      <c r="AB28" s="84">
        <v>71.2</v>
      </c>
      <c r="AC28" s="83">
        <v>108.5</v>
      </c>
      <c r="AD28" s="83">
        <v>147.5</v>
      </c>
      <c r="AE28" s="84">
        <v>185.2</v>
      </c>
      <c r="AF28" s="84">
        <v>8.6</v>
      </c>
      <c r="AG28" s="84">
        <v>46.2</v>
      </c>
      <c r="AH28" s="84">
        <v>84.6</v>
      </c>
      <c r="AI28" s="84">
        <v>143.6</v>
      </c>
      <c r="AJ28" s="83">
        <v>166.6</v>
      </c>
      <c r="AK28" s="83">
        <v>205.1</v>
      </c>
      <c r="AL28" s="83">
        <v>245.7</v>
      </c>
      <c r="AM28" s="83">
        <v>285</v>
      </c>
      <c r="AN28" s="83">
        <v>179.1</v>
      </c>
      <c r="AO28" s="200">
        <v>217.3</v>
      </c>
      <c r="AP28" s="201">
        <v>258.10000000000002</v>
      </c>
      <c r="AQ28" s="201">
        <v>312.39999999999998</v>
      </c>
      <c r="AR28" s="201">
        <v>165.4</v>
      </c>
      <c r="AS28" s="200">
        <v>205.6</v>
      </c>
      <c r="AT28" s="200">
        <v>244</v>
      </c>
      <c r="AU28" s="200">
        <v>285.3</v>
      </c>
      <c r="AV28" s="200">
        <v>155.30000000000001</v>
      </c>
      <c r="AW28" s="200">
        <v>201.7</v>
      </c>
      <c r="AX28" s="201">
        <v>273.3</v>
      </c>
      <c r="AY28" s="201">
        <v>326.10000000000002</v>
      </c>
      <c r="AZ28" s="201">
        <v>16.2</v>
      </c>
      <c r="BA28" s="200">
        <v>29.6</v>
      </c>
      <c r="BB28" s="200">
        <v>48.7</v>
      </c>
      <c r="BC28" s="1468">
        <v>47.9</v>
      </c>
      <c r="BD28" s="201">
        <v>7.8</v>
      </c>
      <c r="BE28" s="203">
        <v>9.5</v>
      </c>
    </row>
    <row r="29" spans="2:57" ht="19.5" customHeight="1" x14ac:dyDescent="0.3">
      <c r="B29" s="253"/>
      <c r="C29" s="1721" t="s">
        <v>7</v>
      </c>
      <c r="D29" s="1721"/>
      <c r="E29" s="1736"/>
      <c r="F29" s="75"/>
      <c r="H29" s="1" t="s">
        <v>237</v>
      </c>
      <c r="I29" s="83">
        <v>594.9</v>
      </c>
      <c r="J29" s="83">
        <v>585.5</v>
      </c>
      <c r="K29" s="83">
        <v>516.9</v>
      </c>
      <c r="L29" s="83">
        <v>537.4</v>
      </c>
      <c r="M29" s="83">
        <v>453.5</v>
      </c>
      <c r="N29" s="83">
        <v>597.79999999999995</v>
      </c>
      <c r="O29" s="83">
        <v>456.8</v>
      </c>
      <c r="P29" s="83">
        <v>539.70000000000005</v>
      </c>
      <c r="Q29" s="83">
        <v>497.6</v>
      </c>
      <c r="R29" s="83">
        <v>503.7</v>
      </c>
      <c r="S29" s="83">
        <v>465</v>
      </c>
      <c r="T29" s="83">
        <v>483.4</v>
      </c>
      <c r="U29" s="83">
        <v>465.1</v>
      </c>
      <c r="V29" s="83">
        <v>490.6</v>
      </c>
      <c r="W29" s="83">
        <v>484.1</v>
      </c>
      <c r="X29" s="83">
        <v>450.4</v>
      </c>
      <c r="Y29" s="83">
        <v>522.70000000000005</v>
      </c>
      <c r="Z29" s="83">
        <v>455.3</v>
      </c>
      <c r="AA29" s="83">
        <v>420</v>
      </c>
      <c r="AB29" s="84">
        <v>425.3</v>
      </c>
      <c r="AC29" s="83">
        <v>396.8</v>
      </c>
      <c r="AD29" s="83">
        <v>407.3</v>
      </c>
      <c r="AE29" s="84">
        <v>401.1</v>
      </c>
      <c r="AF29" s="84">
        <v>358.2</v>
      </c>
      <c r="AG29" s="84">
        <v>342.6</v>
      </c>
      <c r="AH29" s="84">
        <v>337.6</v>
      </c>
      <c r="AI29" s="84">
        <v>297.7</v>
      </c>
      <c r="AJ29" s="83">
        <v>308.39999999999998</v>
      </c>
      <c r="AK29" s="83">
        <v>352.3</v>
      </c>
      <c r="AL29" s="83">
        <v>312.8</v>
      </c>
      <c r="AM29" s="83">
        <v>300.7</v>
      </c>
      <c r="AN29" s="83">
        <v>311.10000000000002</v>
      </c>
      <c r="AO29" s="200">
        <v>311.60000000000002</v>
      </c>
      <c r="AP29" s="201">
        <v>340</v>
      </c>
      <c r="AQ29" s="201">
        <v>354.6</v>
      </c>
      <c r="AR29" s="201">
        <v>388</v>
      </c>
      <c r="AS29" s="200">
        <v>397.3</v>
      </c>
      <c r="AT29" s="200">
        <v>415.4</v>
      </c>
      <c r="AU29" s="200">
        <v>414.4</v>
      </c>
      <c r="AV29" s="200">
        <v>426.9</v>
      </c>
      <c r="AW29" s="200">
        <v>431.3</v>
      </c>
      <c r="AX29" s="201">
        <v>483.6</v>
      </c>
      <c r="AY29" s="201">
        <v>490.8</v>
      </c>
      <c r="AZ29" s="201">
        <v>533.4</v>
      </c>
      <c r="BA29" s="200">
        <v>572.20000000000005</v>
      </c>
      <c r="BB29" s="200">
        <v>602.6</v>
      </c>
      <c r="BC29" s="1468">
        <v>606.6</v>
      </c>
      <c r="BD29" s="201">
        <v>929.6</v>
      </c>
      <c r="BE29" s="203">
        <v>1518.9</v>
      </c>
    </row>
    <row r="30" spans="2:57" ht="19.5" customHeight="1" x14ac:dyDescent="0.3">
      <c r="B30" s="253"/>
      <c r="C30" s="56"/>
      <c r="D30" s="243"/>
      <c r="E30" s="291"/>
      <c r="F30" s="56"/>
      <c r="H30" s="1" t="s">
        <v>238</v>
      </c>
      <c r="I30" s="83">
        <v>4497.2</v>
      </c>
      <c r="J30" s="83">
        <v>4619.3</v>
      </c>
      <c r="K30" s="83">
        <v>4818.7</v>
      </c>
      <c r="L30" s="83">
        <v>4483.2</v>
      </c>
      <c r="M30" s="83">
        <v>4369.6000000000004</v>
      </c>
      <c r="N30" s="83">
        <v>4212.3999999999996</v>
      </c>
      <c r="O30" s="83">
        <v>4363.3999999999996</v>
      </c>
      <c r="P30" s="83">
        <v>4049</v>
      </c>
      <c r="Q30" s="83">
        <v>3979</v>
      </c>
      <c r="R30" s="83">
        <v>3407.3</v>
      </c>
      <c r="S30" s="83">
        <v>3520.2</v>
      </c>
      <c r="T30" s="83">
        <v>3106.1</v>
      </c>
      <c r="U30" s="83">
        <v>3190.5</v>
      </c>
      <c r="V30" s="83">
        <v>2997.9</v>
      </c>
      <c r="W30" s="83">
        <v>3028</v>
      </c>
      <c r="X30" s="83">
        <v>2715</v>
      </c>
      <c r="Y30" s="83">
        <v>2752.5</v>
      </c>
      <c r="Z30" s="83">
        <v>2727.2</v>
      </c>
      <c r="AA30" s="83">
        <v>2833.9</v>
      </c>
      <c r="AB30" s="84">
        <v>2571.4</v>
      </c>
      <c r="AC30" s="83">
        <v>2529.6999999999998</v>
      </c>
      <c r="AD30" s="83">
        <v>2523.3000000000002</v>
      </c>
      <c r="AE30" s="84">
        <v>2645.1</v>
      </c>
      <c r="AF30" s="84">
        <v>2681</v>
      </c>
      <c r="AG30" s="84">
        <v>2801.9</v>
      </c>
      <c r="AH30" s="84">
        <v>2831.7</v>
      </c>
      <c r="AI30" s="84">
        <v>3057.2</v>
      </c>
      <c r="AJ30" s="83">
        <v>3130.2</v>
      </c>
      <c r="AK30" s="83">
        <v>3095.6</v>
      </c>
      <c r="AL30" s="83">
        <v>3193.8</v>
      </c>
      <c r="AM30" s="83">
        <v>3239.1</v>
      </c>
      <c r="AN30" s="83">
        <v>3138.2</v>
      </c>
      <c r="AO30" s="200">
        <v>2998.3</v>
      </c>
      <c r="AP30" s="201">
        <v>3105.9</v>
      </c>
      <c r="AQ30" s="201">
        <v>3230.6</v>
      </c>
      <c r="AR30" s="201">
        <v>2805</v>
      </c>
      <c r="AS30" s="200">
        <v>2585.1</v>
      </c>
      <c r="AT30" s="200">
        <v>2557.1999999999998</v>
      </c>
      <c r="AU30" s="200">
        <v>2687.7</v>
      </c>
      <c r="AV30" s="200">
        <v>2668.6</v>
      </c>
      <c r="AW30" s="200">
        <v>2686.3</v>
      </c>
      <c r="AX30" s="201">
        <v>2980.4</v>
      </c>
      <c r="AY30" s="201">
        <v>3503.5</v>
      </c>
      <c r="AZ30" s="201">
        <v>3947.2</v>
      </c>
      <c r="BA30" s="200">
        <v>4566.3999999999996</v>
      </c>
      <c r="BB30" s="200">
        <v>5541</v>
      </c>
      <c r="BC30" s="1468">
        <v>6385.8</v>
      </c>
      <c r="BD30" s="201">
        <v>5473.2</v>
      </c>
      <c r="BE30" s="203">
        <v>5331.8</v>
      </c>
    </row>
    <row r="31" spans="2:57" ht="19.5" customHeight="1" x14ac:dyDescent="0.3">
      <c r="B31" s="253"/>
      <c r="C31" s="1721" t="s">
        <v>31</v>
      </c>
      <c r="D31" s="1721"/>
      <c r="E31" s="1736"/>
      <c r="F31" s="75"/>
      <c r="H31" s="245" t="s">
        <v>239</v>
      </c>
      <c r="I31" s="133">
        <v>7708.9</v>
      </c>
      <c r="J31" s="133">
        <v>8159.3</v>
      </c>
      <c r="K31" s="133">
        <v>8294.2999999999993</v>
      </c>
      <c r="L31" s="133">
        <v>6039</v>
      </c>
      <c r="M31" s="133">
        <v>8515.9</v>
      </c>
      <c r="N31" s="133">
        <v>11352.2</v>
      </c>
      <c r="O31" s="133">
        <v>12498.4</v>
      </c>
      <c r="P31" s="133">
        <v>7444.9</v>
      </c>
      <c r="Q31" s="133">
        <v>5975.1</v>
      </c>
      <c r="R31" s="133">
        <v>7218.9</v>
      </c>
      <c r="S31" s="133">
        <v>8025.5</v>
      </c>
      <c r="T31" s="133">
        <v>6896</v>
      </c>
      <c r="U31" s="133">
        <v>10153.200000000001</v>
      </c>
      <c r="V31" s="133">
        <v>10932.8</v>
      </c>
      <c r="W31" s="133">
        <v>9749.4</v>
      </c>
      <c r="X31" s="133">
        <v>7527</v>
      </c>
      <c r="Y31" s="133">
        <v>11300</v>
      </c>
      <c r="Z31" s="133">
        <v>11067.5</v>
      </c>
      <c r="AA31" s="133">
        <v>12916</v>
      </c>
      <c r="AB31" s="134">
        <v>11136.5</v>
      </c>
      <c r="AC31" s="133">
        <v>12841.5</v>
      </c>
      <c r="AD31" s="133">
        <v>13886.2</v>
      </c>
      <c r="AE31" s="134">
        <v>11680.5</v>
      </c>
      <c r="AF31" s="134">
        <v>11238.2</v>
      </c>
      <c r="AG31" s="134">
        <v>13816.9</v>
      </c>
      <c r="AH31" s="134">
        <v>15396.9</v>
      </c>
      <c r="AI31" s="134">
        <v>18580.699999999953</v>
      </c>
      <c r="AJ31" s="133">
        <v>11812.400000000023</v>
      </c>
      <c r="AK31" s="133">
        <v>17710.400000000081</v>
      </c>
      <c r="AL31" s="133">
        <v>18117.199999999953</v>
      </c>
      <c r="AM31" s="133">
        <v>18675.7</v>
      </c>
      <c r="AN31" s="133">
        <v>13744.4</v>
      </c>
      <c r="AO31" s="241">
        <v>15365.3</v>
      </c>
      <c r="AP31" s="240">
        <v>19927.599999999999</v>
      </c>
      <c r="AQ31" s="240">
        <v>18653.2</v>
      </c>
      <c r="AR31" s="240">
        <v>16061</v>
      </c>
      <c r="AS31" s="241">
        <v>24259.099999999948</v>
      </c>
      <c r="AT31" s="241">
        <v>23839.799999999937</v>
      </c>
      <c r="AU31" s="241">
        <v>22678.500000000058</v>
      </c>
      <c r="AV31" s="241">
        <v>19179.8</v>
      </c>
      <c r="AW31" s="241">
        <v>21646.5</v>
      </c>
      <c r="AX31" s="240">
        <v>24236.9</v>
      </c>
      <c r="AY31" s="240">
        <v>25063.099999999977</v>
      </c>
      <c r="AZ31" s="240">
        <v>15561.7</v>
      </c>
      <c r="BA31" s="241">
        <v>20926.700000000012</v>
      </c>
      <c r="BB31" s="241">
        <v>25418.2</v>
      </c>
      <c r="BC31" s="1472">
        <v>32517.8</v>
      </c>
      <c r="BD31" s="240">
        <v>22466.6</v>
      </c>
      <c r="BE31" s="242">
        <v>27946</v>
      </c>
    </row>
    <row r="32" spans="2:57" ht="19.5" customHeight="1" x14ac:dyDescent="0.3">
      <c r="B32" s="253"/>
      <c r="C32" s="56"/>
      <c r="D32" s="243"/>
      <c r="E32" s="291"/>
      <c r="F32" s="56"/>
      <c r="H32" s="10" t="s">
        <v>240</v>
      </c>
      <c r="I32" s="206">
        <v>18909.900000000001</v>
      </c>
      <c r="J32" s="206">
        <v>19402.400000000001</v>
      </c>
      <c r="K32" s="206">
        <v>19910</v>
      </c>
      <c r="L32" s="206">
        <v>20336</v>
      </c>
      <c r="M32" s="206">
        <v>20472.900000000001</v>
      </c>
      <c r="N32" s="206">
        <v>20437.5</v>
      </c>
      <c r="O32" s="206">
        <v>20722.2</v>
      </c>
      <c r="P32" s="206">
        <v>20946.8</v>
      </c>
      <c r="Q32" s="206">
        <v>21034.5</v>
      </c>
      <c r="R32" s="206">
        <v>21347.1</v>
      </c>
      <c r="S32" s="206">
        <v>21915.4</v>
      </c>
      <c r="T32" s="206">
        <v>21940.5</v>
      </c>
      <c r="U32" s="206">
        <v>22282.9</v>
      </c>
      <c r="V32" s="206">
        <v>22420</v>
      </c>
      <c r="W32" s="206">
        <v>22629.8</v>
      </c>
      <c r="X32" s="206">
        <v>22747.200000000001</v>
      </c>
      <c r="Y32" s="206">
        <v>22866.3</v>
      </c>
      <c r="Z32" s="206">
        <v>23212.5</v>
      </c>
      <c r="AA32" s="206">
        <v>23609.8</v>
      </c>
      <c r="AB32" s="207">
        <v>23325</v>
      </c>
      <c r="AC32" s="206">
        <v>23684.799999999999</v>
      </c>
      <c r="AD32" s="206">
        <v>24413.3</v>
      </c>
      <c r="AE32" s="207">
        <v>25053.8</v>
      </c>
      <c r="AF32" s="207">
        <v>25323.5</v>
      </c>
      <c r="AG32" s="207">
        <v>25223.3</v>
      </c>
      <c r="AH32" s="207">
        <v>25878.2</v>
      </c>
      <c r="AI32" s="207">
        <v>26619.9</v>
      </c>
      <c r="AJ32" s="206">
        <v>26667.9</v>
      </c>
      <c r="AK32" s="206">
        <v>26645.9</v>
      </c>
      <c r="AL32" s="206">
        <v>27348.2</v>
      </c>
      <c r="AM32" s="206">
        <v>28606.5</v>
      </c>
      <c r="AN32" s="206">
        <v>29004.2</v>
      </c>
      <c r="AO32" s="210">
        <v>28622.3</v>
      </c>
      <c r="AP32" s="211">
        <v>29323</v>
      </c>
      <c r="AQ32" s="211">
        <v>29512.7</v>
      </c>
      <c r="AR32" s="211">
        <v>30408.1</v>
      </c>
      <c r="AS32" s="210">
        <v>30174.1</v>
      </c>
      <c r="AT32" s="210">
        <v>31032.400000000001</v>
      </c>
      <c r="AU32" s="210">
        <v>32742.2</v>
      </c>
      <c r="AV32" s="210">
        <v>32888.9</v>
      </c>
      <c r="AW32" s="210">
        <v>32430</v>
      </c>
      <c r="AX32" s="211">
        <v>32688.400000000001</v>
      </c>
      <c r="AY32" s="211">
        <v>33336.9</v>
      </c>
      <c r="AZ32" s="211">
        <v>33723.300000000003</v>
      </c>
      <c r="BA32" s="210">
        <v>34037.199999999997</v>
      </c>
      <c r="BB32" s="210">
        <v>34958.5</v>
      </c>
      <c r="BC32" s="1469">
        <v>35956.9</v>
      </c>
      <c r="BD32" s="211">
        <v>36548.699999999997</v>
      </c>
      <c r="BE32" s="213">
        <v>35519.800000000003</v>
      </c>
    </row>
    <row r="33" spans="2:57" ht="19.5" customHeight="1" x14ac:dyDescent="0.3">
      <c r="B33" s="253"/>
      <c r="C33" s="1721" t="s">
        <v>17</v>
      </c>
      <c r="D33" s="1721"/>
      <c r="E33" s="1736"/>
      <c r="F33" s="75"/>
      <c r="H33" s="1" t="s">
        <v>241</v>
      </c>
      <c r="I33" s="83">
        <v>2021.9</v>
      </c>
      <c r="J33" s="83">
        <v>2021.9</v>
      </c>
      <c r="K33" s="83">
        <v>2021.9</v>
      </c>
      <c r="L33" s="83">
        <v>2021.9</v>
      </c>
      <c r="M33" s="83">
        <v>2021.9</v>
      </c>
      <c r="N33" s="83">
        <v>2021.9</v>
      </c>
      <c r="O33" s="83">
        <v>2021.9</v>
      </c>
      <c r="P33" s="83">
        <v>2021.9</v>
      </c>
      <c r="Q33" s="83">
        <v>2021.9</v>
      </c>
      <c r="R33" s="83">
        <v>2021.9</v>
      </c>
      <c r="S33" s="83">
        <v>2021.9</v>
      </c>
      <c r="T33" s="83">
        <v>2021.9</v>
      </c>
      <c r="U33" s="83">
        <v>2021.9</v>
      </c>
      <c r="V33" s="83">
        <v>2021.9</v>
      </c>
      <c r="W33" s="83">
        <v>2021.9</v>
      </c>
      <c r="X33" s="83">
        <v>2021.9</v>
      </c>
      <c r="Y33" s="83">
        <v>2021.9</v>
      </c>
      <c r="Z33" s="83">
        <v>2021.9</v>
      </c>
      <c r="AA33" s="83">
        <v>2021.9</v>
      </c>
      <c r="AB33" s="84">
        <v>2021.9</v>
      </c>
      <c r="AC33" s="83">
        <v>2021.9</v>
      </c>
      <c r="AD33" s="83">
        <v>2021.9</v>
      </c>
      <c r="AE33" s="84">
        <v>2021.9</v>
      </c>
      <c r="AF33" s="84">
        <v>2021.9</v>
      </c>
      <c r="AG33" s="84">
        <v>2021.9</v>
      </c>
      <c r="AH33" s="84">
        <v>2021.9</v>
      </c>
      <c r="AI33" s="84">
        <v>2021.9</v>
      </c>
      <c r="AJ33" s="83">
        <v>2021.9</v>
      </c>
      <c r="AK33" s="83">
        <v>2021.9</v>
      </c>
      <c r="AL33" s="83">
        <v>2021.9</v>
      </c>
      <c r="AM33" s="83">
        <v>2021.9</v>
      </c>
      <c r="AN33" s="83">
        <v>2021.9</v>
      </c>
      <c r="AO33" s="200">
        <v>2021.9</v>
      </c>
      <c r="AP33" s="201">
        <v>2021.9</v>
      </c>
      <c r="AQ33" s="201">
        <v>2021.9</v>
      </c>
      <c r="AR33" s="201">
        <v>2021.9</v>
      </c>
      <c r="AS33" s="200">
        <v>2021.9</v>
      </c>
      <c r="AT33" s="200">
        <v>2021.9</v>
      </c>
      <c r="AU33" s="200">
        <v>2021.9</v>
      </c>
      <c r="AV33" s="200">
        <v>2021.9</v>
      </c>
      <c r="AW33" s="200">
        <v>2021.9</v>
      </c>
      <c r="AX33" s="201">
        <v>2021.9</v>
      </c>
      <c r="AY33" s="201">
        <v>2021.9</v>
      </c>
      <c r="AZ33" s="201">
        <v>2021.9</v>
      </c>
      <c r="BA33" s="200">
        <v>2021.9</v>
      </c>
      <c r="BB33" s="200">
        <v>2021.9</v>
      </c>
      <c r="BC33" s="1468">
        <v>2021.9</v>
      </c>
      <c r="BD33" s="201">
        <v>2021.9</v>
      </c>
      <c r="BE33" s="203">
        <v>2021.9</v>
      </c>
    </row>
    <row r="34" spans="2:57" ht="19.5" customHeight="1" x14ac:dyDescent="0.3">
      <c r="B34" s="253"/>
      <c r="C34" s="56"/>
      <c r="D34" s="243"/>
      <c r="E34" s="291"/>
      <c r="F34" s="56"/>
      <c r="H34" s="1" t="s">
        <v>471</v>
      </c>
      <c r="I34" s="90" t="s">
        <v>243</v>
      </c>
      <c r="J34" s="90" t="s">
        <v>472</v>
      </c>
      <c r="K34" s="90" t="s">
        <v>472</v>
      </c>
      <c r="L34" s="90" t="s">
        <v>472</v>
      </c>
      <c r="M34" s="90" t="s">
        <v>472</v>
      </c>
      <c r="N34" s="90" t="s">
        <v>472</v>
      </c>
      <c r="O34" s="90" t="s">
        <v>472</v>
      </c>
      <c r="P34" s="90" t="s">
        <v>472</v>
      </c>
      <c r="Q34" s="90" t="s">
        <v>472</v>
      </c>
      <c r="R34" s="90" t="s">
        <v>472</v>
      </c>
      <c r="S34" s="90" t="s">
        <v>472</v>
      </c>
      <c r="T34" s="90" t="s">
        <v>472</v>
      </c>
      <c r="U34" s="90" t="s">
        <v>472</v>
      </c>
      <c r="V34" s="90" t="s">
        <v>472</v>
      </c>
      <c r="W34" s="90" t="s">
        <v>472</v>
      </c>
      <c r="X34" s="90" t="s">
        <v>472</v>
      </c>
      <c r="Y34" s="90" t="s">
        <v>472</v>
      </c>
      <c r="Z34" s="90" t="s">
        <v>472</v>
      </c>
      <c r="AA34" s="90" t="s">
        <v>472</v>
      </c>
      <c r="AB34" s="91" t="s">
        <v>472</v>
      </c>
      <c r="AC34" s="90" t="s">
        <v>472</v>
      </c>
      <c r="AD34" s="90" t="s">
        <v>472</v>
      </c>
      <c r="AE34" s="91" t="s">
        <v>472</v>
      </c>
      <c r="AF34" s="91" t="s">
        <v>472</v>
      </c>
      <c r="AG34" s="91" t="s">
        <v>472</v>
      </c>
      <c r="AH34" s="91" t="s">
        <v>472</v>
      </c>
      <c r="AI34" s="91" t="s">
        <v>472</v>
      </c>
      <c r="AJ34" s="90" t="s">
        <v>472</v>
      </c>
      <c r="AK34" s="90" t="s">
        <v>472</v>
      </c>
      <c r="AL34" s="90" t="s">
        <v>472</v>
      </c>
      <c r="AM34" s="90">
        <v>574.5</v>
      </c>
      <c r="AN34" s="83">
        <v>574.5</v>
      </c>
      <c r="AO34" s="200">
        <v>574.5</v>
      </c>
      <c r="AP34" s="201">
        <v>574.5</v>
      </c>
      <c r="AQ34" s="201">
        <v>574.5</v>
      </c>
      <c r="AR34" s="201">
        <v>574.5</v>
      </c>
      <c r="AS34" s="200">
        <v>574.5</v>
      </c>
      <c r="AT34" s="200">
        <v>574.5</v>
      </c>
      <c r="AU34" s="200">
        <v>574.5</v>
      </c>
      <c r="AV34" s="200">
        <v>574.5</v>
      </c>
      <c r="AW34" s="200">
        <v>574.5</v>
      </c>
      <c r="AX34" s="201">
        <v>873.9</v>
      </c>
      <c r="AY34" s="201">
        <v>873.9</v>
      </c>
      <c r="AZ34" s="201">
        <v>873.9</v>
      </c>
      <c r="BA34" s="200">
        <v>1282.9000000000001</v>
      </c>
      <c r="BB34" s="200">
        <v>1282.9000000000001</v>
      </c>
      <c r="BC34" s="1468">
        <v>1282.9000000000001</v>
      </c>
      <c r="BD34" s="201">
        <v>1282.9000000000001</v>
      </c>
      <c r="BE34" s="203">
        <v>1282.9000000000001</v>
      </c>
    </row>
    <row r="35" spans="2:57" ht="19.5" customHeight="1" x14ac:dyDescent="0.3">
      <c r="B35" s="253"/>
      <c r="C35" s="1726" t="s">
        <v>8</v>
      </c>
      <c r="D35" s="1726"/>
      <c r="E35" s="1727"/>
      <c r="F35" s="75"/>
      <c r="H35" s="1" t="s">
        <v>244</v>
      </c>
      <c r="I35" s="83">
        <v>5220.7</v>
      </c>
      <c r="J35" s="83">
        <v>5220.7</v>
      </c>
      <c r="K35" s="83">
        <v>5219.7</v>
      </c>
      <c r="L35" s="83">
        <v>5219.7</v>
      </c>
      <c r="M35" s="83">
        <v>5219.7</v>
      </c>
      <c r="N35" s="83">
        <v>5219.7</v>
      </c>
      <c r="O35" s="83">
        <v>5219.7</v>
      </c>
      <c r="P35" s="83">
        <v>5219.7</v>
      </c>
      <c r="Q35" s="83">
        <v>5219.7</v>
      </c>
      <c r="R35" s="83">
        <v>5219.7</v>
      </c>
      <c r="S35" s="83">
        <v>5219.7</v>
      </c>
      <c r="T35" s="83">
        <v>5219.7</v>
      </c>
      <c r="U35" s="83">
        <v>5219.7</v>
      </c>
      <c r="V35" s="83">
        <v>5219.7</v>
      </c>
      <c r="W35" s="83">
        <v>5219.7</v>
      </c>
      <c r="X35" s="83">
        <v>5219.7</v>
      </c>
      <c r="Y35" s="83">
        <v>5219.7</v>
      </c>
      <c r="Z35" s="83">
        <v>5219.7</v>
      </c>
      <c r="AA35" s="83">
        <v>5219.7</v>
      </c>
      <c r="AB35" s="84">
        <v>5219.7</v>
      </c>
      <c r="AC35" s="83">
        <v>5219.7</v>
      </c>
      <c r="AD35" s="83">
        <v>5219.7</v>
      </c>
      <c r="AE35" s="84">
        <v>5219.7</v>
      </c>
      <c r="AF35" s="84">
        <v>5219.7</v>
      </c>
      <c r="AG35" s="84">
        <v>5219.8</v>
      </c>
      <c r="AH35" s="84">
        <v>5220</v>
      </c>
      <c r="AI35" s="84">
        <v>5219.6000000000004</v>
      </c>
      <c r="AJ35" s="83">
        <v>5218.8</v>
      </c>
      <c r="AK35" s="83">
        <v>5218.3</v>
      </c>
      <c r="AL35" s="83">
        <v>5218.3999999999996</v>
      </c>
      <c r="AM35" s="83">
        <v>5218.3999999999996</v>
      </c>
      <c r="AN35" s="83">
        <v>5219.7</v>
      </c>
      <c r="AO35" s="200">
        <v>5219.7</v>
      </c>
      <c r="AP35" s="201">
        <v>4808.5</v>
      </c>
      <c r="AQ35" s="201">
        <v>4808.5</v>
      </c>
      <c r="AR35" s="201">
        <v>4808.5</v>
      </c>
      <c r="AS35" s="200">
        <v>4808.5</v>
      </c>
      <c r="AT35" s="200">
        <v>4808.5</v>
      </c>
      <c r="AU35" s="200">
        <v>5026.5</v>
      </c>
      <c r="AV35" s="200">
        <v>5025.3</v>
      </c>
      <c r="AW35" s="200">
        <v>5025.3</v>
      </c>
      <c r="AX35" s="201">
        <v>5025.3</v>
      </c>
      <c r="AY35" s="201">
        <v>5025.3</v>
      </c>
      <c r="AZ35" s="201">
        <v>5025.3</v>
      </c>
      <c r="BA35" s="200">
        <v>5025.3</v>
      </c>
      <c r="BB35" s="200">
        <v>4739</v>
      </c>
      <c r="BC35" s="1468">
        <v>4735.3999999999996</v>
      </c>
      <c r="BD35" s="201">
        <v>4735.3999999999996</v>
      </c>
      <c r="BE35" s="203">
        <v>4735.3999999999996</v>
      </c>
    </row>
    <row r="36" spans="2:57" ht="19.5" customHeight="1" x14ac:dyDescent="0.3">
      <c r="B36" s="253"/>
      <c r="C36" s="235"/>
      <c r="D36" s="235"/>
      <c r="E36" s="281"/>
      <c r="F36" s="56"/>
      <c r="H36" s="1" t="s">
        <v>245</v>
      </c>
      <c r="I36" s="83">
        <v>265.10000000000002</v>
      </c>
      <c r="J36" s="83">
        <v>279.8</v>
      </c>
      <c r="K36" s="83">
        <v>469.1</v>
      </c>
      <c r="L36" s="83">
        <v>384.3</v>
      </c>
      <c r="M36" s="83">
        <v>485.6</v>
      </c>
      <c r="N36" s="83">
        <v>412.8</v>
      </c>
      <c r="O36" s="83">
        <v>395.7</v>
      </c>
      <c r="P36" s="83">
        <v>447.6</v>
      </c>
      <c r="Q36" s="83">
        <v>449.9</v>
      </c>
      <c r="R36" s="83">
        <v>474.1</v>
      </c>
      <c r="S36" s="83">
        <v>693.7</v>
      </c>
      <c r="T36" s="83">
        <v>570.79999999999995</v>
      </c>
      <c r="U36" s="83">
        <v>667.5</v>
      </c>
      <c r="V36" s="83">
        <v>550.6</v>
      </c>
      <c r="W36" s="83">
        <v>526.79999999999995</v>
      </c>
      <c r="X36" s="83">
        <v>500.8</v>
      </c>
      <c r="Y36" s="83">
        <v>613.20000000000005</v>
      </c>
      <c r="Z36" s="83">
        <v>603.4</v>
      </c>
      <c r="AA36" s="83">
        <v>579</v>
      </c>
      <c r="AB36" s="84">
        <v>494.9</v>
      </c>
      <c r="AC36" s="83">
        <v>550.70000000000005</v>
      </c>
      <c r="AD36" s="83">
        <v>733.4</v>
      </c>
      <c r="AE36" s="84">
        <v>741.9</v>
      </c>
      <c r="AF36" s="84">
        <v>678.1</v>
      </c>
      <c r="AG36" s="84">
        <v>252.8</v>
      </c>
      <c r="AH36" s="84">
        <v>244.4</v>
      </c>
      <c r="AI36" s="84">
        <v>260.60000000000218</v>
      </c>
      <c r="AJ36" s="83">
        <v>115.79999999999927</v>
      </c>
      <c r="AK36" s="83">
        <v>207.10000000000218</v>
      </c>
      <c r="AL36" s="83">
        <v>177</v>
      </c>
      <c r="AM36" s="83">
        <v>159.19999999999999</v>
      </c>
      <c r="AN36" s="83">
        <v>123.3</v>
      </c>
      <c r="AO36" s="200">
        <v>-103.9</v>
      </c>
      <c r="AP36" s="201">
        <v>-45.2</v>
      </c>
      <c r="AQ36" s="201">
        <v>-21.499999999996362</v>
      </c>
      <c r="AR36" s="201">
        <v>494.4</v>
      </c>
      <c r="AS36" s="200">
        <v>675.89999999999418</v>
      </c>
      <c r="AT36" s="200">
        <v>811.09999999999854</v>
      </c>
      <c r="AU36" s="200">
        <v>1766.7000000000007</v>
      </c>
      <c r="AV36" s="200">
        <v>1395.2</v>
      </c>
      <c r="AW36" s="200">
        <v>1003.6000000000022</v>
      </c>
      <c r="AX36" s="201">
        <v>206.7</v>
      </c>
      <c r="AY36" s="201">
        <v>-179.8</v>
      </c>
      <c r="AZ36" s="201">
        <v>12.8</v>
      </c>
      <c r="BA36" s="200">
        <v>363.2</v>
      </c>
      <c r="BB36" s="200">
        <v>283.2</v>
      </c>
      <c r="BC36" s="1468">
        <v>350.2</v>
      </c>
      <c r="BD36" s="201">
        <v>614.4</v>
      </c>
      <c r="BE36" s="203">
        <v>699.5</v>
      </c>
    </row>
    <row r="37" spans="2:57" ht="19.5" customHeight="1" x14ac:dyDescent="0.3">
      <c r="B37" s="253"/>
      <c r="C37" s="1721" t="s">
        <v>25</v>
      </c>
      <c r="D37" s="1721"/>
      <c r="E37" s="1736"/>
      <c r="F37" s="56"/>
      <c r="H37" s="1" t="s">
        <v>246</v>
      </c>
      <c r="I37" s="83">
        <v>11393.8</v>
      </c>
      <c r="J37" s="83">
        <v>11871.7</v>
      </c>
      <c r="K37" s="83">
        <v>12197.9</v>
      </c>
      <c r="L37" s="83">
        <v>12708.9</v>
      </c>
      <c r="M37" s="83">
        <v>12744.3</v>
      </c>
      <c r="N37" s="83">
        <v>12783.1</v>
      </c>
      <c r="O37" s="83">
        <v>13084.9</v>
      </c>
      <c r="P37" s="83">
        <v>13257.6</v>
      </c>
      <c r="Q37" s="83">
        <v>13343</v>
      </c>
      <c r="R37" s="83">
        <v>13631.4</v>
      </c>
      <c r="S37" s="83">
        <v>13980.1</v>
      </c>
      <c r="T37" s="83">
        <v>14128.1</v>
      </c>
      <c r="U37" s="83">
        <v>14373.8</v>
      </c>
      <c r="V37" s="83">
        <v>14627.8</v>
      </c>
      <c r="W37" s="83">
        <v>14861.4</v>
      </c>
      <c r="X37" s="83">
        <v>15004.8</v>
      </c>
      <c r="Y37" s="83">
        <v>15011.5</v>
      </c>
      <c r="Z37" s="83">
        <v>15367.5</v>
      </c>
      <c r="AA37" s="83">
        <v>15789.2</v>
      </c>
      <c r="AB37" s="84">
        <v>15588.5</v>
      </c>
      <c r="AC37" s="83">
        <v>15892.5</v>
      </c>
      <c r="AD37" s="83">
        <v>16438.3</v>
      </c>
      <c r="AE37" s="84">
        <v>17070.3</v>
      </c>
      <c r="AF37" s="84">
        <v>17403.8</v>
      </c>
      <c r="AG37" s="84">
        <v>17728.8</v>
      </c>
      <c r="AH37" s="84">
        <v>18391.900000000001</v>
      </c>
      <c r="AI37" s="84">
        <v>19117.8</v>
      </c>
      <c r="AJ37" s="83">
        <v>19311.400000000001</v>
      </c>
      <c r="AK37" s="83">
        <v>19198.599999999999</v>
      </c>
      <c r="AL37" s="83">
        <v>19930.900000000001</v>
      </c>
      <c r="AM37" s="83">
        <v>20632.5</v>
      </c>
      <c r="AN37" s="83">
        <v>21064.799999999999</v>
      </c>
      <c r="AO37" s="200">
        <v>20910.099999999999</v>
      </c>
      <c r="AP37" s="201">
        <v>21811.1</v>
      </c>
      <c r="AQ37" s="201">
        <v>21827.7</v>
      </c>
      <c r="AR37" s="201">
        <v>22243.599999999999</v>
      </c>
      <c r="AS37" s="200">
        <v>21816.400000000001</v>
      </c>
      <c r="AT37" s="200">
        <v>22536.9</v>
      </c>
      <c r="AU37" s="200">
        <v>23280.7</v>
      </c>
      <c r="AV37" s="200">
        <v>23660.7</v>
      </c>
      <c r="AW37" s="200">
        <v>23593.599999999999</v>
      </c>
      <c r="AX37" s="201">
        <v>24342.799999999999</v>
      </c>
      <c r="AY37" s="201">
        <v>25391.599999999999</v>
      </c>
      <c r="AZ37" s="201">
        <v>25834.2</v>
      </c>
      <c r="BA37" s="200">
        <v>25401.1</v>
      </c>
      <c r="BB37" s="200">
        <v>26346.7</v>
      </c>
      <c r="BC37" s="1468">
        <v>27320.7</v>
      </c>
      <c r="BD37" s="201">
        <v>27718.400000000001</v>
      </c>
      <c r="BE37" s="203">
        <v>26613.5</v>
      </c>
    </row>
    <row r="38" spans="2:57" ht="19.5" customHeight="1" x14ac:dyDescent="0.3">
      <c r="B38" s="253"/>
      <c r="C38" s="243"/>
      <c r="D38" s="243"/>
      <c r="E38" s="291"/>
      <c r="F38" s="56"/>
      <c r="H38" s="1" t="s">
        <v>247</v>
      </c>
      <c r="I38" s="83">
        <v>0</v>
      </c>
      <c r="J38" s="83">
        <v>0</v>
      </c>
      <c r="K38" s="83">
        <v>0</v>
      </c>
      <c r="L38" s="83">
        <v>0</v>
      </c>
      <c r="M38" s="83">
        <v>0</v>
      </c>
      <c r="N38" s="83">
        <v>0</v>
      </c>
      <c r="O38" s="83">
        <v>0</v>
      </c>
      <c r="P38" s="83">
        <v>0</v>
      </c>
      <c r="Q38" s="83">
        <v>0</v>
      </c>
      <c r="R38" s="83">
        <v>0</v>
      </c>
      <c r="S38" s="83">
        <v>0</v>
      </c>
      <c r="T38" s="83">
        <v>0</v>
      </c>
      <c r="U38" s="83">
        <v>0</v>
      </c>
      <c r="V38" s="83">
        <v>0</v>
      </c>
      <c r="W38" s="83">
        <v>0</v>
      </c>
      <c r="X38" s="83">
        <v>0</v>
      </c>
      <c r="Y38" s="83">
        <v>0</v>
      </c>
      <c r="Z38" s="83">
        <v>0</v>
      </c>
      <c r="AA38" s="83">
        <v>0</v>
      </c>
      <c r="AB38" s="84">
        <v>0</v>
      </c>
      <c r="AC38" s="83">
        <v>0</v>
      </c>
      <c r="AD38" s="83">
        <v>0</v>
      </c>
      <c r="AE38" s="84">
        <v>0</v>
      </c>
      <c r="AF38" s="84">
        <v>0</v>
      </c>
      <c r="AG38" s="84">
        <v>0</v>
      </c>
      <c r="AH38" s="84">
        <v>0</v>
      </c>
      <c r="AI38" s="84">
        <v>0</v>
      </c>
      <c r="AJ38" s="83">
        <v>0</v>
      </c>
      <c r="AK38" s="83">
        <v>0</v>
      </c>
      <c r="AL38" s="83">
        <v>0</v>
      </c>
      <c r="AM38" s="83">
        <v>0</v>
      </c>
      <c r="AN38" s="83">
        <v>0</v>
      </c>
      <c r="AO38" s="200">
        <v>0</v>
      </c>
      <c r="AP38" s="201">
        <v>0</v>
      </c>
      <c r="AQ38" s="201">
        <v>0</v>
      </c>
      <c r="AR38" s="201">
        <v>0</v>
      </c>
      <c r="AS38" s="200">
        <v>0</v>
      </c>
      <c r="AT38" s="200">
        <v>0</v>
      </c>
      <c r="AU38" s="200">
        <v>0</v>
      </c>
      <c r="AV38" s="200">
        <v>0</v>
      </c>
      <c r="AW38" s="200">
        <v>0</v>
      </c>
      <c r="AX38" s="201">
        <v>0</v>
      </c>
      <c r="AY38" s="201">
        <v>0</v>
      </c>
      <c r="AZ38" s="201">
        <v>0</v>
      </c>
      <c r="BA38" s="200">
        <v>0</v>
      </c>
      <c r="BB38" s="200">
        <v>0</v>
      </c>
      <c r="BC38" s="1468">
        <v>0</v>
      </c>
      <c r="BD38" s="201">
        <v>0</v>
      </c>
      <c r="BE38" s="203">
        <v>0</v>
      </c>
    </row>
    <row r="39" spans="2:57" ht="19.5" customHeight="1" x14ac:dyDescent="0.3">
      <c r="B39" s="253"/>
      <c r="C39" s="1721" t="s">
        <v>32</v>
      </c>
      <c r="D39" s="1721"/>
      <c r="E39" s="1736"/>
      <c r="H39" s="245" t="s">
        <v>248</v>
      </c>
      <c r="I39" s="133">
        <v>8.4</v>
      </c>
      <c r="J39" s="133">
        <v>8.3000000000000007</v>
      </c>
      <c r="K39" s="133">
        <v>1.4</v>
      </c>
      <c r="L39" s="133">
        <v>1.2</v>
      </c>
      <c r="M39" s="133">
        <v>1.4</v>
      </c>
      <c r="N39" s="133">
        <v>0</v>
      </c>
      <c r="O39" s="133">
        <v>0</v>
      </c>
      <c r="P39" s="133">
        <v>0</v>
      </c>
      <c r="Q39" s="133">
        <v>0</v>
      </c>
      <c r="R39" s="133">
        <v>0</v>
      </c>
      <c r="S39" s="133">
        <v>0</v>
      </c>
      <c r="T39" s="133">
        <v>0</v>
      </c>
      <c r="U39" s="133">
        <v>0</v>
      </c>
      <c r="V39" s="133">
        <v>0</v>
      </c>
      <c r="W39" s="133">
        <v>0</v>
      </c>
      <c r="X39" s="133">
        <v>0</v>
      </c>
      <c r="Y39" s="133">
        <v>0</v>
      </c>
      <c r="Z39" s="133">
        <v>0</v>
      </c>
      <c r="AA39" s="133">
        <v>0</v>
      </c>
      <c r="AB39" s="134">
        <v>0</v>
      </c>
      <c r="AC39" s="133">
        <v>0</v>
      </c>
      <c r="AD39" s="133">
        <v>0</v>
      </c>
      <c r="AE39" s="134">
        <v>0</v>
      </c>
      <c r="AF39" s="134">
        <v>0</v>
      </c>
      <c r="AG39" s="134">
        <v>0</v>
      </c>
      <c r="AH39" s="134">
        <v>0</v>
      </c>
      <c r="AI39" s="134">
        <v>0</v>
      </c>
      <c r="AJ39" s="133">
        <v>0</v>
      </c>
      <c r="AK39" s="133">
        <v>0</v>
      </c>
      <c r="AL39" s="133">
        <v>0</v>
      </c>
      <c r="AM39" s="133">
        <v>0</v>
      </c>
      <c r="AN39" s="133">
        <v>0</v>
      </c>
      <c r="AO39" s="241">
        <v>0</v>
      </c>
      <c r="AP39" s="240">
        <v>152.19999999999999</v>
      </c>
      <c r="AQ39" s="240">
        <v>301.60000000000002</v>
      </c>
      <c r="AR39" s="240">
        <v>265.2</v>
      </c>
      <c r="AS39" s="241">
        <v>276.89999999999998</v>
      </c>
      <c r="AT39" s="241">
        <v>279.5</v>
      </c>
      <c r="AU39" s="241">
        <v>71.900000000000006</v>
      </c>
      <c r="AV39" s="241">
        <v>211.3</v>
      </c>
      <c r="AW39" s="241">
        <v>211.1</v>
      </c>
      <c r="AX39" s="240">
        <v>217.8</v>
      </c>
      <c r="AY39" s="240">
        <v>204</v>
      </c>
      <c r="AZ39" s="240">
        <v>-44.8</v>
      </c>
      <c r="BA39" s="241">
        <v>-57.2</v>
      </c>
      <c r="BB39" s="241">
        <v>284.8</v>
      </c>
      <c r="BC39" s="1472">
        <v>245.8</v>
      </c>
      <c r="BD39" s="240">
        <v>175.7</v>
      </c>
      <c r="BE39" s="242">
        <v>166.6</v>
      </c>
    </row>
    <row r="40" spans="2:57" ht="19.5" customHeight="1" thickBot="1" x14ac:dyDescent="0.35">
      <c r="B40" s="305"/>
      <c r="C40" s="306"/>
      <c r="D40" s="306"/>
      <c r="E40" s="307"/>
      <c r="AO40" s="3"/>
      <c r="AP40" s="3"/>
      <c r="AQ40" s="3"/>
      <c r="AR40" s="3"/>
      <c r="AS40" s="3"/>
      <c r="AT40" s="3"/>
      <c r="AU40" s="3"/>
      <c r="AV40" s="3"/>
      <c r="AW40" s="3"/>
      <c r="AX40" s="3"/>
      <c r="AY40" s="3"/>
      <c r="AZ40" s="3"/>
      <c r="BA40" s="3"/>
      <c r="BB40" s="3"/>
      <c r="BC40" s="3"/>
      <c r="BD40" s="3"/>
      <c r="BE40" s="3"/>
    </row>
    <row r="41" spans="2:57" ht="19.5" customHeight="1" thickTop="1" x14ac:dyDescent="0.3">
      <c r="AO41" s="3"/>
      <c r="AP41" s="3"/>
      <c r="AQ41" s="3"/>
      <c r="AR41" s="3"/>
      <c r="AS41" s="3"/>
      <c r="AT41" s="3"/>
      <c r="AU41" s="3"/>
      <c r="AV41" s="3"/>
      <c r="AW41" s="3"/>
      <c r="AX41" s="3"/>
      <c r="AY41" s="3"/>
      <c r="AZ41" s="3"/>
      <c r="BA41" s="3"/>
      <c r="BB41" s="3"/>
      <c r="BC41" s="3"/>
      <c r="BD41" s="3"/>
      <c r="BE41" s="3"/>
    </row>
    <row r="42" spans="2:57" ht="19.5" customHeight="1" x14ac:dyDescent="0.3"/>
    <row r="43" spans="2:57" ht="19.5" customHeight="1" x14ac:dyDescent="0.3"/>
    <row r="44" spans="2:57" ht="19.5" customHeight="1" x14ac:dyDescent="0.3"/>
    <row r="45" spans="2:57" ht="19.5" customHeight="1" x14ac:dyDescent="0.3"/>
    <row r="46" spans="2:57" ht="19.5" customHeight="1" x14ac:dyDescent="0.3"/>
    <row r="47" spans="2:57" ht="19.5" customHeight="1" x14ac:dyDescent="0.3"/>
    <row r="48" spans="2:57" ht="19.5" customHeight="1" x14ac:dyDescent="0.3"/>
    <row r="49" ht="19.5" customHeight="1" x14ac:dyDescent="0.3"/>
    <row r="50" ht="19.5" customHeight="1" x14ac:dyDescent="0.3"/>
    <row r="51" ht="19.5" customHeight="1" x14ac:dyDescent="0.3"/>
  </sheetData>
  <mergeCells count="25">
    <mergeCell ref="D19:E19"/>
    <mergeCell ref="D20:E20"/>
    <mergeCell ref="D21:E21"/>
    <mergeCell ref="D15:E15"/>
    <mergeCell ref="B4:E4"/>
    <mergeCell ref="C8:E8"/>
    <mergeCell ref="C10:E10"/>
    <mergeCell ref="C12:E12"/>
    <mergeCell ref="C14:E14"/>
    <mergeCell ref="C39:E39"/>
    <mergeCell ref="D16:F16"/>
    <mergeCell ref="C28:E28"/>
    <mergeCell ref="C29:E29"/>
    <mergeCell ref="C31:E31"/>
    <mergeCell ref="C33:E33"/>
    <mergeCell ref="C35:E35"/>
    <mergeCell ref="C37:E37"/>
    <mergeCell ref="D22:E22"/>
    <mergeCell ref="D23:E23"/>
    <mergeCell ref="D24:E24"/>
    <mergeCell ref="D25:E25"/>
    <mergeCell ref="D26:E26"/>
    <mergeCell ref="D27:E27"/>
    <mergeCell ref="D17:E17"/>
    <mergeCell ref="D18:E18"/>
  </mergeCells>
  <phoneticPr fontId="3" type="noConversion"/>
  <hyperlinks>
    <hyperlink ref="C12" location="G_IS!A1" display="KB Financial Group"/>
    <hyperlink ref="C14" location="B_IS!A1" display="KB Kookmin Bank"/>
    <hyperlink ref="D15:E15" location="B_IS!A1" display="Condensed Income Statement"/>
    <hyperlink ref="C10" location="Hightlights!A1" display="Highlights"/>
    <hyperlink ref="C10:E10" location="'Financial Highlights'!A1" display="Finanial Highlights"/>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44"/>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4.625" style="38" customWidth="1"/>
    <col min="9" max="52" width="17.375" style="38" hidden="1" customWidth="1"/>
    <col min="53" max="61" width="15.625" style="38" customWidth="1"/>
    <col min="62" max="16384" width="10.75" style="38"/>
  </cols>
  <sheetData>
    <row r="1" spans="2:62" ht="5.25" customHeight="1" x14ac:dyDescent="0.3"/>
    <row r="2" spans="2:62" ht="28.5" customHeight="1" x14ac:dyDescent="0.35">
      <c r="H2" s="39"/>
    </row>
    <row r="3" spans="2:62" ht="3" customHeight="1" x14ac:dyDescent="0.3">
      <c r="H3" s="40"/>
    </row>
    <row r="4" spans="2:62" ht="30" customHeight="1" x14ac:dyDescent="0.3">
      <c r="B4" s="1719" t="s">
        <v>6</v>
      </c>
      <c r="C4" s="1719"/>
      <c r="D4" s="1719"/>
      <c r="E4" s="1719"/>
      <c r="F4" s="191"/>
      <c r="G4" s="42"/>
      <c r="H4" s="64" t="s">
        <v>12</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row>
    <row r="6" spans="2:62" ht="3" customHeight="1" thickBot="1" x14ac:dyDescent="0.35">
      <c r="H6" s="40"/>
    </row>
    <row r="7" spans="2:62" ht="12" customHeight="1" thickTop="1" x14ac:dyDescent="0.3">
      <c r="B7" s="193"/>
      <c r="C7" s="67"/>
      <c r="D7" s="67"/>
      <c r="E7" s="68"/>
    </row>
    <row r="8" spans="2:62" ht="19.5" customHeight="1" thickBot="1" x14ac:dyDescent="0.35">
      <c r="B8" s="74"/>
      <c r="C8" s="1721" t="s">
        <v>2</v>
      </c>
      <c r="D8" s="1721"/>
      <c r="E8" s="1722"/>
      <c r="F8" s="56"/>
      <c r="H8" s="77" t="s">
        <v>39</v>
      </c>
      <c r="I8" s="78" t="s">
        <v>473</v>
      </c>
      <c r="J8" s="78" t="s">
        <v>474</v>
      </c>
      <c r="K8" s="78" t="s">
        <v>475</v>
      </c>
      <c r="L8" s="78" t="s">
        <v>476</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195" t="s">
        <v>63</v>
      </c>
      <c r="AG8" s="196" t="s">
        <v>60</v>
      </c>
      <c r="AH8" s="78" t="s">
        <v>61</v>
      </c>
      <c r="AI8" s="78" t="s">
        <v>62</v>
      </c>
      <c r="AJ8" s="195" t="s">
        <v>63</v>
      </c>
      <c r="AK8" s="78" t="s">
        <v>64</v>
      </c>
      <c r="AL8" s="78" t="s">
        <v>65</v>
      </c>
      <c r="AM8" s="78" t="s">
        <v>66</v>
      </c>
      <c r="AN8" s="78" t="s">
        <v>67</v>
      </c>
      <c r="AO8" s="78" t="s">
        <v>68</v>
      </c>
      <c r="AP8" s="78" t="s">
        <v>69</v>
      </c>
      <c r="AQ8" s="78" t="s">
        <v>70</v>
      </c>
      <c r="AR8" s="78" t="s">
        <v>71</v>
      </c>
      <c r="AS8" s="78" t="s">
        <v>72</v>
      </c>
      <c r="AT8" s="78" t="s">
        <v>73</v>
      </c>
      <c r="AU8" s="78" t="s">
        <v>74</v>
      </c>
      <c r="AV8" s="81" t="s">
        <v>75</v>
      </c>
      <c r="AW8" s="78" t="s">
        <v>76</v>
      </c>
      <c r="AX8" s="78" t="s">
        <v>77</v>
      </c>
      <c r="AY8" s="78" t="s">
        <v>78</v>
      </c>
      <c r="AZ8" s="78" t="s">
        <v>79</v>
      </c>
      <c r="BA8" s="78" t="s">
        <v>80</v>
      </c>
      <c r="BB8" s="78" t="s">
        <v>81</v>
      </c>
      <c r="BC8" s="78" t="s">
        <v>82</v>
      </c>
      <c r="BD8" s="78" t="s">
        <v>83</v>
      </c>
      <c r="BE8" s="78" t="s">
        <v>84</v>
      </c>
      <c r="BF8" s="78" t="s">
        <v>85</v>
      </c>
      <c r="BG8" s="78" t="s">
        <v>869</v>
      </c>
      <c r="BH8" s="78" t="s">
        <v>890</v>
      </c>
      <c r="BI8" s="78" t="s">
        <v>891</v>
      </c>
    </row>
    <row r="9" spans="2:62" ht="19.5" customHeight="1" x14ac:dyDescent="0.3">
      <c r="B9" s="71"/>
      <c r="C9" s="75"/>
      <c r="D9" s="75"/>
      <c r="E9" s="76"/>
      <c r="F9" s="75"/>
      <c r="H9" s="237" t="s">
        <v>253</v>
      </c>
      <c r="I9" s="206">
        <v>3185.4</v>
      </c>
      <c r="J9" s="206">
        <v>3171.2</v>
      </c>
      <c r="K9" s="206">
        <v>3140.4</v>
      </c>
      <c r="L9" s="206">
        <v>2998.1</v>
      </c>
      <c r="M9" s="206">
        <v>2768.5</v>
      </c>
      <c r="N9" s="206">
        <v>2654.6</v>
      </c>
      <c r="O9" s="206">
        <v>2597.5</v>
      </c>
      <c r="P9" s="206">
        <v>2574.8000000000002</v>
      </c>
      <c r="Q9" s="206">
        <v>2464.6999999999998</v>
      </c>
      <c r="R9" s="206">
        <v>2452.4</v>
      </c>
      <c r="S9" s="206">
        <v>2419.3000000000002</v>
      </c>
      <c r="T9" s="206">
        <v>2366.3000000000002</v>
      </c>
      <c r="U9" s="206">
        <v>2228.9</v>
      </c>
      <c r="V9" s="206">
        <v>2098.3000000000002</v>
      </c>
      <c r="W9" s="206">
        <v>2045.7</v>
      </c>
      <c r="X9" s="206">
        <v>2015.5</v>
      </c>
      <c r="Y9" s="206">
        <v>1963.1</v>
      </c>
      <c r="Z9" s="206">
        <v>1965.5</v>
      </c>
      <c r="AA9" s="206">
        <v>1974.6</v>
      </c>
      <c r="AB9" s="207">
        <v>1991</v>
      </c>
      <c r="AC9" s="207">
        <v>1972.6</v>
      </c>
      <c r="AD9" s="206">
        <v>2037</v>
      </c>
      <c r="AE9" s="207">
        <v>2117.6999999999998</v>
      </c>
      <c r="AF9" s="208">
        <v>2211.1</v>
      </c>
      <c r="AG9" s="209">
        <v>2011.3</v>
      </c>
      <c r="AH9" s="207">
        <v>2077.6999999999998</v>
      </c>
      <c r="AI9" s="207">
        <v>2162.1</v>
      </c>
      <c r="AJ9" s="208">
        <v>2257.6999999999998</v>
      </c>
      <c r="AK9" s="207">
        <v>2309.4</v>
      </c>
      <c r="AL9" s="207">
        <v>2452</v>
      </c>
      <c r="AM9" s="207">
        <v>2572.1</v>
      </c>
      <c r="AN9" s="206">
        <v>2686.3999999999996</v>
      </c>
      <c r="AO9" s="206">
        <v>2692.5</v>
      </c>
      <c r="AP9" s="206">
        <v>2729.1000000000004</v>
      </c>
      <c r="AQ9" s="206">
        <v>2699.6</v>
      </c>
      <c r="AR9" s="206">
        <v>2658.7</v>
      </c>
      <c r="AS9" s="210">
        <v>2631.4</v>
      </c>
      <c r="AT9" s="211">
        <v>2638.7999999999997</v>
      </c>
      <c r="AU9" s="211">
        <v>2576</v>
      </c>
      <c r="AV9" s="211">
        <v>2610</v>
      </c>
      <c r="AW9" s="210">
        <v>2543.6</v>
      </c>
      <c r="AX9" s="210">
        <v>2570.5000000000005</v>
      </c>
      <c r="AY9" s="210">
        <v>2669.099999999999</v>
      </c>
      <c r="AZ9" s="210">
        <v>2891.2</v>
      </c>
      <c r="BA9" s="210">
        <v>3078.7</v>
      </c>
      <c r="BB9" s="211">
        <v>3410.9000000000005</v>
      </c>
      <c r="BC9" s="211">
        <v>3986.6000000000004</v>
      </c>
      <c r="BD9" s="211">
        <v>4882.5</v>
      </c>
      <c r="BE9" s="210">
        <v>5271.4</v>
      </c>
      <c r="BF9" s="210">
        <v>5475.1</v>
      </c>
      <c r="BG9" s="1469">
        <v>5678.1</v>
      </c>
      <c r="BH9" s="211">
        <v>5922.5</v>
      </c>
      <c r="BI9" s="213">
        <v>5831.7</v>
      </c>
    </row>
    <row r="10" spans="2:62" ht="19.5" customHeight="1" x14ac:dyDescent="0.3">
      <c r="B10" s="74"/>
      <c r="C10" s="1721" t="s">
        <v>36</v>
      </c>
      <c r="D10" s="1721"/>
      <c r="E10" s="1722"/>
      <c r="F10" s="56"/>
      <c r="H10" s="215" t="s">
        <v>254</v>
      </c>
      <c r="I10" s="83">
        <v>18.8</v>
      </c>
      <c r="J10" s="83">
        <v>26.3</v>
      </c>
      <c r="K10" s="83">
        <v>32.5</v>
      </c>
      <c r="L10" s="83">
        <v>32.9</v>
      </c>
      <c r="M10" s="83">
        <v>26.4</v>
      </c>
      <c r="N10" s="83">
        <v>22</v>
      </c>
      <c r="O10" s="83">
        <v>26.5</v>
      </c>
      <c r="P10" s="83">
        <v>32.200000000000003</v>
      </c>
      <c r="Q10" s="83">
        <v>33.200000000000003</v>
      </c>
      <c r="R10" s="83">
        <v>37</v>
      </c>
      <c r="S10" s="83">
        <v>37.5</v>
      </c>
      <c r="T10" s="83">
        <v>35</v>
      </c>
      <c r="U10" s="83">
        <v>30.6</v>
      </c>
      <c r="V10" s="83">
        <v>32.200000000000003</v>
      </c>
      <c r="W10" s="83">
        <v>27</v>
      </c>
      <c r="X10" s="83">
        <v>22.2</v>
      </c>
      <c r="Y10" s="83">
        <v>21.3</v>
      </c>
      <c r="Z10" s="83">
        <v>19.3</v>
      </c>
      <c r="AA10" s="83">
        <v>15.8</v>
      </c>
      <c r="AB10" s="84">
        <v>15.3</v>
      </c>
      <c r="AC10" s="84">
        <v>14.1</v>
      </c>
      <c r="AD10" s="83">
        <v>17.100000000000001</v>
      </c>
      <c r="AE10" s="84">
        <v>19.8</v>
      </c>
      <c r="AF10" s="198">
        <v>22</v>
      </c>
      <c r="AG10" s="199">
        <v>14.1</v>
      </c>
      <c r="AH10" s="84">
        <v>17.100000000000001</v>
      </c>
      <c r="AI10" s="84">
        <v>19.8</v>
      </c>
      <c r="AJ10" s="198">
        <v>22</v>
      </c>
      <c r="AK10" s="84">
        <v>15.7</v>
      </c>
      <c r="AL10" s="84">
        <v>19.600000000000001</v>
      </c>
      <c r="AM10" s="84">
        <v>17.000000000000004</v>
      </c>
      <c r="AN10" s="83">
        <v>15.700000000000003</v>
      </c>
      <c r="AO10" s="83">
        <v>15.1</v>
      </c>
      <c r="AP10" s="83">
        <v>17.600000000000001</v>
      </c>
      <c r="AQ10" s="83">
        <v>17.2</v>
      </c>
      <c r="AR10" s="83">
        <v>14.8</v>
      </c>
      <c r="AS10" s="200">
        <v>14.3</v>
      </c>
      <c r="AT10" s="201">
        <v>8.5</v>
      </c>
      <c r="AU10" s="201">
        <v>6.3999999999999986</v>
      </c>
      <c r="AV10" s="201">
        <v>7.7</v>
      </c>
      <c r="AW10" s="200">
        <v>7.3</v>
      </c>
      <c r="AX10" s="200">
        <v>6.5000000000000009</v>
      </c>
      <c r="AY10" s="200">
        <v>5.3</v>
      </c>
      <c r="AZ10" s="200">
        <v>6.4</v>
      </c>
      <c r="BA10" s="200">
        <v>7</v>
      </c>
      <c r="BB10" s="201">
        <v>11.2</v>
      </c>
      <c r="BC10" s="201">
        <v>22.500000000000004</v>
      </c>
      <c r="BD10" s="201">
        <v>39.200000000000003</v>
      </c>
      <c r="BE10" s="200">
        <v>39.200000000000003</v>
      </c>
      <c r="BF10" s="200">
        <v>44.899999999999991</v>
      </c>
      <c r="BG10" s="1468">
        <v>48.3</v>
      </c>
      <c r="BH10" s="201">
        <v>60</v>
      </c>
      <c r="BI10" s="203">
        <v>59.5</v>
      </c>
    </row>
    <row r="11" spans="2:62" ht="19.5" customHeight="1" x14ac:dyDescent="0.3">
      <c r="B11" s="74"/>
      <c r="C11" s="89"/>
      <c r="D11" s="75"/>
      <c r="E11" s="76"/>
      <c r="F11" s="75"/>
      <c r="H11" s="215" t="s">
        <v>477</v>
      </c>
      <c r="I11" s="83">
        <v>324.2</v>
      </c>
      <c r="J11" s="83">
        <v>316.2</v>
      </c>
      <c r="K11" s="83">
        <v>307.60000000000002</v>
      </c>
      <c r="L11" s="83">
        <v>302.10000000000002</v>
      </c>
      <c r="M11" s="83">
        <v>287.2</v>
      </c>
      <c r="N11" s="83">
        <v>278.39999999999998</v>
      </c>
      <c r="O11" s="83">
        <v>265.10000000000002</v>
      </c>
      <c r="P11" s="83">
        <v>254.1</v>
      </c>
      <c r="Q11" s="83">
        <v>247</v>
      </c>
      <c r="R11" s="83">
        <v>239.6</v>
      </c>
      <c r="S11" s="83">
        <v>223.2</v>
      </c>
      <c r="T11" s="83">
        <v>212</v>
      </c>
      <c r="U11" s="83">
        <v>201.5</v>
      </c>
      <c r="V11" s="83">
        <v>189.8</v>
      </c>
      <c r="W11" s="83">
        <v>197.6</v>
      </c>
      <c r="X11" s="83">
        <v>190.2</v>
      </c>
      <c r="Y11" s="83">
        <v>180.4</v>
      </c>
      <c r="Z11" s="83">
        <v>168</v>
      </c>
      <c r="AA11" s="83">
        <v>167.2</v>
      </c>
      <c r="AB11" s="84">
        <v>163.80000000000001</v>
      </c>
      <c r="AC11" s="84">
        <v>159.5</v>
      </c>
      <c r="AD11" s="83">
        <v>162.1</v>
      </c>
      <c r="AE11" s="84">
        <v>162.69999999999999</v>
      </c>
      <c r="AF11" s="198">
        <v>182</v>
      </c>
      <c r="AG11" s="199">
        <v>198.2</v>
      </c>
      <c r="AH11" s="84">
        <v>202.8</v>
      </c>
      <c r="AI11" s="84">
        <v>207.1</v>
      </c>
      <c r="AJ11" s="198">
        <v>228.6</v>
      </c>
      <c r="AK11" s="84">
        <v>242.9</v>
      </c>
      <c r="AL11" s="84">
        <v>256.60000000000002</v>
      </c>
      <c r="AM11" s="84">
        <v>269.39999999999998</v>
      </c>
      <c r="AN11" s="83">
        <v>268.00000000000011</v>
      </c>
      <c r="AO11" s="83">
        <v>268.8</v>
      </c>
      <c r="AP11" s="83">
        <v>281.99999999999994</v>
      </c>
      <c r="AQ11" s="83">
        <v>277.3</v>
      </c>
      <c r="AR11" s="83">
        <v>278.5</v>
      </c>
      <c r="AS11" s="200">
        <v>274.10000000000002</v>
      </c>
      <c r="AT11" s="201">
        <v>246</v>
      </c>
      <c r="AU11" s="201">
        <v>224.79999999999995</v>
      </c>
      <c r="AV11" s="201">
        <v>229.4</v>
      </c>
      <c r="AW11" s="200">
        <v>221.5</v>
      </c>
      <c r="AX11" s="200">
        <v>211.3</v>
      </c>
      <c r="AY11" s="200">
        <v>233.6</v>
      </c>
      <c r="AZ11" s="200">
        <v>253.7</v>
      </c>
      <c r="BA11" s="200">
        <v>287.7</v>
      </c>
      <c r="BB11" s="201">
        <v>327.7</v>
      </c>
      <c r="BC11" s="201">
        <v>407.5</v>
      </c>
      <c r="BD11" s="201">
        <v>566.69999999999993</v>
      </c>
      <c r="BE11" s="200">
        <v>617</v>
      </c>
      <c r="BF11" s="200">
        <v>631.40000000000009</v>
      </c>
      <c r="BG11" s="1468">
        <v>674.8</v>
      </c>
      <c r="BH11" s="201">
        <v>737.3</v>
      </c>
      <c r="BI11" s="203">
        <v>748.9</v>
      </c>
    </row>
    <row r="12" spans="2:62" ht="19.5" customHeight="1" x14ac:dyDescent="0.3">
      <c r="B12" s="74"/>
      <c r="C12" s="1721" t="s">
        <v>0</v>
      </c>
      <c r="D12" s="1721"/>
      <c r="E12" s="1722"/>
      <c r="F12" s="56"/>
      <c r="H12" s="215" t="s">
        <v>256</v>
      </c>
      <c r="I12" s="83">
        <v>2804</v>
      </c>
      <c r="J12" s="83">
        <v>2784.1</v>
      </c>
      <c r="K12" s="83">
        <v>2763.9</v>
      </c>
      <c r="L12" s="83">
        <v>2625.4</v>
      </c>
      <c r="M12" s="83">
        <v>2421.4</v>
      </c>
      <c r="N12" s="83">
        <v>2320.1</v>
      </c>
      <c r="O12" s="83">
        <v>2272.1999999999998</v>
      </c>
      <c r="P12" s="83">
        <v>2249.9</v>
      </c>
      <c r="Q12" s="83">
        <v>2148.6999999999998</v>
      </c>
      <c r="R12" s="83">
        <v>2140.5</v>
      </c>
      <c r="S12" s="83">
        <v>2124.8000000000002</v>
      </c>
      <c r="T12" s="83">
        <v>2083.3000000000002</v>
      </c>
      <c r="U12" s="83">
        <v>1966</v>
      </c>
      <c r="V12" s="83">
        <v>1847.4</v>
      </c>
      <c r="W12" s="83">
        <v>1791.3</v>
      </c>
      <c r="X12" s="83">
        <v>1775.9</v>
      </c>
      <c r="Y12" s="83">
        <v>1733.9</v>
      </c>
      <c r="Z12" s="83">
        <v>1751.1</v>
      </c>
      <c r="AA12" s="83">
        <v>1766.8</v>
      </c>
      <c r="AB12" s="84">
        <v>1786.9</v>
      </c>
      <c r="AC12" s="84">
        <v>1776.8</v>
      </c>
      <c r="AD12" s="83">
        <v>1831.8</v>
      </c>
      <c r="AE12" s="84">
        <v>1912</v>
      </c>
      <c r="AF12" s="198">
        <v>1982.4</v>
      </c>
      <c r="AG12" s="199">
        <v>1776.8</v>
      </c>
      <c r="AH12" s="84">
        <v>1831.8</v>
      </c>
      <c r="AI12" s="84">
        <v>1912</v>
      </c>
      <c r="AJ12" s="198">
        <v>1982.4</v>
      </c>
      <c r="AK12" s="84">
        <v>2026.8</v>
      </c>
      <c r="AL12" s="84">
        <v>2149.1999999999998</v>
      </c>
      <c r="AM12" s="84">
        <v>2259</v>
      </c>
      <c r="AN12" s="83">
        <v>2373.6000000000004</v>
      </c>
      <c r="AO12" s="83">
        <v>2378.6</v>
      </c>
      <c r="AP12" s="83">
        <v>2395.0000000000005</v>
      </c>
      <c r="AQ12" s="83">
        <v>2373.3000000000002</v>
      </c>
      <c r="AR12" s="83">
        <v>2327.5</v>
      </c>
      <c r="AS12" s="200">
        <v>2277.1999999999998</v>
      </c>
      <c r="AT12" s="201">
        <v>2363.8000000000002</v>
      </c>
      <c r="AU12" s="201">
        <v>2295.1999999999998</v>
      </c>
      <c r="AV12" s="201">
        <v>2317.6</v>
      </c>
      <c r="AW12" s="200">
        <v>2261.5</v>
      </c>
      <c r="AX12" s="200">
        <v>2296.1999999999998</v>
      </c>
      <c r="AY12" s="200">
        <v>2373.4</v>
      </c>
      <c r="AZ12" s="200">
        <v>2559.8000000000002</v>
      </c>
      <c r="BA12" s="200">
        <v>2709.5</v>
      </c>
      <c r="BB12" s="201">
        <v>2994</v>
      </c>
      <c r="BC12" s="201">
        <v>3482.5</v>
      </c>
      <c r="BD12" s="201">
        <v>4178.7999999999993</v>
      </c>
      <c r="BE12" s="200">
        <v>4505.6000000000004</v>
      </c>
      <c r="BF12" s="200">
        <v>4691.1000000000004</v>
      </c>
      <c r="BG12" s="1468">
        <v>4840.8</v>
      </c>
      <c r="BH12" s="201">
        <v>4988</v>
      </c>
      <c r="BI12" s="203">
        <v>4885.3</v>
      </c>
    </row>
    <row r="13" spans="2:62" ht="19.5" customHeight="1" x14ac:dyDescent="0.3">
      <c r="B13" s="74"/>
      <c r="C13" s="214"/>
      <c r="E13" s="113"/>
      <c r="H13" s="215" t="s">
        <v>478</v>
      </c>
      <c r="I13" s="83">
        <v>38.4</v>
      </c>
      <c r="J13" s="83">
        <v>44.6</v>
      </c>
      <c r="K13" s="83">
        <v>36.4</v>
      </c>
      <c r="L13" s="83">
        <v>37.700000000000003</v>
      </c>
      <c r="M13" s="83">
        <v>33.5</v>
      </c>
      <c r="N13" s="83">
        <v>34.1</v>
      </c>
      <c r="O13" s="83">
        <v>33.700000000000003</v>
      </c>
      <c r="P13" s="83">
        <v>38.6</v>
      </c>
      <c r="Q13" s="83">
        <v>35.799999999999997</v>
      </c>
      <c r="R13" s="83">
        <v>35.299999999999997</v>
      </c>
      <c r="S13" s="83">
        <v>33.799999999999997</v>
      </c>
      <c r="T13" s="83">
        <v>36</v>
      </c>
      <c r="U13" s="83">
        <v>30.8</v>
      </c>
      <c r="V13" s="83">
        <v>28.9</v>
      </c>
      <c r="W13" s="83">
        <v>29.8</v>
      </c>
      <c r="X13" s="83">
        <v>27.2</v>
      </c>
      <c r="Y13" s="83">
        <v>27.5</v>
      </c>
      <c r="Z13" s="83">
        <v>27.1</v>
      </c>
      <c r="AA13" s="83">
        <v>24.8</v>
      </c>
      <c r="AB13" s="84">
        <v>25</v>
      </c>
      <c r="AC13" s="84">
        <v>22.2</v>
      </c>
      <c r="AD13" s="83">
        <v>26</v>
      </c>
      <c r="AE13" s="84">
        <v>23.2</v>
      </c>
      <c r="AF13" s="198">
        <v>24.7</v>
      </c>
      <c r="AG13" s="199">
        <v>22.2</v>
      </c>
      <c r="AH13" s="84">
        <v>26</v>
      </c>
      <c r="AI13" s="84">
        <v>23.2</v>
      </c>
      <c r="AJ13" s="198">
        <v>24.7</v>
      </c>
      <c r="AK13" s="84">
        <v>24</v>
      </c>
      <c r="AL13" s="84">
        <v>26.6</v>
      </c>
      <c r="AM13" s="84">
        <v>26.700000000000728</v>
      </c>
      <c r="AN13" s="83">
        <v>29.099999999999454</v>
      </c>
      <c r="AO13" s="83">
        <v>30</v>
      </c>
      <c r="AP13" s="83">
        <v>34.5</v>
      </c>
      <c r="AQ13" s="83">
        <v>31.8</v>
      </c>
      <c r="AR13" s="83">
        <v>37.9</v>
      </c>
      <c r="AS13" s="200">
        <v>65.8</v>
      </c>
      <c r="AT13" s="201">
        <v>20.5</v>
      </c>
      <c r="AU13" s="201">
        <v>49.599999999999454</v>
      </c>
      <c r="AV13" s="201">
        <v>55.3</v>
      </c>
      <c r="AW13" s="200">
        <v>53.299999999999727</v>
      </c>
      <c r="AX13" s="200">
        <v>56.500000000000455</v>
      </c>
      <c r="AY13" s="200">
        <v>56.8</v>
      </c>
      <c r="AZ13" s="200">
        <v>71.3</v>
      </c>
      <c r="BA13" s="200">
        <v>74.5</v>
      </c>
      <c r="BB13" s="201">
        <v>78</v>
      </c>
      <c r="BC13" s="201">
        <v>74.099999999999994</v>
      </c>
      <c r="BD13" s="201">
        <v>97.8</v>
      </c>
      <c r="BE13" s="200">
        <v>109.6</v>
      </c>
      <c r="BF13" s="200">
        <v>107.69999999999982</v>
      </c>
      <c r="BG13" s="1468">
        <v>114.2</v>
      </c>
      <c r="BH13" s="201">
        <v>137.19999999999999</v>
      </c>
      <c r="BI13" s="203">
        <v>138</v>
      </c>
    </row>
    <row r="14" spans="2:62" ht="19.5" customHeight="1" x14ac:dyDescent="0.3">
      <c r="B14" s="74"/>
      <c r="C14" s="1721" t="s">
        <v>6</v>
      </c>
      <c r="D14" s="1721"/>
      <c r="E14" s="1722"/>
      <c r="F14" s="56"/>
      <c r="H14" s="205" t="s">
        <v>259</v>
      </c>
      <c r="I14" s="206">
        <v>1696.7</v>
      </c>
      <c r="J14" s="206">
        <v>1708.4</v>
      </c>
      <c r="K14" s="206">
        <v>1727.1</v>
      </c>
      <c r="L14" s="206">
        <v>1583.4</v>
      </c>
      <c r="M14" s="206">
        <v>1455</v>
      </c>
      <c r="N14" s="206">
        <v>1331.3</v>
      </c>
      <c r="O14" s="206">
        <v>1342.8</v>
      </c>
      <c r="P14" s="206">
        <v>1306</v>
      </c>
      <c r="Q14" s="206">
        <v>1255.5999999999999</v>
      </c>
      <c r="R14" s="206">
        <v>1210.9000000000001</v>
      </c>
      <c r="S14" s="206">
        <v>1165.0999999999999</v>
      </c>
      <c r="T14" s="206">
        <v>1099.5999999999999</v>
      </c>
      <c r="U14" s="206">
        <v>1051.3</v>
      </c>
      <c r="V14" s="206">
        <v>914.6</v>
      </c>
      <c r="W14" s="206">
        <v>877.9</v>
      </c>
      <c r="X14" s="206">
        <v>832.9</v>
      </c>
      <c r="Y14" s="206">
        <v>832</v>
      </c>
      <c r="Z14" s="206">
        <v>790.8</v>
      </c>
      <c r="AA14" s="206">
        <v>750.8</v>
      </c>
      <c r="AB14" s="207">
        <v>691.7</v>
      </c>
      <c r="AC14" s="207">
        <v>708.4</v>
      </c>
      <c r="AD14" s="206">
        <v>716.2</v>
      </c>
      <c r="AE14" s="207">
        <v>730.2</v>
      </c>
      <c r="AF14" s="208">
        <v>789.3</v>
      </c>
      <c r="AG14" s="209">
        <v>708.4</v>
      </c>
      <c r="AH14" s="207">
        <v>716.2</v>
      </c>
      <c r="AI14" s="207">
        <v>730.2</v>
      </c>
      <c r="AJ14" s="208">
        <v>789.3</v>
      </c>
      <c r="AK14" s="207">
        <v>844.1</v>
      </c>
      <c r="AL14" s="207">
        <v>949.8</v>
      </c>
      <c r="AM14" s="207">
        <v>1027.4000000000005</v>
      </c>
      <c r="AN14" s="206">
        <v>1097.8999999999996</v>
      </c>
      <c r="AO14" s="206">
        <v>1140.0999999999999</v>
      </c>
      <c r="AP14" s="206">
        <v>1141.8000000000006</v>
      </c>
      <c r="AQ14" s="206">
        <v>1091.9000000000001</v>
      </c>
      <c r="AR14" s="206">
        <v>1042.3</v>
      </c>
      <c r="AS14" s="210">
        <v>993.9</v>
      </c>
      <c r="AT14" s="211">
        <v>1000.5999999999999</v>
      </c>
      <c r="AU14" s="211">
        <v>858.80000000000018</v>
      </c>
      <c r="AV14" s="211">
        <v>848.1</v>
      </c>
      <c r="AW14" s="210">
        <v>734.59999999999991</v>
      </c>
      <c r="AX14" s="210">
        <v>682.30000000000064</v>
      </c>
      <c r="AY14" s="210">
        <v>706.89999999999964</v>
      </c>
      <c r="AZ14" s="210">
        <v>822.1</v>
      </c>
      <c r="BA14" s="210">
        <v>939.09999999999991</v>
      </c>
      <c r="BB14" s="211">
        <v>1110.3000000000006</v>
      </c>
      <c r="BC14" s="211">
        <v>1583.6000000000004</v>
      </c>
      <c r="BD14" s="211">
        <v>2434.6999999999998</v>
      </c>
      <c r="BE14" s="210">
        <v>2923.9999999999995</v>
      </c>
      <c r="BF14" s="210">
        <v>3012.2000000000003</v>
      </c>
      <c r="BG14" s="1469">
        <v>3156.5</v>
      </c>
      <c r="BH14" s="211">
        <v>3384.3</v>
      </c>
      <c r="BI14" s="213">
        <v>3278.8</v>
      </c>
      <c r="BJ14" s="83"/>
    </row>
    <row r="15" spans="2:62" ht="19.5" customHeight="1" x14ac:dyDescent="0.3">
      <c r="B15" s="74"/>
      <c r="C15" s="214"/>
      <c r="D15" s="1729" t="s">
        <v>9</v>
      </c>
      <c r="E15" s="1730"/>
      <c r="F15" s="216"/>
      <c r="H15" s="215" t="s">
        <v>260</v>
      </c>
      <c r="I15" s="83">
        <v>1365</v>
      </c>
      <c r="J15" s="83">
        <v>1379.6</v>
      </c>
      <c r="K15" s="83">
        <v>1405.6</v>
      </c>
      <c r="L15" s="83">
        <v>1272.5999999999999</v>
      </c>
      <c r="M15" s="83">
        <v>1163.5</v>
      </c>
      <c r="N15" s="83">
        <v>1039.4000000000001</v>
      </c>
      <c r="O15" s="83">
        <v>1057</v>
      </c>
      <c r="P15" s="83">
        <v>1014.7</v>
      </c>
      <c r="Q15" s="83">
        <v>970.3</v>
      </c>
      <c r="R15" s="83">
        <v>973.7</v>
      </c>
      <c r="S15" s="83">
        <v>976.3</v>
      </c>
      <c r="T15" s="83">
        <v>922.2</v>
      </c>
      <c r="U15" s="83">
        <v>883.3</v>
      </c>
      <c r="V15" s="83">
        <v>754.2</v>
      </c>
      <c r="W15" s="83">
        <v>718.1</v>
      </c>
      <c r="X15" s="83">
        <v>674.5</v>
      </c>
      <c r="Y15" s="83">
        <v>676.8</v>
      </c>
      <c r="Z15" s="83">
        <v>635.79999999999995</v>
      </c>
      <c r="AA15" s="83">
        <v>599.9</v>
      </c>
      <c r="AB15" s="84">
        <v>542.6</v>
      </c>
      <c r="AC15" s="84">
        <v>566.1</v>
      </c>
      <c r="AD15" s="83">
        <v>562.79999999999995</v>
      </c>
      <c r="AE15" s="84">
        <v>565.4</v>
      </c>
      <c r="AF15" s="198">
        <v>605.9</v>
      </c>
      <c r="AG15" s="199">
        <v>566.1</v>
      </c>
      <c r="AH15" s="84">
        <v>562.79999999999995</v>
      </c>
      <c r="AI15" s="84">
        <v>565.4</v>
      </c>
      <c r="AJ15" s="198">
        <v>605.9</v>
      </c>
      <c r="AK15" s="84">
        <v>649.79999999999995</v>
      </c>
      <c r="AL15" s="84">
        <v>731.2</v>
      </c>
      <c r="AM15" s="84">
        <v>791.69999999999982</v>
      </c>
      <c r="AN15" s="83">
        <v>847.20000000000027</v>
      </c>
      <c r="AO15" s="83">
        <v>884.6</v>
      </c>
      <c r="AP15" s="83">
        <v>888.49999999999989</v>
      </c>
      <c r="AQ15" s="83">
        <v>854.9</v>
      </c>
      <c r="AR15" s="83">
        <v>824.9</v>
      </c>
      <c r="AS15" s="200">
        <v>781.6</v>
      </c>
      <c r="AT15" s="201">
        <v>778.30000000000007</v>
      </c>
      <c r="AU15" s="201">
        <v>669.90000000000009</v>
      </c>
      <c r="AV15" s="201">
        <v>656.1</v>
      </c>
      <c r="AW15" s="200">
        <v>552.6</v>
      </c>
      <c r="AX15" s="200">
        <v>499.99999999999989</v>
      </c>
      <c r="AY15" s="200">
        <v>520.29999999999995</v>
      </c>
      <c r="AZ15" s="200">
        <v>606.29999999999995</v>
      </c>
      <c r="BA15" s="200">
        <v>695.9</v>
      </c>
      <c r="BB15" s="201">
        <v>805.4</v>
      </c>
      <c r="BC15" s="201">
        <v>1131.5000000000002</v>
      </c>
      <c r="BD15" s="201">
        <v>1822.5</v>
      </c>
      <c r="BE15" s="200">
        <v>2247.6</v>
      </c>
      <c r="BF15" s="200">
        <v>2331.9</v>
      </c>
      <c r="BG15" s="1468">
        <v>2458.6999999999998</v>
      </c>
      <c r="BH15" s="201">
        <v>2634.7</v>
      </c>
      <c r="BI15" s="203">
        <v>2550.1</v>
      </c>
    </row>
    <row r="16" spans="2:62" ht="19.5" customHeight="1" x14ac:dyDescent="0.3">
      <c r="B16" s="74"/>
      <c r="C16" s="214"/>
      <c r="D16" s="1729" t="s">
        <v>11</v>
      </c>
      <c r="E16" s="1730"/>
      <c r="F16" s="216"/>
      <c r="H16" s="215" t="s">
        <v>479</v>
      </c>
      <c r="I16" s="83">
        <v>315.60000000000002</v>
      </c>
      <c r="J16" s="83">
        <v>311.5</v>
      </c>
      <c r="K16" s="83">
        <v>306.3</v>
      </c>
      <c r="L16" s="83">
        <v>293.2</v>
      </c>
      <c r="M16" s="83">
        <v>272.10000000000002</v>
      </c>
      <c r="N16" s="83">
        <v>273.7</v>
      </c>
      <c r="O16" s="83">
        <v>266.5</v>
      </c>
      <c r="P16" s="83">
        <v>272.8</v>
      </c>
      <c r="Q16" s="83">
        <v>267.7</v>
      </c>
      <c r="R16" s="83">
        <v>220.9</v>
      </c>
      <c r="S16" s="83">
        <v>172.1</v>
      </c>
      <c r="T16" s="83">
        <v>161.80000000000001</v>
      </c>
      <c r="U16" s="83">
        <v>151.30000000000001</v>
      </c>
      <c r="V16" s="83">
        <v>142.5</v>
      </c>
      <c r="W16" s="83">
        <v>147.69999999999999</v>
      </c>
      <c r="X16" s="83">
        <v>145.30000000000001</v>
      </c>
      <c r="Y16" s="83">
        <v>144.19999999999999</v>
      </c>
      <c r="Z16" s="83">
        <v>142.9</v>
      </c>
      <c r="AA16" s="83">
        <v>138.9</v>
      </c>
      <c r="AB16" s="84">
        <v>137</v>
      </c>
      <c r="AC16" s="84">
        <v>129.80000000000001</v>
      </c>
      <c r="AD16" s="83">
        <v>140.19999999999999</v>
      </c>
      <c r="AE16" s="84">
        <v>151.69999999999999</v>
      </c>
      <c r="AF16" s="198">
        <v>167.3</v>
      </c>
      <c r="AG16" s="199">
        <v>129.80000000000001</v>
      </c>
      <c r="AH16" s="84">
        <v>140.19999999999999</v>
      </c>
      <c r="AI16" s="84">
        <v>151.69999999999999</v>
      </c>
      <c r="AJ16" s="198">
        <v>167.3</v>
      </c>
      <c r="AK16" s="84">
        <v>176.1</v>
      </c>
      <c r="AL16" s="84">
        <v>197.9</v>
      </c>
      <c r="AM16" s="84">
        <v>216.50000000000003</v>
      </c>
      <c r="AN16" s="83">
        <v>230.39999999999998</v>
      </c>
      <c r="AO16" s="83">
        <v>230.2</v>
      </c>
      <c r="AP16" s="83">
        <v>224.8</v>
      </c>
      <c r="AQ16" s="83">
        <v>212.2</v>
      </c>
      <c r="AR16" s="83">
        <v>194.4</v>
      </c>
      <c r="AS16" s="200">
        <v>190.3</v>
      </c>
      <c r="AT16" s="201">
        <v>207.39999999999998</v>
      </c>
      <c r="AU16" s="201">
        <v>177.00000000000006</v>
      </c>
      <c r="AV16" s="201">
        <v>178.2</v>
      </c>
      <c r="AW16" s="200">
        <v>169.2</v>
      </c>
      <c r="AX16" s="200">
        <v>169.2</v>
      </c>
      <c r="AY16" s="200">
        <v>171.2</v>
      </c>
      <c r="AZ16" s="200">
        <v>195.7</v>
      </c>
      <c r="BA16" s="200">
        <v>214.3</v>
      </c>
      <c r="BB16" s="201">
        <v>270.2</v>
      </c>
      <c r="BC16" s="201">
        <v>399.5</v>
      </c>
      <c r="BD16" s="201">
        <v>546.59999999999991</v>
      </c>
      <c r="BE16" s="200">
        <v>595.79999999999995</v>
      </c>
      <c r="BF16" s="200">
        <v>596.70000000000005</v>
      </c>
      <c r="BG16" s="1468">
        <v>611.6</v>
      </c>
      <c r="BH16" s="201">
        <v>646.1</v>
      </c>
      <c r="BI16" s="203">
        <v>623.79999999999995</v>
      </c>
    </row>
    <row r="17" spans="2:61" ht="19.5" customHeight="1" x14ac:dyDescent="0.3">
      <c r="B17" s="74"/>
      <c r="C17" s="214"/>
      <c r="D17" s="1747" t="s">
        <v>12</v>
      </c>
      <c r="E17" s="1747"/>
      <c r="F17" s="1747"/>
      <c r="H17" s="215" t="s">
        <v>478</v>
      </c>
      <c r="I17" s="83">
        <v>16.100000000000001</v>
      </c>
      <c r="J17" s="83">
        <v>17.3</v>
      </c>
      <c r="K17" s="83">
        <v>15.2</v>
      </c>
      <c r="L17" s="83">
        <v>17.600000000000001</v>
      </c>
      <c r="M17" s="83">
        <v>19.399999999999999</v>
      </c>
      <c r="N17" s="83">
        <v>18.2</v>
      </c>
      <c r="O17" s="83">
        <v>19.3</v>
      </c>
      <c r="P17" s="83">
        <v>18.5</v>
      </c>
      <c r="Q17" s="83">
        <v>17.600000000000001</v>
      </c>
      <c r="R17" s="83">
        <v>16.3</v>
      </c>
      <c r="S17" s="83">
        <v>16.7</v>
      </c>
      <c r="T17" s="83">
        <v>15.6</v>
      </c>
      <c r="U17" s="83">
        <v>16.7</v>
      </c>
      <c r="V17" s="83">
        <v>17.899999999999999</v>
      </c>
      <c r="W17" s="83">
        <v>12.1</v>
      </c>
      <c r="X17" s="83">
        <v>13.1</v>
      </c>
      <c r="Y17" s="83">
        <v>11</v>
      </c>
      <c r="Z17" s="83">
        <v>12.1</v>
      </c>
      <c r="AA17" s="83">
        <v>12</v>
      </c>
      <c r="AB17" s="84">
        <v>12.1</v>
      </c>
      <c r="AC17" s="84">
        <v>12.5</v>
      </c>
      <c r="AD17" s="83">
        <v>13.2</v>
      </c>
      <c r="AE17" s="84">
        <v>13.1</v>
      </c>
      <c r="AF17" s="198">
        <v>16.100000000000001</v>
      </c>
      <c r="AG17" s="199">
        <v>12.5</v>
      </c>
      <c r="AH17" s="84">
        <v>13.2</v>
      </c>
      <c r="AI17" s="84">
        <v>13.1</v>
      </c>
      <c r="AJ17" s="198">
        <v>16.100000000000001</v>
      </c>
      <c r="AK17" s="84">
        <v>18.2</v>
      </c>
      <c r="AL17" s="84">
        <v>20.7</v>
      </c>
      <c r="AM17" s="84">
        <v>19.200000000000728</v>
      </c>
      <c r="AN17" s="83">
        <v>20.299999999999272</v>
      </c>
      <c r="AO17" s="83">
        <v>25.299999999999955</v>
      </c>
      <c r="AP17" s="83">
        <v>28.500000000000682</v>
      </c>
      <c r="AQ17" s="83">
        <v>24.8</v>
      </c>
      <c r="AR17" s="83">
        <v>23</v>
      </c>
      <c r="AS17" s="200">
        <v>22</v>
      </c>
      <c r="AT17" s="201">
        <v>14.899999999999864</v>
      </c>
      <c r="AU17" s="201">
        <v>11.900000000000318</v>
      </c>
      <c r="AV17" s="201">
        <v>13.8</v>
      </c>
      <c r="AW17" s="200">
        <v>12.799999999999955</v>
      </c>
      <c r="AX17" s="200">
        <v>13.100000000000591</v>
      </c>
      <c r="AY17" s="200">
        <v>15.4</v>
      </c>
      <c r="AZ17" s="200">
        <v>20.100000000000001</v>
      </c>
      <c r="BA17" s="200">
        <v>28.9</v>
      </c>
      <c r="BB17" s="201">
        <v>34.700000000000003</v>
      </c>
      <c r="BC17" s="201">
        <v>52.6</v>
      </c>
      <c r="BD17" s="201">
        <v>65.599999999999994</v>
      </c>
      <c r="BE17" s="200">
        <v>80.599999999999994</v>
      </c>
      <c r="BF17" s="200">
        <v>83.6</v>
      </c>
      <c r="BG17" s="1468">
        <v>86.2</v>
      </c>
      <c r="BH17" s="201">
        <v>103.5</v>
      </c>
      <c r="BI17" s="203">
        <v>104.9</v>
      </c>
    </row>
    <row r="18" spans="2:61" ht="19.5" customHeight="1" x14ac:dyDescent="0.3">
      <c r="B18" s="74"/>
      <c r="C18" s="214"/>
      <c r="D18" s="1729" t="s">
        <v>14</v>
      </c>
      <c r="E18" s="1730"/>
      <c r="F18" s="216"/>
      <c r="H18" s="566" t="s">
        <v>262</v>
      </c>
      <c r="I18" s="261">
        <v>1488.7</v>
      </c>
      <c r="J18" s="261">
        <v>1462.8</v>
      </c>
      <c r="K18" s="261">
        <v>1413.3</v>
      </c>
      <c r="L18" s="261">
        <v>1414.7</v>
      </c>
      <c r="M18" s="261">
        <v>1313.5</v>
      </c>
      <c r="N18" s="261">
        <v>1323.3</v>
      </c>
      <c r="O18" s="261">
        <v>1254.7</v>
      </c>
      <c r="P18" s="261">
        <v>1268.8</v>
      </c>
      <c r="Q18" s="261">
        <v>1209.0999999999999</v>
      </c>
      <c r="R18" s="261">
        <v>1241.5</v>
      </c>
      <c r="S18" s="261">
        <v>1254.2</v>
      </c>
      <c r="T18" s="261">
        <v>1266.7</v>
      </c>
      <c r="U18" s="261">
        <v>1177.5999999999999</v>
      </c>
      <c r="V18" s="261">
        <v>1183.7</v>
      </c>
      <c r="W18" s="261">
        <v>1167.8</v>
      </c>
      <c r="X18" s="261">
        <v>1182.5999999999999</v>
      </c>
      <c r="Y18" s="261">
        <v>1131.0999999999999</v>
      </c>
      <c r="Z18" s="261">
        <v>1174.7</v>
      </c>
      <c r="AA18" s="261">
        <v>1223.8</v>
      </c>
      <c r="AB18" s="262">
        <v>1299.3</v>
      </c>
      <c r="AC18" s="262">
        <v>1264.2</v>
      </c>
      <c r="AD18" s="261">
        <v>1320.8</v>
      </c>
      <c r="AE18" s="262">
        <v>1387.5</v>
      </c>
      <c r="AF18" s="263">
        <v>1421.8</v>
      </c>
      <c r="AG18" s="264">
        <v>1302.9000000000001</v>
      </c>
      <c r="AH18" s="262">
        <v>1361.5</v>
      </c>
      <c r="AI18" s="262">
        <v>1431.9</v>
      </c>
      <c r="AJ18" s="263">
        <v>1468.4</v>
      </c>
      <c r="AK18" s="262">
        <v>1465.3</v>
      </c>
      <c r="AL18" s="262">
        <v>1502.2</v>
      </c>
      <c r="AM18" s="262">
        <v>1544.7</v>
      </c>
      <c r="AN18" s="261">
        <v>1588.5</v>
      </c>
      <c r="AO18" s="261">
        <v>1552.4</v>
      </c>
      <c r="AP18" s="261">
        <v>1587.2999999999997</v>
      </c>
      <c r="AQ18" s="261">
        <v>1607.7</v>
      </c>
      <c r="AR18" s="261">
        <v>1616.4</v>
      </c>
      <c r="AS18" s="265">
        <v>1637.5</v>
      </c>
      <c r="AT18" s="266">
        <v>1638.1999999999998</v>
      </c>
      <c r="AU18" s="266">
        <v>1717.1999999999998</v>
      </c>
      <c r="AV18" s="266">
        <v>1761.9</v>
      </c>
      <c r="AW18" s="265">
        <v>1809</v>
      </c>
      <c r="AX18" s="265">
        <v>1888.1999999999998</v>
      </c>
      <c r="AY18" s="265">
        <v>1962.1999999999998</v>
      </c>
      <c r="AZ18" s="265">
        <v>2069.1</v>
      </c>
      <c r="BA18" s="265">
        <v>2139.6</v>
      </c>
      <c r="BB18" s="266">
        <v>2300.6</v>
      </c>
      <c r="BC18" s="266">
        <v>2403</v>
      </c>
      <c r="BD18" s="266">
        <v>2447.8000000000002</v>
      </c>
      <c r="BE18" s="265">
        <v>2347.4</v>
      </c>
      <c r="BF18" s="265">
        <v>2462.9</v>
      </c>
      <c r="BG18" s="1474">
        <v>2521.6</v>
      </c>
      <c r="BH18" s="266">
        <v>2538.1999999999998</v>
      </c>
      <c r="BI18" s="268">
        <v>2552.9</v>
      </c>
    </row>
    <row r="19" spans="2:61" ht="19.5" customHeight="1" x14ac:dyDescent="0.3">
      <c r="B19" s="74"/>
      <c r="C19" s="214"/>
      <c r="D19" s="1729" t="s">
        <v>16</v>
      </c>
      <c r="E19" s="1730"/>
      <c r="F19" s="216"/>
      <c r="H19" s="567"/>
      <c r="I19" s="568"/>
      <c r="J19" s="568"/>
      <c r="K19" s="568"/>
      <c r="L19" s="568"/>
      <c r="M19" s="568"/>
      <c r="N19" s="568"/>
      <c r="O19" s="568"/>
      <c r="P19" s="568"/>
      <c r="Q19" s="568"/>
      <c r="R19" s="568"/>
      <c r="S19" s="568"/>
      <c r="T19" s="568"/>
      <c r="U19" s="568"/>
      <c r="V19" s="568"/>
      <c r="W19" s="568"/>
      <c r="X19" s="568"/>
      <c r="Y19" s="568"/>
      <c r="Z19" s="568"/>
      <c r="AA19" s="568"/>
      <c r="AB19" s="569"/>
      <c r="AC19" s="569"/>
      <c r="AD19" s="568"/>
      <c r="AE19" s="569"/>
      <c r="AF19" s="569"/>
      <c r="AG19" s="569"/>
      <c r="AH19" s="569"/>
      <c r="AI19" s="569"/>
      <c r="AJ19" s="569"/>
      <c r="AK19" s="568"/>
      <c r="AL19" s="83"/>
      <c r="AM19" s="83"/>
      <c r="AN19" s="83"/>
      <c r="AO19" s="83"/>
      <c r="AS19" s="3"/>
      <c r="AT19" s="271"/>
      <c r="AU19" s="271"/>
      <c r="AV19" s="271"/>
      <c r="AW19" s="3"/>
      <c r="AX19" s="3"/>
      <c r="AY19" s="3"/>
      <c r="AZ19" s="3"/>
      <c r="BA19" s="3"/>
      <c r="BB19" s="271"/>
      <c r="BC19" s="3"/>
      <c r="BD19" s="271"/>
      <c r="BE19" s="3"/>
      <c r="BF19" s="3"/>
      <c r="BG19" s="3"/>
      <c r="BH19" s="3"/>
      <c r="BI19" s="3"/>
    </row>
    <row r="20" spans="2:61" ht="19.5" customHeight="1" x14ac:dyDescent="0.3">
      <c r="B20" s="74"/>
      <c r="C20" s="214"/>
      <c r="D20" s="1729" t="s">
        <v>19</v>
      </c>
      <c r="E20" s="1730"/>
      <c r="F20" s="216"/>
      <c r="H20" s="570" t="s">
        <v>480</v>
      </c>
      <c r="I20" s="571"/>
      <c r="J20" s="571"/>
      <c r="K20" s="571"/>
      <c r="L20" s="571"/>
      <c r="M20" s="571"/>
      <c r="N20" s="571"/>
      <c r="O20" s="571"/>
      <c r="P20" s="571"/>
      <c r="Q20" s="571"/>
      <c r="R20" s="571"/>
      <c r="S20" s="571"/>
      <c r="T20" s="571"/>
      <c r="U20" s="571"/>
      <c r="V20" s="571"/>
      <c r="W20" s="571"/>
      <c r="X20" s="571"/>
      <c r="Y20" s="571"/>
      <c r="Z20" s="571"/>
      <c r="AA20" s="571"/>
      <c r="AB20" s="572"/>
      <c r="AC20" s="572"/>
      <c r="AD20" s="571"/>
      <c r="AE20" s="572"/>
      <c r="AF20" s="572"/>
      <c r="AG20" s="573"/>
      <c r="AH20" s="573"/>
      <c r="AS20" s="3"/>
      <c r="AT20" s="271"/>
      <c r="AU20" s="271"/>
      <c r="AV20" s="271"/>
      <c r="AW20" s="3"/>
      <c r="AX20" s="3"/>
      <c r="AY20" s="3"/>
      <c r="AZ20" s="3"/>
      <c r="BA20" s="3"/>
      <c r="BB20" s="3"/>
      <c r="BC20" s="3"/>
      <c r="BD20" s="271"/>
      <c r="BE20" s="3"/>
      <c r="BF20" s="3"/>
      <c r="BG20" s="3"/>
      <c r="BH20" s="3"/>
      <c r="BI20" s="3"/>
    </row>
    <row r="21" spans="2:61" ht="19.5" customHeight="1" thickBot="1" x14ac:dyDescent="0.35">
      <c r="B21" s="74"/>
      <c r="C21" s="214"/>
      <c r="D21" s="1729" t="s">
        <v>21</v>
      </c>
      <c r="E21" s="1730"/>
      <c r="F21" s="216"/>
      <c r="H21" s="275" t="s">
        <v>39</v>
      </c>
      <c r="I21" s="296" t="s">
        <v>473</v>
      </c>
      <c r="J21" s="296" t="s">
        <v>474</v>
      </c>
      <c r="K21" s="296" t="s">
        <v>475</v>
      </c>
      <c r="L21" s="296" t="s">
        <v>476</v>
      </c>
      <c r="M21" s="296" t="s">
        <v>44</v>
      </c>
      <c r="N21" s="296" t="s">
        <v>45</v>
      </c>
      <c r="O21" s="296" t="s">
        <v>46</v>
      </c>
      <c r="P21" s="296" t="s">
        <v>47</v>
      </c>
      <c r="Q21" s="296" t="s">
        <v>48</v>
      </c>
      <c r="R21" s="296" t="s">
        <v>49</v>
      </c>
      <c r="S21" s="296" t="s">
        <v>50</v>
      </c>
      <c r="T21" s="296" t="s">
        <v>51</v>
      </c>
      <c r="U21" s="296" t="s">
        <v>52</v>
      </c>
      <c r="V21" s="296" t="s">
        <v>53</v>
      </c>
      <c r="W21" s="296" t="s">
        <v>54</v>
      </c>
      <c r="X21" s="296" t="s">
        <v>55</v>
      </c>
      <c r="Y21" s="296" t="s">
        <v>56</v>
      </c>
      <c r="Z21" s="296" t="s">
        <v>57</v>
      </c>
      <c r="AA21" s="296" t="s">
        <v>58</v>
      </c>
      <c r="AB21" s="296" t="s">
        <v>59</v>
      </c>
      <c r="AC21" s="296" t="s">
        <v>60</v>
      </c>
      <c r="AD21" s="296" t="s">
        <v>61</v>
      </c>
      <c r="AE21" s="296" t="s">
        <v>62</v>
      </c>
      <c r="AF21" s="296" t="s">
        <v>63</v>
      </c>
      <c r="AG21" s="82"/>
      <c r="AH21" s="82"/>
      <c r="AI21" s="82"/>
      <c r="AJ21" s="82"/>
      <c r="AK21" s="78" t="s">
        <v>64</v>
      </c>
      <c r="AL21" s="78" t="s">
        <v>65</v>
      </c>
      <c r="AM21" s="78" t="s">
        <v>66</v>
      </c>
      <c r="AN21" s="78" t="s">
        <v>67</v>
      </c>
      <c r="AO21" s="78" t="s">
        <v>68</v>
      </c>
      <c r="AP21" s="78" t="s">
        <v>69</v>
      </c>
      <c r="AQ21" s="78" t="s">
        <v>70</v>
      </c>
      <c r="AR21" s="78" t="s">
        <v>71</v>
      </c>
      <c r="AS21" s="277" t="s">
        <v>72</v>
      </c>
      <c r="AT21" s="78" t="s">
        <v>73</v>
      </c>
      <c r="AU21" s="78" t="s">
        <v>74</v>
      </c>
      <c r="AV21" s="81" t="s">
        <v>75</v>
      </c>
      <c r="AW21" s="78" t="s">
        <v>76</v>
      </c>
      <c r="AX21" s="78" t="s">
        <v>148</v>
      </c>
      <c r="AY21" s="78" t="s">
        <v>78</v>
      </c>
      <c r="AZ21" s="78" t="s">
        <v>79</v>
      </c>
      <c r="BA21" s="78" t="s">
        <v>80</v>
      </c>
      <c r="BB21" s="78" t="s">
        <v>81</v>
      </c>
      <c r="BC21" s="78" t="s">
        <v>82</v>
      </c>
      <c r="BD21" s="78" t="s">
        <v>83</v>
      </c>
      <c r="BE21" s="78" t="s">
        <v>84</v>
      </c>
      <c r="BF21" s="78" t="s">
        <v>108</v>
      </c>
      <c r="BG21" s="78" t="s">
        <v>869</v>
      </c>
      <c r="BH21" s="78" t="s">
        <v>890</v>
      </c>
      <c r="BI21" s="78" t="s">
        <v>891</v>
      </c>
    </row>
    <row r="22" spans="2:61" ht="19.5" customHeight="1" x14ac:dyDescent="0.3">
      <c r="B22" s="74"/>
      <c r="C22" s="214"/>
      <c r="D22" s="1729" t="s">
        <v>23</v>
      </c>
      <c r="E22" s="1730"/>
      <c r="F22" s="216"/>
      <c r="H22" s="282" t="s">
        <v>264</v>
      </c>
      <c r="I22" s="154">
        <v>2.2700000000000001E-2</v>
      </c>
      <c r="J22" s="154">
        <v>2.23E-2</v>
      </c>
      <c r="K22" s="154">
        <v>2.12E-2</v>
      </c>
      <c r="L22" s="154">
        <v>2.0799999999999999E-2</v>
      </c>
      <c r="M22" s="154">
        <v>2.0400000000000001E-2</v>
      </c>
      <c r="N22" s="154">
        <v>1.9599999999999999E-2</v>
      </c>
      <c r="O22" s="154">
        <v>1.8499999999999999E-2</v>
      </c>
      <c r="P22" s="154">
        <v>1.7899999999999999E-2</v>
      </c>
      <c r="Q22" s="154">
        <v>1.78E-2</v>
      </c>
      <c r="R22" s="154">
        <v>1.8200000000000001E-2</v>
      </c>
      <c r="S22" s="154">
        <v>1.8499999999999999E-2</v>
      </c>
      <c r="T22" s="154">
        <v>1.7899999999999999E-2</v>
      </c>
      <c r="U22" s="154">
        <v>1.72E-2</v>
      </c>
      <c r="V22" s="154">
        <v>1.6E-2</v>
      </c>
      <c r="W22" s="154">
        <v>1.6E-2</v>
      </c>
      <c r="X22" s="154">
        <v>1.5299999999999999E-2</v>
      </c>
      <c r="Y22" s="154">
        <v>1.5599999999999999E-2</v>
      </c>
      <c r="Z22" s="154">
        <v>1.5800000000000002E-2</v>
      </c>
      <c r="AA22" s="154">
        <v>1.5800000000000002E-2</v>
      </c>
      <c r="AB22" s="153">
        <v>1.61E-2</v>
      </c>
      <c r="AC22" s="153">
        <v>1.66E-2</v>
      </c>
      <c r="AD22" s="154">
        <v>1.72E-2</v>
      </c>
      <c r="AE22" s="153">
        <v>1.7399999999999999E-2</v>
      </c>
      <c r="AF22" s="153">
        <v>1.7100000000000001E-2</v>
      </c>
      <c r="AK22" s="153">
        <v>1.7100000000000001E-2</v>
      </c>
      <c r="AL22" s="153">
        <v>1.7100000000000001E-2</v>
      </c>
      <c r="AM22" s="153">
        <v>1.72E-2</v>
      </c>
      <c r="AN22" s="154">
        <v>1.7000000000000001E-2</v>
      </c>
      <c r="AO22" s="154">
        <v>1.7100000000000001E-2</v>
      </c>
      <c r="AP22" s="154">
        <v>1.7000000000000001E-2</v>
      </c>
      <c r="AQ22" s="154">
        <v>1.67E-2</v>
      </c>
      <c r="AR22" s="154">
        <v>1.61E-2</v>
      </c>
      <c r="AS22" s="283">
        <v>1.5599999999999999E-2</v>
      </c>
      <c r="AT22" s="284">
        <v>1.4999999999999999E-2</v>
      </c>
      <c r="AU22" s="284">
        <v>1.49E-2</v>
      </c>
      <c r="AV22" s="284">
        <v>1.5100000000000001E-2</v>
      </c>
      <c r="AW22" s="283">
        <v>1.5599999999999999E-2</v>
      </c>
      <c r="AX22" s="283">
        <v>1.5599999999999999E-2</v>
      </c>
      <c r="AY22" s="283">
        <v>1.5800000000000002E-2</v>
      </c>
      <c r="AZ22" s="283">
        <v>1.61E-2</v>
      </c>
      <c r="BA22" s="283">
        <v>1.66E-2</v>
      </c>
      <c r="BB22" s="284">
        <v>1.7299999999999999E-2</v>
      </c>
      <c r="BC22" s="284">
        <v>1.7600000000000001E-2</v>
      </c>
      <c r="BD22" s="284">
        <v>1.77E-2</v>
      </c>
      <c r="BE22" s="283">
        <v>1.7899999999999999E-2</v>
      </c>
      <c r="BF22" s="283">
        <v>1.8499999999999999E-2</v>
      </c>
      <c r="BG22" s="1475">
        <v>1.84E-2</v>
      </c>
      <c r="BH22" s="284">
        <v>1.83E-2</v>
      </c>
      <c r="BI22" s="285">
        <v>1.8700000000000001E-2</v>
      </c>
    </row>
    <row r="23" spans="2:61" ht="19.5" customHeight="1" x14ac:dyDescent="0.3">
      <c r="B23" s="71"/>
      <c r="C23" s="214"/>
      <c r="D23" s="1729" t="s">
        <v>22</v>
      </c>
      <c r="E23" s="1730"/>
      <c r="F23" s="216"/>
      <c r="H23" s="1595" t="s">
        <v>265</v>
      </c>
      <c r="I23" s="173">
        <v>2.2700000000000001E-2</v>
      </c>
      <c r="J23" s="173">
        <v>2.2499999999999999E-2</v>
      </c>
      <c r="K23" s="173">
        <v>2.2100000000000002E-2</v>
      </c>
      <c r="L23" s="173">
        <v>2.18E-2</v>
      </c>
      <c r="M23" s="173">
        <v>2.0400000000000001E-2</v>
      </c>
      <c r="N23" s="173">
        <v>0.02</v>
      </c>
      <c r="O23" s="173">
        <v>1.95E-2</v>
      </c>
      <c r="P23" s="173">
        <v>1.9099999999999999E-2</v>
      </c>
      <c r="Q23" s="173">
        <v>1.78E-2</v>
      </c>
      <c r="R23" s="173">
        <v>1.7999999999999999E-2</v>
      </c>
      <c r="S23" s="173">
        <v>1.8200000000000001E-2</v>
      </c>
      <c r="T23" s="173">
        <v>1.8100000000000002E-2</v>
      </c>
      <c r="U23" s="173">
        <v>1.72E-2</v>
      </c>
      <c r="V23" s="173">
        <v>1.66E-2</v>
      </c>
      <c r="W23" s="173">
        <v>1.6400000000000001E-2</v>
      </c>
      <c r="X23" s="173">
        <v>1.61E-2</v>
      </c>
      <c r="Y23" s="173">
        <v>1.5599999999999999E-2</v>
      </c>
      <c r="Z23" s="173">
        <v>1.5699999999999999E-2</v>
      </c>
      <c r="AA23" s="173">
        <v>1.5699999999999999E-2</v>
      </c>
      <c r="AB23" s="287">
        <v>1.5800000000000002E-2</v>
      </c>
      <c r="AC23" s="287">
        <v>1.66E-2</v>
      </c>
      <c r="AD23" s="173">
        <v>1.6899999999999998E-2</v>
      </c>
      <c r="AE23" s="287">
        <v>1.7100000000000001E-2</v>
      </c>
      <c r="AF23" s="287">
        <v>1.7100000000000001E-2</v>
      </c>
      <c r="AK23" s="287">
        <v>1.7100000000000001E-2</v>
      </c>
      <c r="AL23" s="287">
        <v>1.7100000000000001E-2</v>
      </c>
      <c r="AM23" s="287">
        <v>1.7100000000000001E-2</v>
      </c>
      <c r="AN23" s="173">
        <v>1.7100000000000001E-2</v>
      </c>
      <c r="AO23" s="173">
        <v>1.7100000000000001E-2</v>
      </c>
      <c r="AP23" s="173">
        <v>1.7000000000000001E-2</v>
      </c>
      <c r="AQ23" s="173">
        <v>1.6899999999999998E-2</v>
      </c>
      <c r="AR23" s="173">
        <v>1.67E-2</v>
      </c>
      <c r="AS23" s="288">
        <v>1.5599999999999999E-2</v>
      </c>
      <c r="AT23" s="289">
        <v>1.5299999999999999E-2</v>
      </c>
      <c r="AU23" s="289">
        <v>1.5100000000000001E-2</v>
      </c>
      <c r="AV23" s="289">
        <v>1.5100000000000001E-2</v>
      </c>
      <c r="AW23" s="288">
        <v>1.5599999999999999E-2</v>
      </c>
      <c r="AX23" s="288">
        <v>1.5599999999999999E-2</v>
      </c>
      <c r="AY23" s="288">
        <v>1.5699999999999999E-2</v>
      </c>
      <c r="AZ23" s="288">
        <v>1.5800000000000002E-2</v>
      </c>
      <c r="BA23" s="288">
        <v>1.66E-2</v>
      </c>
      <c r="BB23" s="289">
        <v>1.6899999999999998E-2</v>
      </c>
      <c r="BC23" s="289">
        <v>1.72E-2</v>
      </c>
      <c r="BD23" s="289">
        <v>1.7299999999999999E-2</v>
      </c>
      <c r="BE23" s="288">
        <v>1.7899999999999999E-2</v>
      </c>
      <c r="BF23" s="288">
        <v>1.8200000000000001E-2</v>
      </c>
      <c r="BG23" s="1476">
        <v>1.83E-2</v>
      </c>
      <c r="BH23" s="289">
        <v>1.83E-2</v>
      </c>
      <c r="BI23" s="290">
        <v>1.8700000000000001E-2</v>
      </c>
    </row>
    <row r="24" spans="2:61" ht="19.5" customHeight="1" x14ac:dyDescent="0.3">
      <c r="B24" s="71"/>
      <c r="C24" s="214"/>
      <c r="D24" s="1729" t="s">
        <v>28</v>
      </c>
      <c r="E24" s="1730"/>
      <c r="F24" s="216"/>
      <c r="H24" s="325"/>
      <c r="I24" s="293"/>
      <c r="J24" s="293"/>
      <c r="K24" s="293"/>
      <c r="L24" s="293"/>
      <c r="M24" s="293"/>
      <c r="N24" s="293"/>
      <c r="O24" s="293"/>
      <c r="P24" s="293"/>
      <c r="Q24" s="293"/>
      <c r="R24" s="293"/>
      <c r="S24" s="293"/>
      <c r="T24" s="293"/>
      <c r="U24" s="293"/>
      <c r="V24" s="293"/>
      <c r="W24" s="293"/>
      <c r="X24" s="293"/>
      <c r="Y24" s="293"/>
      <c r="Z24" s="293"/>
      <c r="AA24" s="293"/>
      <c r="AB24" s="294"/>
      <c r="AC24" s="294"/>
      <c r="AD24" s="293"/>
      <c r="AE24" s="294"/>
      <c r="AF24" s="294"/>
      <c r="AK24" s="294"/>
      <c r="AL24" s="294"/>
      <c r="AM24" s="294"/>
      <c r="AN24" s="293"/>
      <c r="AS24" s="3"/>
      <c r="AT24" s="271"/>
      <c r="AU24" s="271"/>
      <c r="AV24" s="271"/>
      <c r="AW24" s="3"/>
      <c r="AX24" s="3"/>
      <c r="AY24" s="3"/>
      <c r="AZ24" s="3"/>
      <c r="BA24" s="3"/>
      <c r="BB24" s="271"/>
      <c r="BC24" s="3"/>
      <c r="BD24" s="271"/>
      <c r="BE24" s="3"/>
      <c r="BF24" s="3"/>
      <c r="BG24" s="3"/>
      <c r="BH24" s="3"/>
      <c r="BI24" s="3"/>
    </row>
    <row r="25" spans="2:61" ht="19.5" customHeight="1" x14ac:dyDescent="0.3">
      <c r="B25" s="71"/>
      <c r="C25" s="214"/>
      <c r="D25" s="1729" t="s">
        <v>26</v>
      </c>
      <c r="E25" s="1730"/>
      <c r="F25" s="216"/>
      <c r="H25" s="272" t="s">
        <v>481</v>
      </c>
      <c r="I25" s="273"/>
      <c r="J25" s="273"/>
      <c r="K25" s="273"/>
      <c r="L25" s="273"/>
      <c r="M25" s="273"/>
      <c r="N25" s="273"/>
      <c r="O25" s="273"/>
      <c r="P25" s="273"/>
      <c r="Q25" s="273"/>
      <c r="R25" s="273"/>
      <c r="S25" s="273"/>
      <c r="T25" s="273"/>
      <c r="U25" s="273"/>
      <c r="V25" s="273"/>
      <c r="W25" s="273"/>
      <c r="X25" s="273"/>
      <c r="Y25" s="273"/>
      <c r="Z25" s="273"/>
      <c r="AA25" s="273"/>
      <c r="AB25" s="274"/>
      <c r="AC25" s="274"/>
      <c r="AD25" s="273"/>
      <c r="AE25" s="274"/>
      <c r="AF25" s="274"/>
      <c r="AK25" s="274"/>
      <c r="AL25" s="274"/>
      <c r="AM25" s="274"/>
      <c r="AN25" s="273"/>
      <c r="AS25" s="3"/>
      <c r="AT25" s="271"/>
      <c r="AU25" s="271"/>
      <c r="AV25" s="271"/>
      <c r="AW25" s="3"/>
      <c r="AX25" s="3"/>
      <c r="AY25" s="3"/>
      <c r="AZ25" s="3"/>
      <c r="BA25" s="3"/>
      <c r="BB25" s="271"/>
      <c r="BC25" s="3"/>
      <c r="BD25" s="271"/>
      <c r="BE25" s="3"/>
      <c r="BF25" s="3"/>
      <c r="BG25" s="3"/>
      <c r="BH25" s="3"/>
      <c r="BI25" s="3"/>
    </row>
    <row r="26" spans="2:61" ht="19.5" customHeight="1" thickBot="1" x14ac:dyDescent="0.35">
      <c r="B26" s="71"/>
      <c r="C26" s="214"/>
      <c r="D26" s="1729" t="s">
        <v>30</v>
      </c>
      <c r="E26" s="1730"/>
      <c r="F26" s="216"/>
      <c r="H26" s="275" t="s">
        <v>39</v>
      </c>
      <c r="I26" s="296" t="s">
        <v>473</v>
      </c>
      <c r="J26" s="296" t="s">
        <v>474</v>
      </c>
      <c r="K26" s="296" t="s">
        <v>475</v>
      </c>
      <c r="L26" s="296" t="s">
        <v>476</v>
      </c>
      <c r="M26" s="296" t="s">
        <v>44</v>
      </c>
      <c r="N26" s="296" t="s">
        <v>45</v>
      </c>
      <c r="O26" s="296" t="s">
        <v>46</v>
      </c>
      <c r="P26" s="296" t="s">
        <v>47</v>
      </c>
      <c r="Q26" s="296" t="s">
        <v>48</v>
      </c>
      <c r="R26" s="296" t="s">
        <v>49</v>
      </c>
      <c r="S26" s="296" t="s">
        <v>50</v>
      </c>
      <c r="T26" s="296" t="s">
        <v>51</v>
      </c>
      <c r="U26" s="296" t="s">
        <v>52</v>
      </c>
      <c r="V26" s="296" t="s">
        <v>53</v>
      </c>
      <c r="W26" s="296" t="s">
        <v>54</v>
      </c>
      <c r="X26" s="296" t="s">
        <v>55</v>
      </c>
      <c r="Y26" s="296" t="s">
        <v>56</v>
      </c>
      <c r="Z26" s="296" t="s">
        <v>57</v>
      </c>
      <c r="AA26" s="296" t="s">
        <v>58</v>
      </c>
      <c r="AB26" s="296" t="s">
        <v>59</v>
      </c>
      <c r="AC26" s="296" t="s">
        <v>60</v>
      </c>
      <c r="AD26" s="296" t="s">
        <v>61</v>
      </c>
      <c r="AE26" s="296" t="s">
        <v>62</v>
      </c>
      <c r="AF26" s="296" t="s">
        <v>63</v>
      </c>
      <c r="AG26" s="82"/>
      <c r="AH26" s="82"/>
      <c r="AI26" s="82"/>
      <c r="AJ26" s="82"/>
      <c r="AK26" s="296" t="s">
        <v>64</v>
      </c>
      <c r="AL26" s="296" t="s">
        <v>65</v>
      </c>
      <c r="AM26" s="296" t="s">
        <v>66</v>
      </c>
      <c r="AN26" s="296" t="s">
        <v>67</v>
      </c>
      <c r="AO26" s="78" t="s">
        <v>68</v>
      </c>
      <c r="AP26" s="78" t="s">
        <v>69</v>
      </c>
      <c r="AQ26" s="78" t="s">
        <v>70</v>
      </c>
      <c r="AR26" s="78" t="s">
        <v>71</v>
      </c>
      <c r="AS26" s="277" t="s">
        <v>72</v>
      </c>
      <c r="AT26" s="78" t="s">
        <v>73</v>
      </c>
      <c r="AU26" s="78" t="s">
        <v>74</v>
      </c>
      <c r="AV26" s="81" t="s">
        <v>75</v>
      </c>
      <c r="AW26" s="78" t="s">
        <v>76</v>
      </c>
      <c r="AX26" s="78" t="s">
        <v>148</v>
      </c>
      <c r="AY26" s="78" t="s">
        <v>78</v>
      </c>
      <c r="AZ26" s="78" t="s">
        <v>79</v>
      </c>
      <c r="BA26" s="78" t="s">
        <v>80</v>
      </c>
      <c r="BB26" s="78" t="s">
        <v>81</v>
      </c>
      <c r="BC26" s="78" t="s">
        <v>82</v>
      </c>
      <c r="BD26" s="78" t="s">
        <v>83</v>
      </c>
      <c r="BE26" s="78" t="s">
        <v>84</v>
      </c>
      <c r="BF26" s="78" t="s">
        <v>108</v>
      </c>
      <c r="BG26" s="78" t="s">
        <v>869</v>
      </c>
      <c r="BH26" s="78" t="s">
        <v>890</v>
      </c>
      <c r="BI26" s="78" t="s">
        <v>891</v>
      </c>
    </row>
    <row r="27" spans="2:61" ht="19.5" customHeight="1" x14ac:dyDescent="0.3">
      <c r="B27" s="71"/>
      <c r="C27" s="214"/>
      <c r="D27" s="1729" t="s">
        <v>33</v>
      </c>
      <c r="E27" s="1730"/>
      <c r="F27" s="216"/>
      <c r="H27" s="297" t="s">
        <v>482</v>
      </c>
      <c r="I27" s="83">
        <v>234933.7</v>
      </c>
      <c r="J27" s="83">
        <v>237203.3</v>
      </c>
      <c r="K27" s="83">
        <v>240396.79999999999</v>
      </c>
      <c r="L27" s="83">
        <v>237078.8</v>
      </c>
      <c r="M27" s="83">
        <v>231725.2</v>
      </c>
      <c r="N27" s="83">
        <v>230373.3</v>
      </c>
      <c r="O27" s="83">
        <v>234068.5</v>
      </c>
      <c r="P27" s="83">
        <v>237822.1</v>
      </c>
      <c r="Q27" s="83">
        <v>236190.3</v>
      </c>
      <c r="R27" s="83">
        <v>237321.8</v>
      </c>
      <c r="S27" s="83">
        <v>237057.5</v>
      </c>
      <c r="T27" s="83">
        <v>242720.7</v>
      </c>
      <c r="U27" s="83">
        <v>243987.5</v>
      </c>
      <c r="V27" s="83">
        <v>247325.7</v>
      </c>
      <c r="W27" s="83">
        <v>250790.9</v>
      </c>
      <c r="X27" s="83">
        <v>260005.5</v>
      </c>
      <c r="Y27" s="83">
        <v>258175.8</v>
      </c>
      <c r="Z27" s="83">
        <v>261943.7</v>
      </c>
      <c r="AA27" s="83">
        <v>266221.2</v>
      </c>
      <c r="AB27" s="84">
        <v>271058</v>
      </c>
      <c r="AC27" s="84">
        <v>271343.8</v>
      </c>
      <c r="AD27" s="83">
        <v>274929.59999999998</v>
      </c>
      <c r="AE27" s="84">
        <v>280811.3</v>
      </c>
      <c r="AF27" s="84">
        <v>292568.40000000002</v>
      </c>
      <c r="AK27" s="84">
        <v>294209.90000000002</v>
      </c>
      <c r="AL27" s="84">
        <v>300326.7</v>
      </c>
      <c r="AM27" s="84">
        <v>308276.90000000002</v>
      </c>
      <c r="AN27" s="83">
        <v>319670</v>
      </c>
      <c r="AO27" s="83">
        <v>322780.7</v>
      </c>
      <c r="AP27" s="83">
        <v>325624.09999999998</v>
      </c>
      <c r="AQ27" s="83">
        <v>330546.2</v>
      </c>
      <c r="AR27" s="83">
        <v>340933.5</v>
      </c>
      <c r="AS27" s="200">
        <v>350301.4</v>
      </c>
      <c r="AT27" s="201">
        <v>368255.6</v>
      </c>
      <c r="AU27" s="201">
        <v>374968.5</v>
      </c>
      <c r="AV27" s="201">
        <v>381904.1</v>
      </c>
      <c r="AW27" s="200">
        <v>382201.9</v>
      </c>
      <c r="AX27" s="200">
        <v>387076.3</v>
      </c>
      <c r="AY27" s="200">
        <v>399176.4</v>
      </c>
      <c r="AZ27" s="200">
        <v>413968.2</v>
      </c>
      <c r="BA27" s="200">
        <v>423173.6</v>
      </c>
      <c r="BB27" s="201">
        <v>429473.3</v>
      </c>
      <c r="BC27" s="201">
        <v>440991.1</v>
      </c>
      <c r="BD27" s="201">
        <v>457701.9</v>
      </c>
      <c r="BE27" s="200">
        <v>445333.7</v>
      </c>
      <c r="BF27" s="200">
        <v>444838.9</v>
      </c>
      <c r="BG27" s="1468">
        <v>451544.6</v>
      </c>
      <c r="BH27" s="201">
        <v>461556.4</v>
      </c>
      <c r="BI27" s="203">
        <v>463470.5</v>
      </c>
    </row>
    <row r="28" spans="2:61" ht="19.5" customHeight="1" x14ac:dyDescent="0.3">
      <c r="B28" s="71"/>
      <c r="C28" s="1721"/>
      <c r="D28" s="1721"/>
      <c r="E28" s="1722"/>
      <c r="F28" s="56"/>
      <c r="H28" s="303" t="s">
        <v>269</v>
      </c>
      <c r="I28" s="83">
        <v>3076.6</v>
      </c>
      <c r="J28" s="83">
        <v>3059.9</v>
      </c>
      <c r="K28" s="83">
        <v>3021.3</v>
      </c>
      <c r="L28" s="83">
        <v>2871.3</v>
      </c>
      <c r="M28" s="83">
        <v>2646.5</v>
      </c>
      <c r="N28" s="83">
        <v>2524.1999999999998</v>
      </c>
      <c r="O28" s="83">
        <v>2473.3000000000002</v>
      </c>
      <c r="P28" s="83">
        <v>2434.1</v>
      </c>
      <c r="Q28" s="83">
        <v>2336.3000000000002</v>
      </c>
      <c r="R28" s="83">
        <v>2341.4</v>
      </c>
      <c r="S28" s="83">
        <v>2294.1999999999998</v>
      </c>
      <c r="T28" s="83">
        <v>2241</v>
      </c>
      <c r="U28" s="83">
        <v>2111.1999999999998</v>
      </c>
      <c r="V28" s="83">
        <v>1984.6</v>
      </c>
      <c r="W28" s="83">
        <v>1933.5</v>
      </c>
      <c r="X28" s="83">
        <v>1909.2</v>
      </c>
      <c r="Y28" s="83">
        <v>1867.1</v>
      </c>
      <c r="Z28" s="83">
        <v>1864</v>
      </c>
      <c r="AA28" s="83">
        <v>1867.7</v>
      </c>
      <c r="AB28" s="84">
        <v>1887.6</v>
      </c>
      <c r="AC28" s="84">
        <v>1877.5</v>
      </c>
      <c r="AD28" s="83">
        <v>1953.2</v>
      </c>
      <c r="AE28" s="84">
        <v>2036</v>
      </c>
      <c r="AF28" s="84">
        <v>2123.5</v>
      </c>
      <c r="AK28" s="84">
        <v>2155.9</v>
      </c>
      <c r="AL28" s="84">
        <v>2282.9</v>
      </c>
      <c r="AM28" s="84">
        <v>2407</v>
      </c>
      <c r="AN28" s="83">
        <v>2523.5</v>
      </c>
      <c r="AO28" s="83">
        <v>2537.9</v>
      </c>
      <c r="AP28" s="83">
        <v>2571.9</v>
      </c>
      <c r="AQ28" s="83">
        <v>2546.5</v>
      </c>
      <c r="AR28" s="83">
        <v>2494.6999999999998</v>
      </c>
      <c r="AS28" s="200">
        <v>2440.6999999999998</v>
      </c>
      <c r="AT28" s="201">
        <v>2371.8000000000002</v>
      </c>
      <c r="AU28" s="201">
        <v>2267.1</v>
      </c>
      <c r="AV28" s="201">
        <v>2214.6999999999998</v>
      </c>
      <c r="AW28" s="200">
        <v>2154.4</v>
      </c>
      <c r="AX28" s="200">
        <v>2175.5</v>
      </c>
      <c r="AY28" s="200">
        <v>2262.3000000000002</v>
      </c>
      <c r="AZ28" s="200">
        <v>2457.6</v>
      </c>
      <c r="BA28" s="200">
        <v>2640.1</v>
      </c>
      <c r="BB28" s="201">
        <v>2938.2</v>
      </c>
      <c r="BC28" s="201">
        <v>3492.3</v>
      </c>
      <c r="BD28" s="201">
        <v>4373.2</v>
      </c>
      <c r="BE28" s="200">
        <v>4767.7</v>
      </c>
      <c r="BF28" s="200">
        <v>4966.5</v>
      </c>
      <c r="BG28" s="1468">
        <v>5167.3</v>
      </c>
      <c r="BH28" s="201">
        <v>5388.2</v>
      </c>
      <c r="BI28" s="203">
        <v>5316.4</v>
      </c>
    </row>
    <row r="29" spans="2:61" ht="19.5" customHeight="1" x14ac:dyDescent="0.3">
      <c r="B29" s="253"/>
      <c r="C29" s="1721" t="s">
        <v>7</v>
      </c>
      <c r="D29" s="1721"/>
      <c r="E29" s="1736"/>
      <c r="F29" s="75"/>
      <c r="H29" s="304" t="s">
        <v>270</v>
      </c>
      <c r="I29" s="154">
        <v>5.2499999999999998E-2</v>
      </c>
      <c r="J29" s="154">
        <v>5.1700000000000003E-2</v>
      </c>
      <c r="K29" s="154">
        <v>4.99E-2</v>
      </c>
      <c r="L29" s="154">
        <v>4.82E-2</v>
      </c>
      <c r="M29" s="154">
        <v>4.6300000000000001E-2</v>
      </c>
      <c r="N29" s="154">
        <v>4.3900000000000002E-2</v>
      </c>
      <c r="O29" s="154">
        <v>4.19E-2</v>
      </c>
      <c r="P29" s="154">
        <v>4.0599999999999997E-2</v>
      </c>
      <c r="Q29" s="154">
        <v>4.0099999999999997E-2</v>
      </c>
      <c r="R29" s="154">
        <v>3.9600000000000003E-2</v>
      </c>
      <c r="S29" s="154">
        <v>3.8399999999999997E-2</v>
      </c>
      <c r="T29" s="154">
        <v>3.6600000000000001E-2</v>
      </c>
      <c r="U29" s="154">
        <v>3.5099999999999999E-2</v>
      </c>
      <c r="V29" s="154">
        <v>3.2199999999999999E-2</v>
      </c>
      <c r="W29" s="154">
        <v>3.0599999999999999E-2</v>
      </c>
      <c r="X29" s="154">
        <v>2.9100000000000001E-2</v>
      </c>
      <c r="Y29" s="154">
        <v>2.9100000000000001E-2</v>
      </c>
      <c r="Z29" s="154">
        <v>2.86E-2</v>
      </c>
      <c r="AA29" s="154">
        <v>2.7900000000000001E-2</v>
      </c>
      <c r="AB29" s="153">
        <v>2.7699999999999999E-2</v>
      </c>
      <c r="AC29" s="153">
        <v>2.81E-2</v>
      </c>
      <c r="AD29" s="154">
        <v>2.8500000000000001E-2</v>
      </c>
      <c r="AE29" s="153">
        <v>2.8799999999999999E-2</v>
      </c>
      <c r="AF29" s="153">
        <v>2.8799999999999999E-2</v>
      </c>
      <c r="AK29" s="153">
        <v>2.9700000000000001E-2</v>
      </c>
      <c r="AL29" s="153">
        <v>3.0499999999999999E-2</v>
      </c>
      <c r="AM29" s="153">
        <v>3.0977056242505414E-2</v>
      </c>
      <c r="AN29" s="154">
        <v>3.1300000000000001E-2</v>
      </c>
      <c r="AO29" s="154">
        <v>3.1899999999999998E-2</v>
      </c>
      <c r="AP29" s="154">
        <v>3.1699999999999999E-2</v>
      </c>
      <c r="AQ29" s="154">
        <v>3.0599999999999999E-2</v>
      </c>
      <c r="AR29" s="154">
        <v>2.9000000000000001E-2</v>
      </c>
      <c r="AS29" s="283">
        <v>2.8000000000000001E-2</v>
      </c>
      <c r="AT29" s="284">
        <v>2.5899999999999999E-2</v>
      </c>
      <c r="AU29" s="284">
        <v>2.41E-2</v>
      </c>
      <c r="AV29" s="284">
        <v>2.3099999999999999E-2</v>
      </c>
      <c r="AW29" s="283">
        <v>2.29E-2</v>
      </c>
      <c r="AX29" s="283">
        <v>2.2499999999999999E-2</v>
      </c>
      <c r="AY29" s="283">
        <v>2.2499999999999999E-2</v>
      </c>
      <c r="AZ29" s="283">
        <v>2.3599999999999999E-2</v>
      </c>
      <c r="BA29" s="283">
        <v>2.53E-2</v>
      </c>
      <c r="BB29" s="284">
        <v>2.7400000000000001E-2</v>
      </c>
      <c r="BC29" s="284">
        <v>3.1399999999999997E-2</v>
      </c>
      <c r="BD29" s="284">
        <v>3.7900000000000003E-2</v>
      </c>
      <c r="BE29" s="283">
        <v>4.3400000000000001E-2</v>
      </c>
      <c r="BF29" s="283">
        <v>4.48E-2</v>
      </c>
      <c r="BG29" s="1475">
        <v>4.5400000000000003E-2</v>
      </c>
      <c r="BH29" s="284">
        <v>4.6300000000000001E-2</v>
      </c>
      <c r="BI29" s="285">
        <v>4.6100000000000002E-2</v>
      </c>
    </row>
    <row r="30" spans="2:61" ht="19.5" customHeight="1" x14ac:dyDescent="0.3">
      <c r="B30" s="253"/>
      <c r="C30" s="56"/>
      <c r="D30" s="243"/>
      <c r="E30" s="291"/>
      <c r="F30" s="56"/>
      <c r="H30" s="297" t="s">
        <v>483</v>
      </c>
      <c r="I30" s="83">
        <v>227389.5</v>
      </c>
      <c r="J30" s="83">
        <v>230077.6</v>
      </c>
      <c r="K30" s="83">
        <v>233317.1</v>
      </c>
      <c r="L30" s="83">
        <v>229485.2</v>
      </c>
      <c r="M30" s="83">
        <v>224205.8</v>
      </c>
      <c r="N30" s="83">
        <v>223198.7</v>
      </c>
      <c r="O30" s="83">
        <v>227081.4</v>
      </c>
      <c r="P30" s="83">
        <v>230486.3</v>
      </c>
      <c r="Q30" s="83">
        <v>229124.3</v>
      </c>
      <c r="R30" s="83">
        <v>229075.9</v>
      </c>
      <c r="S30" s="83">
        <v>228332.2</v>
      </c>
      <c r="T30" s="83">
        <v>233709.9</v>
      </c>
      <c r="U30" s="83">
        <v>235839.1</v>
      </c>
      <c r="V30" s="83">
        <v>237641.3</v>
      </c>
      <c r="W30" s="83">
        <v>241189.6</v>
      </c>
      <c r="X30" s="83">
        <v>249691.5</v>
      </c>
      <c r="Y30" s="83">
        <v>249593.60000000001</v>
      </c>
      <c r="Z30" s="83">
        <v>254647.2</v>
      </c>
      <c r="AA30" s="83">
        <v>259135.4</v>
      </c>
      <c r="AB30" s="84">
        <v>263163.5</v>
      </c>
      <c r="AC30" s="84">
        <v>263231.2</v>
      </c>
      <c r="AD30" s="83">
        <v>266748.5</v>
      </c>
      <c r="AE30" s="84">
        <v>273020.90000000002</v>
      </c>
      <c r="AF30" s="84">
        <v>284214.5</v>
      </c>
      <c r="AK30" s="84">
        <v>287458.7</v>
      </c>
      <c r="AL30" s="84">
        <v>294546.8</v>
      </c>
      <c r="AM30" s="84">
        <v>299339.5</v>
      </c>
      <c r="AN30" s="83">
        <v>308983.2</v>
      </c>
      <c r="AO30" s="83">
        <v>311609</v>
      </c>
      <c r="AP30" s="83">
        <v>313777.3</v>
      </c>
      <c r="AQ30" s="83">
        <v>318455.09999999998</v>
      </c>
      <c r="AR30" s="83">
        <v>328548.90000000002</v>
      </c>
      <c r="AS30" s="200">
        <v>339398.40000000002</v>
      </c>
      <c r="AT30" s="201">
        <v>359172.2</v>
      </c>
      <c r="AU30" s="201">
        <v>364740.2</v>
      </c>
      <c r="AV30" s="201">
        <v>371686.2</v>
      </c>
      <c r="AW30" s="200">
        <v>372305.1</v>
      </c>
      <c r="AX30" s="200">
        <v>377798.7</v>
      </c>
      <c r="AY30" s="200">
        <v>389588.2</v>
      </c>
      <c r="AZ30" s="200">
        <v>404871.9</v>
      </c>
      <c r="BA30" s="200">
        <v>414195.3</v>
      </c>
      <c r="BB30" s="201">
        <v>422138.8</v>
      </c>
      <c r="BC30" s="201">
        <v>433019.5</v>
      </c>
      <c r="BD30" s="201">
        <v>449080.6</v>
      </c>
      <c r="BE30" s="200">
        <v>433913.5</v>
      </c>
      <c r="BF30" s="200">
        <v>432670.3</v>
      </c>
      <c r="BG30" s="1468">
        <v>439351.8</v>
      </c>
      <c r="BH30" s="201">
        <v>448488.1</v>
      </c>
      <c r="BI30" s="203">
        <v>451492.8</v>
      </c>
    </row>
    <row r="31" spans="2:61" ht="19.5" customHeight="1" x14ac:dyDescent="0.3">
      <c r="B31" s="253"/>
      <c r="C31" s="1721" t="s">
        <v>31</v>
      </c>
      <c r="D31" s="1721"/>
      <c r="E31" s="1736"/>
      <c r="F31" s="75"/>
      <c r="H31" s="303" t="s">
        <v>272</v>
      </c>
      <c r="I31" s="83">
        <v>1745.8</v>
      </c>
      <c r="J31" s="83">
        <v>1738.5</v>
      </c>
      <c r="K31" s="83">
        <v>1736.8</v>
      </c>
      <c r="L31" s="83">
        <v>1632.9</v>
      </c>
      <c r="M31" s="83">
        <v>1482.6</v>
      </c>
      <c r="N31" s="83">
        <v>1400.6</v>
      </c>
      <c r="O31" s="83">
        <v>1380.4</v>
      </c>
      <c r="P31" s="83">
        <v>1358.4</v>
      </c>
      <c r="Q31" s="83">
        <v>1301.4000000000001</v>
      </c>
      <c r="R31" s="83">
        <v>1263.2</v>
      </c>
      <c r="S31" s="83">
        <v>1187.4000000000001</v>
      </c>
      <c r="T31" s="83">
        <v>1148.5</v>
      </c>
      <c r="U31" s="83">
        <v>1075.7</v>
      </c>
      <c r="V31" s="83">
        <v>995.4</v>
      </c>
      <c r="W31" s="83">
        <v>923.4</v>
      </c>
      <c r="X31" s="83">
        <v>906.6</v>
      </c>
      <c r="Y31" s="83">
        <v>864.5</v>
      </c>
      <c r="Z31" s="83">
        <v>835.5</v>
      </c>
      <c r="AA31" s="83">
        <v>809.1</v>
      </c>
      <c r="AB31" s="84">
        <v>789.7</v>
      </c>
      <c r="AC31" s="84">
        <v>768.4</v>
      </c>
      <c r="AD31" s="83">
        <v>776.2</v>
      </c>
      <c r="AE31" s="84">
        <v>804</v>
      </c>
      <c r="AF31" s="84">
        <v>865.2</v>
      </c>
      <c r="AK31" s="84">
        <v>912</v>
      </c>
      <c r="AL31" s="84">
        <v>1000.7</v>
      </c>
      <c r="AM31" s="84">
        <v>1072.9000000000001</v>
      </c>
      <c r="AN31" s="83">
        <v>1151.3</v>
      </c>
      <c r="AO31" s="83">
        <v>1180.4000000000001</v>
      </c>
      <c r="AP31" s="83">
        <v>1191.2</v>
      </c>
      <c r="AQ31" s="83">
        <v>1156.3</v>
      </c>
      <c r="AR31" s="83">
        <v>1111.2</v>
      </c>
      <c r="AS31" s="200">
        <v>1078.8</v>
      </c>
      <c r="AT31" s="201">
        <v>1002.1</v>
      </c>
      <c r="AU31" s="201">
        <v>864.1</v>
      </c>
      <c r="AV31" s="201">
        <v>768.8</v>
      </c>
      <c r="AW31" s="200">
        <v>688.6</v>
      </c>
      <c r="AX31" s="200">
        <v>665.8</v>
      </c>
      <c r="AY31" s="200">
        <v>675.5</v>
      </c>
      <c r="AZ31" s="200">
        <v>782.8</v>
      </c>
      <c r="BA31" s="200">
        <v>907.2</v>
      </c>
      <c r="BB31" s="201">
        <v>1090.3</v>
      </c>
      <c r="BC31" s="201">
        <v>1541.3</v>
      </c>
      <c r="BD31" s="201">
        <v>2336.3000000000002</v>
      </c>
      <c r="BE31" s="200">
        <v>2805.8</v>
      </c>
      <c r="BF31" s="200">
        <v>2913.2</v>
      </c>
      <c r="BG31" s="1468">
        <v>3076.4</v>
      </c>
      <c r="BH31" s="201">
        <v>3257.4</v>
      </c>
      <c r="BI31" s="203">
        <v>3167.2</v>
      </c>
    </row>
    <row r="32" spans="2:61" ht="19.5" customHeight="1" x14ac:dyDescent="0.3">
      <c r="B32" s="253"/>
      <c r="C32" s="56"/>
      <c r="D32" s="243"/>
      <c r="E32" s="291"/>
      <c r="F32" s="56"/>
      <c r="H32" s="304" t="s">
        <v>270</v>
      </c>
      <c r="I32" s="154">
        <v>3.0800000000000001E-2</v>
      </c>
      <c r="J32" s="154">
        <v>3.0300000000000001E-2</v>
      </c>
      <c r="K32" s="154">
        <v>2.9499999999999998E-2</v>
      </c>
      <c r="L32" s="154">
        <v>2.8299999999999999E-2</v>
      </c>
      <c r="M32" s="154">
        <v>2.6800000000000001E-2</v>
      </c>
      <c r="N32" s="154">
        <v>2.52E-2</v>
      </c>
      <c r="O32" s="154">
        <v>2.41E-2</v>
      </c>
      <c r="P32" s="154">
        <v>2.3400000000000001E-2</v>
      </c>
      <c r="Q32" s="154">
        <v>2.3E-2</v>
      </c>
      <c r="R32" s="154">
        <v>2.2100000000000002E-2</v>
      </c>
      <c r="S32" s="154">
        <v>2.06E-2</v>
      </c>
      <c r="T32" s="154">
        <v>1.95E-2</v>
      </c>
      <c r="U32" s="154">
        <v>1.8499999999999999E-2</v>
      </c>
      <c r="V32" s="154">
        <v>1.6799999999999999E-2</v>
      </c>
      <c r="W32" s="154">
        <v>1.52E-2</v>
      </c>
      <c r="X32" s="154">
        <v>1.44E-2</v>
      </c>
      <c r="Y32" s="154">
        <v>1.3899999999999999E-2</v>
      </c>
      <c r="Z32" s="154">
        <v>1.32E-2</v>
      </c>
      <c r="AA32" s="154">
        <v>1.24E-2</v>
      </c>
      <c r="AB32" s="153">
        <v>1.1899999999999999E-2</v>
      </c>
      <c r="AC32" s="153">
        <v>1.18E-2</v>
      </c>
      <c r="AD32" s="154">
        <v>1.17E-2</v>
      </c>
      <c r="AE32" s="153">
        <v>1.17E-2</v>
      </c>
      <c r="AF32" s="153">
        <v>1.21E-2</v>
      </c>
      <c r="AK32" s="153">
        <v>1.29E-2</v>
      </c>
      <c r="AL32" s="153">
        <v>1.3599999999999999E-2</v>
      </c>
      <c r="AM32" s="153">
        <v>1.422002151548587E-2</v>
      </c>
      <c r="AN32" s="154">
        <v>1.4800000000000001E-2</v>
      </c>
      <c r="AO32" s="154">
        <v>1.54E-2</v>
      </c>
      <c r="AP32" s="154">
        <v>1.52E-2</v>
      </c>
      <c r="AQ32" s="154">
        <v>1.44E-2</v>
      </c>
      <c r="AR32" s="154">
        <v>1.34E-2</v>
      </c>
      <c r="AS32" s="283">
        <v>1.2800000000000001E-2</v>
      </c>
      <c r="AT32" s="284">
        <v>1.12E-2</v>
      </c>
      <c r="AU32" s="284">
        <v>9.4000000000000004E-3</v>
      </c>
      <c r="AV32" s="284">
        <v>8.2000000000000007E-3</v>
      </c>
      <c r="AW32" s="283">
        <v>7.4999999999999997E-3</v>
      </c>
      <c r="AX32" s="283">
        <v>7.1000000000000004E-3</v>
      </c>
      <c r="AY32" s="283">
        <v>6.8999999999999999E-3</v>
      </c>
      <c r="AZ32" s="283">
        <v>7.7000000000000002E-3</v>
      </c>
      <c r="BA32" s="283">
        <v>8.8999999999999999E-3</v>
      </c>
      <c r="BB32" s="284">
        <v>1.04E-2</v>
      </c>
      <c r="BC32" s="284">
        <v>1.41E-2</v>
      </c>
      <c r="BD32" s="284">
        <v>2.06E-2</v>
      </c>
      <c r="BE32" s="283">
        <v>2.6200000000000001E-2</v>
      </c>
      <c r="BF32" s="283">
        <v>2.7E-2</v>
      </c>
      <c r="BG32" s="1475">
        <v>2.7799999999999998E-2</v>
      </c>
      <c r="BH32" s="284">
        <v>2.8799999999999999E-2</v>
      </c>
      <c r="BI32" s="285">
        <v>2.8199999999999999E-2</v>
      </c>
    </row>
    <row r="33" spans="2:61" ht="19.5" customHeight="1" x14ac:dyDescent="0.3">
      <c r="B33" s="253"/>
      <c r="C33" s="1721" t="s">
        <v>17</v>
      </c>
      <c r="D33" s="1721"/>
      <c r="E33" s="1736"/>
      <c r="F33" s="75"/>
      <c r="H33" s="308" t="s">
        <v>273</v>
      </c>
      <c r="I33" s="310">
        <v>2.1700000000000001E-2</v>
      </c>
      <c r="J33" s="310">
        <v>2.1399999999999999E-2</v>
      </c>
      <c r="K33" s="310">
        <v>2.0400000000000001E-2</v>
      </c>
      <c r="L33" s="310">
        <v>1.9900000000000001E-2</v>
      </c>
      <c r="M33" s="310">
        <v>1.95E-2</v>
      </c>
      <c r="N33" s="310">
        <v>1.8700000000000001E-2</v>
      </c>
      <c r="O33" s="310">
        <v>1.78E-2</v>
      </c>
      <c r="P33" s="310">
        <v>1.72E-2</v>
      </c>
      <c r="Q33" s="310">
        <v>1.7100000000000001E-2</v>
      </c>
      <c r="R33" s="310">
        <v>1.7500000000000002E-2</v>
      </c>
      <c r="S33" s="310">
        <v>1.78E-2</v>
      </c>
      <c r="T33" s="310">
        <v>1.7100000000000001E-2</v>
      </c>
      <c r="U33" s="310">
        <v>1.66E-2</v>
      </c>
      <c r="V33" s="310">
        <v>1.54E-2</v>
      </c>
      <c r="W33" s="310">
        <v>1.54E-2</v>
      </c>
      <c r="X33" s="310">
        <v>1.47E-2</v>
      </c>
      <c r="Y33" s="310">
        <v>1.52E-2</v>
      </c>
      <c r="Z33" s="310">
        <v>1.54E-2</v>
      </c>
      <c r="AA33" s="310">
        <v>1.55E-2</v>
      </c>
      <c r="AB33" s="311">
        <v>1.5800000000000002E-2</v>
      </c>
      <c r="AC33" s="311">
        <v>1.6299999999999999E-2</v>
      </c>
      <c r="AD33" s="310">
        <v>1.6799999999999999E-2</v>
      </c>
      <c r="AE33" s="311">
        <v>1.7100000000000001E-2</v>
      </c>
      <c r="AF33" s="311">
        <v>1.67E-2</v>
      </c>
      <c r="AK33" s="311">
        <v>1.6899999999999998E-2</v>
      </c>
      <c r="AL33" s="311">
        <v>1.6899999999999998E-2</v>
      </c>
      <c r="AM33" s="311">
        <v>1.6757034727019542E-2</v>
      </c>
      <c r="AN33" s="310">
        <v>1.6500000000000001E-2</v>
      </c>
      <c r="AO33" s="310">
        <v>1.6500000000000001E-2</v>
      </c>
      <c r="AP33" s="310">
        <v>1.6500000000000001E-2</v>
      </c>
      <c r="AQ33" s="310">
        <v>1.6199999999999999E-2</v>
      </c>
      <c r="AR33" s="310">
        <v>1.5599999999999999E-2</v>
      </c>
      <c r="AS33" s="312">
        <v>1.52E-2</v>
      </c>
      <c r="AT33" s="313">
        <v>1.47E-2</v>
      </c>
      <c r="AU33" s="313">
        <v>1.46E-2</v>
      </c>
      <c r="AV33" s="313">
        <v>1.4800000000000001E-2</v>
      </c>
      <c r="AW33" s="312">
        <v>1.54E-2</v>
      </c>
      <c r="AX33" s="312">
        <v>1.55E-2</v>
      </c>
      <c r="AY33" s="312">
        <v>1.5599999999999999E-2</v>
      </c>
      <c r="AZ33" s="312">
        <v>1.5900000000000001E-2</v>
      </c>
      <c r="BA33" s="312">
        <v>1.6400000000000001E-2</v>
      </c>
      <c r="BB33" s="313">
        <v>1.7100000000000001E-2</v>
      </c>
      <c r="BC33" s="313">
        <v>1.7299999999999999E-2</v>
      </c>
      <c r="BD33" s="313">
        <v>1.7299999999999999E-2</v>
      </c>
      <c r="BE33" s="312">
        <v>1.72E-2</v>
      </c>
      <c r="BF33" s="312">
        <v>1.78E-2</v>
      </c>
      <c r="BG33" s="1478">
        <v>1.7600000000000001E-2</v>
      </c>
      <c r="BH33" s="313">
        <v>1.7500000000000002E-2</v>
      </c>
      <c r="BI33" s="315">
        <v>1.7899999999999999E-2</v>
      </c>
    </row>
    <row r="34" spans="2:61" ht="19.5" customHeight="1" x14ac:dyDescent="0.3">
      <c r="B34" s="253"/>
      <c r="C34" s="56"/>
      <c r="D34" s="243"/>
      <c r="E34" s="291"/>
      <c r="F34" s="56"/>
      <c r="H34" s="316" t="s">
        <v>274</v>
      </c>
      <c r="I34" s="330">
        <v>2.2700000000000001E-2</v>
      </c>
      <c r="J34" s="330">
        <v>2.23E-2</v>
      </c>
      <c r="K34" s="330">
        <v>2.12E-2</v>
      </c>
      <c r="L34" s="330">
        <v>2.0799999999999999E-2</v>
      </c>
      <c r="M34" s="330">
        <v>2.0400000000000001E-2</v>
      </c>
      <c r="N34" s="330">
        <v>1.9599999999999999E-2</v>
      </c>
      <c r="O34" s="330">
        <v>1.8499999999999999E-2</v>
      </c>
      <c r="P34" s="330">
        <v>1.7899999999999999E-2</v>
      </c>
      <c r="Q34" s="330">
        <v>1.78E-2</v>
      </c>
      <c r="R34" s="330">
        <v>1.8200000000000001E-2</v>
      </c>
      <c r="S34" s="330">
        <v>1.8499999999999999E-2</v>
      </c>
      <c r="T34" s="330">
        <v>1.7899999999999999E-2</v>
      </c>
      <c r="U34" s="330">
        <v>1.72E-2</v>
      </c>
      <c r="V34" s="330">
        <v>1.6E-2</v>
      </c>
      <c r="W34" s="330">
        <v>1.6E-2</v>
      </c>
      <c r="X34" s="330">
        <v>1.5299999999999999E-2</v>
      </c>
      <c r="Y34" s="330">
        <v>1.5599999999999999E-2</v>
      </c>
      <c r="Z34" s="330">
        <v>1.5800000000000002E-2</v>
      </c>
      <c r="AA34" s="330">
        <v>1.5800000000000002E-2</v>
      </c>
      <c r="AB34" s="331">
        <v>1.61E-2</v>
      </c>
      <c r="AC34" s="331">
        <v>1.66E-2</v>
      </c>
      <c r="AD34" s="330">
        <v>1.72E-2</v>
      </c>
      <c r="AE34" s="331">
        <v>1.7399999999999999E-2</v>
      </c>
      <c r="AF34" s="331">
        <v>1.7100000000000001E-2</v>
      </c>
      <c r="AK34" s="331">
        <v>1.7100000000000001E-2</v>
      </c>
      <c r="AL34" s="331">
        <v>1.7100000000000001E-2</v>
      </c>
      <c r="AM34" s="331">
        <v>1.7169294031211667E-2</v>
      </c>
      <c r="AN34" s="330">
        <v>1.7000000000000001E-2</v>
      </c>
      <c r="AO34" s="330">
        <v>1.7100000000000001E-2</v>
      </c>
      <c r="AP34" s="330">
        <v>1.7000000000000001E-2</v>
      </c>
      <c r="AQ34" s="330">
        <v>1.67E-2</v>
      </c>
      <c r="AR34" s="330">
        <v>1.61E-2</v>
      </c>
      <c r="AS34" s="320">
        <v>1.5599999999999999E-2</v>
      </c>
      <c r="AT34" s="321">
        <v>1.4999999999999999E-2</v>
      </c>
      <c r="AU34" s="321">
        <v>1.49E-2</v>
      </c>
      <c r="AV34" s="321">
        <v>1.5100000000000001E-2</v>
      </c>
      <c r="AW34" s="320">
        <v>1.5599999999999999E-2</v>
      </c>
      <c r="AX34" s="320">
        <v>1.5599999999999999E-2</v>
      </c>
      <c r="AY34" s="320">
        <v>1.5800000000000002E-2</v>
      </c>
      <c r="AZ34" s="320">
        <v>1.61E-2</v>
      </c>
      <c r="BA34" s="320">
        <v>1.66E-2</v>
      </c>
      <c r="BB34" s="321">
        <v>1.7299999999999999E-2</v>
      </c>
      <c r="BC34" s="321">
        <v>1.7600000000000001E-2</v>
      </c>
      <c r="BD34" s="321">
        <v>1.77E-2</v>
      </c>
      <c r="BE34" s="320">
        <v>1.7899999999999999E-2</v>
      </c>
      <c r="BF34" s="320">
        <v>1.8499999999999999E-2</v>
      </c>
      <c r="BG34" s="1479">
        <v>1.84E-2</v>
      </c>
      <c r="BH34" s="321">
        <v>1.83E-2</v>
      </c>
      <c r="BI34" s="322">
        <v>1.8700000000000001E-2</v>
      </c>
    </row>
    <row r="35" spans="2:61" ht="19.5" customHeight="1" x14ac:dyDescent="0.25">
      <c r="B35" s="253"/>
      <c r="C35" s="1726" t="s">
        <v>8</v>
      </c>
      <c r="D35" s="1726"/>
      <c r="E35" s="1727"/>
      <c r="F35" s="75"/>
      <c r="H35" s="292" t="s">
        <v>484</v>
      </c>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574"/>
      <c r="AH35" s="574"/>
      <c r="AS35" s="3"/>
      <c r="AT35" s="271"/>
      <c r="AU35" s="283"/>
      <c r="AV35" s="283"/>
      <c r="AW35" s="283"/>
      <c r="AX35" s="283"/>
      <c r="AY35" s="283"/>
      <c r="AZ35" s="283"/>
      <c r="BA35" s="283"/>
      <c r="BB35" s="283"/>
      <c r="BC35" s="284"/>
      <c r="BD35" s="284"/>
      <c r="BE35" s="283"/>
      <c r="BF35" s="283"/>
      <c r="BG35" s="283"/>
      <c r="BH35" s="283"/>
      <c r="BI35" s="283"/>
    </row>
    <row r="36" spans="2:61" ht="19.5" customHeight="1" x14ac:dyDescent="0.3">
      <c r="B36" s="253"/>
      <c r="C36" s="235"/>
      <c r="D36" s="235"/>
      <c r="E36" s="281"/>
      <c r="F36" s="56"/>
      <c r="H36" s="575" t="s">
        <v>485</v>
      </c>
      <c r="I36" s="83"/>
      <c r="J36" s="83"/>
      <c r="K36" s="83"/>
      <c r="L36" s="83"/>
      <c r="M36" s="83"/>
      <c r="N36" s="83"/>
      <c r="O36" s="83"/>
      <c r="P36" s="83"/>
      <c r="Q36" s="83"/>
      <c r="R36" s="83"/>
      <c r="S36" s="83"/>
      <c r="T36" s="83"/>
      <c r="U36" s="83"/>
      <c r="V36" s="83"/>
      <c r="W36" s="83"/>
      <c r="X36" s="83"/>
      <c r="Y36" s="83"/>
      <c r="Z36" s="83"/>
      <c r="AA36" s="83"/>
      <c r="AT36" s="271"/>
      <c r="AU36" s="271"/>
      <c r="AV36" s="3"/>
      <c r="AW36" s="3"/>
      <c r="AX36" s="3"/>
      <c r="AY36" s="3"/>
      <c r="AZ36" s="3"/>
      <c r="BA36" s="3"/>
      <c r="BB36" s="3"/>
      <c r="BC36" s="3"/>
      <c r="BD36" s="3"/>
      <c r="BE36" s="3"/>
      <c r="BF36" s="3"/>
      <c r="BG36" s="3"/>
      <c r="BH36" s="3"/>
      <c r="BI36" s="3"/>
    </row>
    <row r="37" spans="2:61" ht="19.5" customHeight="1" x14ac:dyDescent="0.3">
      <c r="B37" s="253"/>
      <c r="C37" s="1721" t="s">
        <v>25</v>
      </c>
      <c r="D37" s="1721"/>
      <c r="E37" s="1736"/>
      <c r="F37" s="56"/>
      <c r="H37" s="576" t="s">
        <v>486</v>
      </c>
      <c r="I37" s="154"/>
      <c r="J37" s="154"/>
      <c r="K37" s="154"/>
      <c r="L37" s="154"/>
      <c r="M37" s="154"/>
      <c r="N37" s="154"/>
      <c r="O37" s="154"/>
      <c r="P37" s="154"/>
      <c r="Q37" s="154"/>
      <c r="R37" s="154"/>
      <c r="S37" s="154"/>
      <c r="T37" s="154"/>
      <c r="U37" s="154"/>
      <c r="V37" s="154"/>
      <c r="W37" s="154"/>
      <c r="X37" s="154"/>
      <c r="Y37" s="154"/>
      <c r="Z37" s="154"/>
      <c r="AA37" s="154"/>
      <c r="AT37" s="3"/>
      <c r="AU37" s="3"/>
      <c r="AV37" s="3"/>
      <c r="AW37" s="3"/>
      <c r="AX37" s="3"/>
      <c r="AY37" s="3"/>
      <c r="AZ37" s="3"/>
      <c r="BA37" s="3"/>
      <c r="BB37" s="3"/>
      <c r="BC37" s="3"/>
      <c r="BD37" s="3"/>
      <c r="BE37" s="3"/>
      <c r="BF37" s="3"/>
      <c r="BG37" s="3"/>
      <c r="BH37" s="3"/>
      <c r="BI37" s="3"/>
    </row>
    <row r="38" spans="2:61" ht="19.5" customHeight="1" x14ac:dyDescent="0.3">
      <c r="B38" s="253"/>
      <c r="C38" s="243"/>
      <c r="D38" s="243"/>
      <c r="E38" s="291"/>
      <c r="F38" s="56"/>
      <c r="H38" s="297"/>
      <c r="I38" s="83"/>
      <c r="J38" s="83"/>
      <c r="K38" s="83"/>
      <c r="L38" s="83"/>
      <c r="M38" s="83"/>
      <c r="N38" s="83"/>
      <c r="O38" s="83"/>
      <c r="P38" s="83"/>
      <c r="Q38" s="83"/>
      <c r="R38" s="83"/>
      <c r="S38" s="83"/>
      <c r="T38" s="83"/>
      <c r="U38" s="83"/>
      <c r="V38" s="83"/>
      <c r="W38" s="83"/>
      <c r="X38" s="83"/>
      <c r="Y38" s="83"/>
      <c r="Z38" s="83"/>
      <c r="AA38" s="83"/>
    </row>
    <row r="39" spans="2:61" ht="19.5" customHeight="1" x14ac:dyDescent="0.3">
      <c r="B39" s="253"/>
      <c r="C39" s="1721" t="s">
        <v>32</v>
      </c>
      <c r="D39" s="1721"/>
      <c r="E39" s="1736"/>
      <c r="H39" s="303"/>
      <c r="I39" s="83"/>
      <c r="J39" s="83"/>
      <c r="K39" s="83"/>
      <c r="L39" s="83"/>
      <c r="M39" s="83"/>
      <c r="N39" s="83"/>
      <c r="O39" s="83"/>
      <c r="P39" s="83"/>
      <c r="Q39" s="83"/>
      <c r="R39" s="83"/>
      <c r="S39" s="83"/>
      <c r="T39" s="83"/>
      <c r="U39" s="83"/>
      <c r="V39" s="83"/>
      <c r="W39" s="83"/>
      <c r="X39" s="83"/>
      <c r="Y39" s="83"/>
      <c r="Z39" s="83"/>
      <c r="AA39" s="83"/>
    </row>
    <row r="40" spans="2:61" ht="19.5" customHeight="1" thickBot="1" x14ac:dyDescent="0.35">
      <c r="B40" s="305"/>
      <c r="C40" s="306"/>
      <c r="D40" s="306"/>
      <c r="E40" s="307"/>
      <c r="H40" s="335"/>
      <c r="I40" s="318"/>
      <c r="J40" s="318"/>
      <c r="K40" s="318"/>
      <c r="L40" s="318"/>
      <c r="M40" s="318"/>
      <c r="N40" s="318"/>
      <c r="O40" s="318"/>
      <c r="P40" s="318"/>
      <c r="Q40" s="318"/>
      <c r="R40" s="318"/>
      <c r="S40" s="318"/>
      <c r="T40" s="318"/>
      <c r="U40" s="318"/>
      <c r="V40" s="318"/>
      <c r="W40" s="318"/>
      <c r="X40" s="318"/>
      <c r="Y40" s="318"/>
      <c r="Z40" s="318"/>
      <c r="AA40" s="318"/>
    </row>
    <row r="41" spans="2:61" ht="19.5" customHeight="1" thickTop="1" x14ac:dyDescent="0.3">
      <c r="H41" s="335"/>
      <c r="I41" s="318"/>
      <c r="J41" s="318"/>
      <c r="K41" s="318"/>
      <c r="L41" s="318"/>
      <c r="M41" s="318"/>
      <c r="N41" s="318"/>
      <c r="O41" s="318"/>
      <c r="P41" s="318"/>
      <c r="Q41" s="318"/>
      <c r="R41" s="318"/>
      <c r="S41" s="318"/>
      <c r="T41" s="318"/>
      <c r="U41" s="318"/>
      <c r="V41" s="318"/>
      <c r="W41" s="318"/>
      <c r="X41" s="318"/>
      <c r="Y41" s="318"/>
      <c r="Z41" s="318"/>
      <c r="AA41" s="318"/>
    </row>
    <row r="42" spans="2:61" ht="19.5" customHeight="1" x14ac:dyDescent="0.3">
      <c r="H42" s="325"/>
      <c r="I42" s="83"/>
      <c r="J42" s="83"/>
      <c r="K42" s="83"/>
      <c r="L42" s="83"/>
      <c r="M42" s="83"/>
      <c r="N42" s="83"/>
      <c r="O42" s="83"/>
      <c r="P42" s="83"/>
      <c r="Q42" s="83"/>
      <c r="R42" s="83"/>
      <c r="S42" s="83"/>
      <c r="T42" s="83"/>
      <c r="U42" s="83"/>
      <c r="V42" s="83"/>
      <c r="W42" s="83"/>
      <c r="X42" s="83"/>
      <c r="Y42" s="83"/>
      <c r="Z42" s="83"/>
      <c r="AA42" s="83"/>
    </row>
    <row r="43" spans="2:61" ht="19.5" customHeight="1" x14ac:dyDescent="0.3"/>
    <row r="44" spans="2:61" ht="19.5" customHeight="1" x14ac:dyDescent="0.3"/>
  </sheetData>
  <mergeCells count="25">
    <mergeCell ref="D15:E15"/>
    <mergeCell ref="B4:E4"/>
    <mergeCell ref="C8:E8"/>
    <mergeCell ref="C10:E10"/>
    <mergeCell ref="C12:E12"/>
    <mergeCell ref="C14:E14"/>
    <mergeCell ref="C39:E39"/>
    <mergeCell ref="C28:E28"/>
    <mergeCell ref="C29:E29"/>
    <mergeCell ref="C31:E31"/>
    <mergeCell ref="C33:E33"/>
    <mergeCell ref="C35:E35"/>
    <mergeCell ref="C37:E37"/>
    <mergeCell ref="D27:E27"/>
    <mergeCell ref="D16:E16"/>
    <mergeCell ref="D17:F17"/>
    <mergeCell ref="D18:E18"/>
    <mergeCell ref="D19:E19"/>
    <mergeCell ref="D20:E20"/>
    <mergeCell ref="D21:E21"/>
    <mergeCell ref="D22:E22"/>
    <mergeCell ref="D23:E23"/>
    <mergeCell ref="D24:E24"/>
    <mergeCell ref="D25:E25"/>
    <mergeCell ref="D26:E26"/>
  </mergeCells>
  <phoneticPr fontId="3" type="noConversion"/>
  <hyperlinks>
    <hyperlink ref="C12" location="G_IS!A1" display="KB Financial Group"/>
    <hyperlink ref="C14" location="B_IS!A1" display="KB Kookmin Bank"/>
    <hyperlink ref="D16:E16" location="B_BS!A1" display="Condensed Balance Sheet"/>
    <hyperlink ref="D15:E15" location="B_IS!A1" display="Condensed Income Statement"/>
    <hyperlink ref="C10" location="Hightlights!A1" display="Highlights"/>
    <hyperlink ref="C10:E10" location="'Financial Highlights'!A1" display="Finanial Highlights"/>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E49"/>
  <sheetViews>
    <sheetView showGridLines="0" view="pageBreakPreview" zoomScaleNormal="70" zoomScaleSheetLayoutView="10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7" width="15.5" style="38" customWidth="1"/>
    <col min="58" max="16384" width="10.75" style="38"/>
  </cols>
  <sheetData>
    <row r="1" spans="2:57" ht="5.25" customHeight="1" x14ac:dyDescent="0.3"/>
    <row r="2" spans="2:57" ht="28.5" customHeight="1" x14ac:dyDescent="0.35">
      <c r="H2" s="39"/>
    </row>
    <row r="3" spans="2:57" ht="3" customHeight="1" x14ac:dyDescent="0.3">
      <c r="H3" s="40"/>
    </row>
    <row r="4" spans="2:57" ht="30" customHeight="1" x14ac:dyDescent="0.3">
      <c r="B4" s="1719" t="s">
        <v>6</v>
      </c>
      <c r="C4" s="1719"/>
      <c r="D4" s="1719"/>
      <c r="E4" s="1719"/>
      <c r="F4" s="191"/>
      <c r="G4" s="42"/>
      <c r="H4" s="64" t="s">
        <v>14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row>
    <row r="5" spans="2:57" ht="18" customHeight="1" x14ac:dyDescent="0.3">
      <c r="B5" s="44"/>
      <c r="C5" s="44"/>
      <c r="D5" s="44"/>
      <c r="E5" s="44"/>
      <c r="F5" s="44"/>
      <c r="AI5" s="38"/>
      <c r="AV5" s="69"/>
      <c r="AW5" s="69"/>
      <c r="AX5" s="69"/>
      <c r="AY5" s="70"/>
      <c r="AZ5" s="70"/>
      <c r="BA5" s="70"/>
      <c r="BB5" s="70"/>
      <c r="BC5" s="70"/>
      <c r="BD5" s="70"/>
      <c r="BE5" s="70"/>
    </row>
    <row r="6" spans="2:57" ht="3" customHeight="1" thickBot="1" x14ac:dyDescent="0.35">
      <c r="H6" s="40"/>
    </row>
    <row r="7" spans="2:57" ht="12" customHeight="1" thickTop="1" x14ac:dyDescent="0.3">
      <c r="B7" s="193"/>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I7" s="38"/>
    </row>
    <row r="8" spans="2:57" ht="19.5" customHeight="1" thickBot="1" x14ac:dyDescent="0.35">
      <c r="B8" s="74"/>
      <c r="C8" s="1721" t="s">
        <v>2</v>
      </c>
      <c r="D8" s="1721"/>
      <c r="E8" s="1722"/>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78" t="s">
        <v>63</v>
      </c>
      <c r="AG8" s="78" t="s">
        <v>64</v>
      </c>
      <c r="AH8" s="78" t="s">
        <v>65</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869</v>
      </c>
      <c r="BD8" s="78" t="s">
        <v>890</v>
      </c>
      <c r="BE8" s="78" t="s">
        <v>891</v>
      </c>
    </row>
    <row r="9" spans="2:57" ht="19.5" customHeight="1" x14ac:dyDescent="0.3">
      <c r="B9" s="71"/>
      <c r="C9" s="75"/>
      <c r="D9" s="75"/>
      <c r="E9" s="76"/>
      <c r="F9" s="75"/>
      <c r="H9" s="237" t="s">
        <v>280</v>
      </c>
      <c r="I9" s="206">
        <v>37.700000000000003</v>
      </c>
      <c r="J9" s="206">
        <v>34.799999999999997</v>
      </c>
      <c r="K9" s="206">
        <v>31.5</v>
      </c>
      <c r="L9" s="206">
        <v>31.7</v>
      </c>
      <c r="M9" s="206">
        <v>34.4</v>
      </c>
      <c r="N9" s="206">
        <v>35.6</v>
      </c>
      <c r="O9" s="206">
        <v>30.7</v>
      </c>
      <c r="P9" s="206">
        <v>36.9</v>
      </c>
      <c r="Q9" s="206">
        <v>40.1</v>
      </c>
      <c r="R9" s="206">
        <v>44.9</v>
      </c>
      <c r="S9" s="206">
        <v>59.7</v>
      </c>
      <c r="T9" s="206">
        <v>58.7</v>
      </c>
      <c r="U9" s="206">
        <v>77.599999999999994</v>
      </c>
      <c r="V9" s="206">
        <v>71.099999999999994</v>
      </c>
      <c r="W9" s="206">
        <v>57.3</v>
      </c>
      <c r="X9" s="206">
        <v>35.299999999999997</v>
      </c>
      <c r="Y9" s="206">
        <v>43.1</v>
      </c>
      <c r="Z9" s="206">
        <v>42.2</v>
      </c>
      <c r="AA9" s="206">
        <v>50.9</v>
      </c>
      <c r="AB9" s="206">
        <v>46.2</v>
      </c>
      <c r="AC9" s="207">
        <v>80.400000000000006</v>
      </c>
      <c r="AD9" s="206">
        <v>57.4</v>
      </c>
      <c r="AE9" s="207">
        <v>75.900000000000006</v>
      </c>
      <c r="AF9" s="207">
        <v>92.3</v>
      </c>
      <c r="AG9" s="207">
        <v>106</v>
      </c>
      <c r="AH9" s="207">
        <v>86.6</v>
      </c>
      <c r="AI9" s="207">
        <v>48.500000000000057</v>
      </c>
      <c r="AJ9" s="206">
        <v>46.200000000000045</v>
      </c>
      <c r="AK9" s="206">
        <v>72.800000000000011</v>
      </c>
      <c r="AL9" s="206">
        <v>92.399999999999977</v>
      </c>
      <c r="AM9" s="206">
        <v>72</v>
      </c>
      <c r="AN9" s="206">
        <v>70.900000000000006</v>
      </c>
      <c r="AO9" s="210">
        <v>74.7</v>
      </c>
      <c r="AP9" s="211">
        <v>35.19999999999996</v>
      </c>
      <c r="AQ9" s="211">
        <v>60.300000000000068</v>
      </c>
      <c r="AR9" s="211">
        <v>63.4</v>
      </c>
      <c r="AS9" s="210">
        <v>101.19999999999999</v>
      </c>
      <c r="AT9" s="210">
        <v>70.400000000000034</v>
      </c>
      <c r="AU9" s="210">
        <v>73.099999999999994</v>
      </c>
      <c r="AV9" s="210">
        <v>63</v>
      </c>
      <c r="AW9" s="210">
        <v>62.200000000000017</v>
      </c>
      <c r="AX9" s="211">
        <v>46.299999999999983</v>
      </c>
      <c r="AY9" s="211">
        <v>50</v>
      </c>
      <c r="AZ9" s="210">
        <v>42.7</v>
      </c>
      <c r="BA9" s="210">
        <v>56.6</v>
      </c>
      <c r="BB9" s="210">
        <v>66.900000000000006</v>
      </c>
      <c r="BC9" s="1469">
        <v>60.6</v>
      </c>
      <c r="BD9" s="211">
        <v>56.5</v>
      </c>
      <c r="BE9" s="213">
        <v>47.1</v>
      </c>
    </row>
    <row r="10" spans="2:57" ht="19.5" customHeight="1" x14ac:dyDescent="0.3">
      <c r="B10" s="74"/>
      <c r="C10" s="1721" t="s">
        <v>36</v>
      </c>
      <c r="D10" s="1721"/>
      <c r="E10" s="1722"/>
      <c r="F10" s="56"/>
      <c r="H10" s="10" t="s">
        <v>281</v>
      </c>
      <c r="I10" s="206">
        <v>294.39999999999998</v>
      </c>
      <c r="J10" s="206">
        <v>274.7</v>
      </c>
      <c r="K10" s="206">
        <v>296.2</v>
      </c>
      <c r="L10" s="206">
        <v>252.4</v>
      </c>
      <c r="M10" s="206">
        <v>243.5</v>
      </c>
      <c r="N10" s="206">
        <v>251.2</v>
      </c>
      <c r="O10" s="206">
        <v>231.2</v>
      </c>
      <c r="P10" s="206">
        <v>241.2</v>
      </c>
      <c r="Q10" s="206">
        <v>213.1</v>
      </c>
      <c r="R10" s="206">
        <v>210.1</v>
      </c>
      <c r="S10" s="206">
        <v>214.7</v>
      </c>
      <c r="T10" s="206">
        <v>236.7</v>
      </c>
      <c r="U10" s="206">
        <v>208.9</v>
      </c>
      <c r="V10" s="206">
        <v>238</v>
      </c>
      <c r="W10" s="206">
        <v>239</v>
      </c>
      <c r="X10" s="206">
        <v>229.2</v>
      </c>
      <c r="Y10" s="206">
        <v>221.1</v>
      </c>
      <c r="Z10" s="206">
        <v>232.5</v>
      </c>
      <c r="AA10" s="206">
        <v>229.5</v>
      </c>
      <c r="AB10" s="206">
        <v>222.4</v>
      </c>
      <c r="AC10" s="207">
        <v>228.7</v>
      </c>
      <c r="AD10" s="206">
        <v>234.4</v>
      </c>
      <c r="AE10" s="207">
        <v>233.2</v>
      </c>
      <c r="AF10" s="207">
        <v>222.4</v>
      </c>
      <c r="AG10" s="207">
        <v>239.4</v>
      </c>
      <c r="AH10" s="207">
        <v>224.8</v>
      </c>
      <c r="AI10" s="207">
        <v>198.3</v>
      </c>
      <c r="AJ10" s="206">
        <v>172.89999999999998</v>
      </c>
      <c r="AK10" s="206">
        <v>202</v>
      </c>
      <c r="AL10" s="206">
        <v>210.7</v>
      </c>
      <c r="AM10" s="206">
        <v>196.8</v>
      </c>
      <c r="AN10" s="206">
        <v>215.7</v>
      </c>
      <c r="AO10" s="210">
        <v>211.1</v>
      </c>
      <c r="AP10" s="211">
        <v>222.00000000000003</v>
      </c>
      <c r="AQ10" s="211">
        <v>209.89999999999998</v>
      </c>
      <c r="AR10" s="211">
        <v>191.3</v>
      </c>
      <c r="AS10" s="210">
        <v>215.7</v>
      </c>
      <c r="AT10" s="210">
        <v>210.8</v>
      </c>
      <c r="AU10" s="210">
        <v>218.19999999999996</v>
      </c>
      <c r="AV10" s="210">
        <v>235.5</v>
      </c>
      <c r="AW10" s="210">
        <v>208.6</v>
      </c>
      <c r="AX10" s="211">
        <v>232.00000000000003</v>
      </c>
      <c r="AY10" s="211">
        <v>227.2</v>
      </c>
      <c r="AZ10" s="210">
        <v>227.6</v>
      </c>
      <c r="BA10" s="210">
        <v>250.8</v>
      </c>
      <c r="BB10" s="210">
        <f>+BB11+BB12+BB13+BB19</f>
        <v>223</v>
      </c>
      <c r="BC10" s="1469">
        <f>+BC11+BC12+BC13+BC19</f>
        <v>208.19999999999996</v>
      </c>
      <c r="BD10" s="211">
        <v>245.7</v>
      </c>
      <c r="BE10" s="213">
        <v>253.29999999999998</v>
      </c>
    </row>
    <row r="11" spans="2:57" ht="19.5" customHeight="1" x14ac:dyDescent="0.3">
      <c r="B11" s="74"/>
      <c r="C11" s="89"/>
      <c r="D11" s="75"/>
      <c r="E11" s="76"/>
      <c r="F11" s="75"/>
      <c r="H11" s="1" t="s">
        <v>282</v>
      </c>
      <c r="I11" s="83">
        <v>0.6</v>
      </c>
      <c r="J11" s="83">
        <v>0.2</v>
      </c>
      <c r="K11" s="83">
        <v>0.3</v>
      </c>
      <c r="L11" s="83">
        <v>0.4</v>
      </c>
      <c r="M11" s="83">
        <v>0.2</v>
      </c>
      <c r="N11" s="83">
        <v>0.3</v>
      </c>
      <c r="O11" s="83">
        <v>0.3</v>
      </c>
      <c r="P11" s="83">
        <v>0.2</v>
      </c>
      <c r="Q11" s="83">
        <v>0.2</v>
      </c>
      <c r="R11" s="83">
        <v>0.2</v>
      </c>
      <c r="S11" s="83">
        <v>0.3</v>
      </c>
      <c r="T11" s="83">
        <v>0.2</v>
      </c>
      <c r="U11" s="83">
        <v>0.2</v>
      </c>
      <c r="V11" s="83">
        <v>0.2</v>
      </c>
      <c r="W11" s="83">
        <v>0.3</v>
      </c>
      <c r="X11" s="83">
        <v>0.2</v>
      </c>
      <c r="Y11" s="83">
        <v>0.2</v>
      </c>
      <c r="Z11" s="83">
        <v>-0.2</v>
      </c>
      <c r="AA11" s="83">
        <v>0.3</v>
      </c>
      <c r="AB11" s="83">
        <v>-0.4</v>
      </c>
      <c r="AC11" s="84">
        <v>0</v>
      </c>
      <c r="AD11" s="83">
        <v>0.2</v>
      </c>
      <c r="AE11" s="84">
        <v>0</v>
      </c>
      <c r="AF11" s="84">
        <v>-0.2</v>
      </c>
      <c r="AG11" s="84">
        <v>0.1</v>
      </c>
      <c r="AH11" s="84">
        <v>-0.2</v>
      </c>
      <c r="AI11" s="84">
        <v>0</v>
      </c>
      <c r="AJ11" s="83">
        <v>-16.899999999999999</v>
      </c>
      <c r="AK11" s="83">
        <v>-4.0999999999999996</v>
      </c>
      <c r="AL11" s="83">
        <v>-4.4000000000000004</v>
      </c>
      <c r="AM11" s="83">
        <v>-12.6</v>
      </c>
      <c r="AN11" s="83">
        <v>-6.7</v>
      </c>
      <c r="AO11" s="200">
        <v>-6.2</v>
      </c>
      <c r="AP11" s="201">
        <v>-5.9999999999999991</v>
      </c>
      <c r="AQ11" s="201">
        <v>-7.1000000000000014</v>
      </c>
      <c r="AR11" s="201">
        <v>-7.3</v>
      </c>
      <c r="AS11" s="200">
        <v>-4.9000000000000004</v>
      </c>
      <c r="AT11" s="200">
        <v>-7.1999999999999993</v>
      </c>
      <c r="AU11" s="200">
        <v>-7.2000000000000011</v>
      </c>
      <c r="AV11" s="200">
        <v>-9.4</v>
      </c>
      <c r="AW11" s="200">
        <v>-6.9</v>
      </c>
      <c r="AX11" s="201">
        <v>-8.1999999999999993</v>
      </c>
      <c r="AY11" s="201">
        <v>-11.7</v>
      </c>
      <c r="AZ11" s="200">
        <v>-10.6</v>
      </c>
      <c r="BA11" s="200">
        <v>-7.7</v>
      </c>
      <c r="BB11" s="200">
        <v>-10.7</v>
      </c>
      <c r="BC11" s="1468">
        <v>-11.1</v>
      </c>
      <c r="BD11" s="201">
        <v>-11.5</v>
      </c>
      <c r="BE11" s="203">
        <v>-9.1999999999999993</v>
      </c>
    </row>
    <row r="12" spans="2:57" ht="19.5" customHeight="1" x14ac:dyDescent="0.3">
      <c r="B12" s="74"/>
      <c r="C12" s="1721" t="s">
        <v>0</v>
      </c>
      <c r="D12" s="1721"/>
      <c r="E12" s="1722"/>
      <c r="F12" s="56"/>
      <c r="H12" s="3" t="s">
        <v>283</v>
      </c>
      <c r="I12" s="83">
        <v>8.3000000000000007</v>
      </c>
      <c r="J12" s="83">
        <v>8.1999999999999993</v>
      </c>
      <c r="K12" s="83">
        <v>8.5</v>
      </c>
      <c r="L12" s="83">
        <v>8.6</v>
      </c>
      <c r="M12" s="83">
        <v>8</v>
      </c>
      <c r="N12" s="83">
        <v>8.5</v>
      </c>
      <c r="O12" s="83">
        <v>9.5</v>
      </c>
      <c r="P12" s="83">
        <v>8.1999999999999993</v>
      </c>
      <c r="Q12" s="83">
        <v>6.8</v>
      </c>
      <c r="R12" s="83">
        <v>7.7</v>
      </c>
      <c r="S12" s="83">
        <v>7.2</v>
      </c>
      <c r="T12" s="83">
        <v>7.6</v>
      </c>
      <c r="U12" s="83">
        <v>7.1</v>
      </c>
      <c r="V12" s="83">
        <v>7.4</v>
      </c>
      <c r="W12" s="83">
        <v>7.6</v>
      </c>
      <c r="X12" s="83">
        <v>7.8</v>
      </c>
      <c r="Y12" s="83">
        <v>7.4</v>
      </c>
      <c r="Z12" s="83">
        <v>7.6</v>
      </c>
      <c r="AA12" s="83">
        <v>7.9</v>
      </c>
      <c r="AB12" s="83">
        <v>7.6</v>
      </c>
      <c r="AC12" s="84">
        <v>7.4</v>
      </c>
      <c r="AD12" s="83">
        <v>7.5</v>
      </c>
      <c r="AE12" s="84">
        <v>7.1</v>
      </c>
      <c r="AF12" s="84">
        <v>7.4</v>
      </c>
      <c r="AG12" s="84">
        <v>7.1</v>
      </c>
      <c r="AH12" s="84">
        <v>7.6</v>
      </c>
      <c r="AI12" s="84">
        <v>8.8000000000000007</v>
      </c>
      <c r="AJ12" s="83">
        <v>8.8999999999999986</v>
      </c>
      <c r="AK12" s="83">
        <v>8.5</v>
      </c>
      <c r="AL12" s="83">
        <v>9.3999999999999986</v>
      </c>
      <c r="AM12" s="83">
        <v>10.1</v>
      </c>
      <c r="AN12" s="83">
        <v>11.2</v>
      </c>
      <c r="AO12" s="200">
        <v>11.8</v>
      </c>
      <c r="AP12" s="201">
        <v>11.5</v>
      </c>
      <c r="AQ12" s="201">
        <v>11.999999999999996</v>
      </c>
      <c r="AR12" s="201">
        <v>11.6</v>
      </c>
      <c r="AS12" s="200">
        <v>11.1</v>
      </c>
      <c r="AT12" s="200">
        <v>10.9</v>
      </c>
      <c r="AU12" s="200">
        <v>11.799999999999999</v>
      </c>
      <c r="AV12" s="200">
        <v>12.8</v>
      </c>
      <c r="AW12" s="200">
        <v>13</v>
      </c>
      <c r="AX12" s="201">
        <v>14.399999999999999</v>
      </c>
      <c r="AY12" s="201">
        <v>16</v>
      </c>
      <c r="AZ12" s="200">
        <v>17.5</v>
      </c>
      <c r="BA12" s="200">
        <v>15.9</v>
      </c>
      <c r="BB12" s="200">
        <v>18.3</v>
      </c>
      <c r="BC12" s="1468">
        <v>19.7</v>
      </c>
      <c r="BD12" s="201">
        <v>20.9</v>
      </c>
      <c r="BE12" s="203">
        <v>23.5</v>
      </c>
    </row>
    <row r="13" spans="2:57" ht="19.5" customHeight="1" x14ac:dyDescent="0.3">
      <c r="B13" s="74"/>
      <c r="C13" s="214"/>
      <c r="E13" s="113"/>
      <c r="H13" s="215" t="s">
        <v>284</v>
      </c>
      <c r="I13" s="83">
        <v>265.2</v>
      </c>
      <c r="J13" s="83">
        <v>242.1</v>
      </c>
      <c r="K13" s="83">
        <v>265.2</v>
      </c>
      <c r="L13" s="83">
        <v>223.1</v>
      </c>
      <c r="M13" s="83">
        <v>214.1</v>
      </c>
      <c r="N13" s="83">
        <v>220.7</v>
      </c>
      <c r="O13" s="83">
        <v>199.6</v>
      </c>
      <c r="P13" s="83">
        <v>212.9</v>
      </c>
      <c r="Q13" s="83">
        <v>186.6</v>
      </c>
      <c r="R13" s="83">
        <v>180.5</v>
      </c>
      <c r="S13" s="83">
        <v>187.1</v>
      </c>
      <c r="T13" s="83">
        <v>209.4</v>
      </c>
      <c r="U13" s="83">
        <v>182.3</v>
      </c>
      <c r="V13" s="83">
        <v>210.2</v>
      </c>
      <c r="W13" s="83">
        <v>210.5</v>
      </c>
      <c r="X13" s="83">
        <v>201.1</v>
      </c>
      <c r="Y13" s="83">
        <v>193.9</v>
      </c>
      <c r="Z13" s="83">
        <v>205</v>
      </c>
      <c r="AA13" s="83">
        <v>203</v>
      </c>
      <c r="AB13" s="83">
        <v>196.9</v>
      </c>
      <c r="AC13" s="84">
        <v>203.9</v>
      </c>
      <c r="AD13" s="83">
        <v>207.4</v>
      </c>
      <c r="AE13" s="84">
        <v>209.5</v>
      </c>
      <c r="AF13" s="84">
        <v>200.8</v>
      </c>
      <c r="AG13" s="84">
        <v>216.5</v>
      </c>
      <c r="AH13" s="84">
        <v>199.9</v>
      </c>
      <c r="AI13" s="84">
        <v>173.59999999999997</v>
      </c>
      <c r="AJ13" s="83">
        <v>165.5</v>
      </c>
      <c r="AK13" s="83">
        <v>183.2</v>
      </c>
      <c r="AL13" s="83">
        <v>184.7</v>
      </c>
      <c r="AM13" s="83">
        <v>181.6</v>
      </c>
      <c r="AN13" s="83">
        <v>195.3</v>
      </c>
      <c r="AO13" s="200">
        <v>191.1</v>
      </c>
      <c r="AP13" s="201">
        <v>193.20000000000002</v>
      </c>
      <c r="AQ13" s="201">
        <v>187.3</v>
      </c>
      <c r="AR13" s="201">
        <v>159.80000000000001</v>
      </c>
      <c r="AS13" s="200">
        <v>185.3</v>
      </c>
      <c r="AT13" s="200">
        <v>180.59999999999994</v>
      </c>
      <c r="AU13" s="200">
        <v>187.19999999999996</v>
      </c>
      <c r="AV13" s="200">
        <v>205</v>
      </c>
      <c r="AW13" s="200">
        <v>174.8</v>
      </c>
      <c r="AX13" s="201">
        <v>192.8</v>
      </c>
      <c r="AY13" s="201">
        <v>186.7</v>
      </c>
      <c r="AZ13" s="200">
        <v>187.8</v>
      </c>
      <c r="BA13" s="200">
        <v>209.3</v>
      </c>
      <c r="BB13" s="200">
        <v>174.4</v>
      </c>
      <c r="BC13" s="1468">
        <v>162.49999999999997</v>
      </c>
      <c r="BD13" s="201">
        <v>208.8</v>
      </c>
      <c r="BE13" s="203">
        <v>211.9</v>
      </c>
    </row>
    <row r="14" spans="2:57" ht="19.5" customHeight="1" x14ac:dyDescent="0.3">
      <c r="B14" s="74"/>
      <c r="C14" s="1721" t="s">
        <v>6</v>
      </c>
      <c r="D14" s="1721"/>
      <c r="E14" s="1722"/>
      <c r="F14" s="56"/>
      <c r="H14" s="215" t="s">
        <v>285</v>
      </c>
      <c r="I14" s="83">
        <v>153.9</v>
      </c>
      <c r="J14" s="83">
        <v>139.9</v>
      </c>
      <c r="K14" s="83">
        <v>132</v>
      </c>
      <c r="L14" s="83">
        <v>124.4</v>
      </c>
      <c r="M14" s="83">
        <v>114.3</v>
      </c>
      <c r="N14" s="83">
        <v>99.6</v>
      </c>
      <c r="O14" s="83">
        <v>100</v>
      </c>
      <c r="P14" s="83">
        <v>97.6</v>
      </c>
      <c r="Q14" s="83">
        <v>95.4</v>
      </c>
      <c r="R14" s="83">
        <v>84.2</v>
      </c>
      <c r="S14" s="83">
        <v>93</v>
      </c>
      <c r="T14" s="83">
        <v>99.7</v>
      </c>
      <c r="U14" s="83">
        <v>94.4</v>
      </c>
      <c r="V14" s="83">
        <v>99.7</v>
      </c>
      <c r="W14" s="83">
        <v>107.1</v>
      </c>
      <c r="X14" s="83">
        <v>104.9</v>
      </c>
      <c r="Y14" s="83">
        <v>95.4</v>
      </c>
      <c r="Z14" s="83">
        <v>102.8</v>
      </c>
      <c r="AA14" s="83">
        <v>98.3</v>
      </c>
      <c r="AB14" s="83">
        <v>90.6</v>
      </c>
      <c r="AC14" s="84">
        <v>92.8</v>
      </c>
      <c r="AD14" s="83">
        <v>90.9</v>
      </c>
      <c r="AE14" s="84">
        <v>85.9</v>
      </c>
      <c r="AF14" s="84">
        <v>80.400000000000006</v>
      </c>
      <c r="AG14" s="84">
        <v>74.5</v>
      </c>
      <c r="AH14" s="84">
        <v>77.7</v>
      </c>
      <c r="AI14" s="84">
        <v>80.700000000000017</v>
      </c>
      <c r="AJ14" s="83">
        <v>79.599999999999994</v>
      </c>
      <c r="AK14" s="83">
        <v>72.3</v>
      </c>
      <c r="AL14" s="83">
        <v>85.500000000000014</v>
      </c>
      <c r="AM14" s="83">
        <v>82.8</v>
      </c>
      <c r="AN14" s="83">
        <v>80.900000000000006</v>
      </c>
      <c r="AO14" s="200">
        <v>77.8</v>
      </c>
      <c r="AP14" s="201">
        <v>85.000000000000014</v>
      </c>
      <c r="AQ14" s="201">
        <v>85.799999999999983</v>
      </c>
      <c r="AR14" s="201">
        <v>72.3</v>
      </c>
      <c r="AS14" s="200">
        <v>64.900000000000006</v>
      </c>
      <c r="AT14" s="200">
        <v>75.299999999999983</v>
      </c>
      <c r="AU14" s="200">
        <v>75.200000000000017</v>
      </c>
      <c r="AV14" s="200">
        <v>70.900000000000006</v>
      </c>
      <c r="AW14" s="200">
        <v>58.7</v>
      </c>
      <c r="AX14" s="201">
        <v>77.899999999999991</v>
      </c>
      <c r="AY14" s="201">
        <v>86.6</v>
      </c>
      <c r="AZ14" s="200">
        <v>101.3</v>
      </c>
      <c r="BA14" s="200">
        <v>73.3</v>
      </c>
      <c r="BB14" s="200">
        <v>62.9</v>
      </c>
      <c r="BC14" s="1468">
        <v>66</v>
      </c>
      <c r="BD14" s="201">
        <v>63.3</v>
      </c>
      <c r="BE14" s="203">
        <v>70.400000000000006</v>
      </c>
    </row>
    <row r="15" spans="2:57" ht="19.5" customHeight="1" x14ac:dyDescent="0.3">
      <c r="B15" s="74"/>
      <c r="C15" s="214"/>
      <c r="D15" s="1729" t="s">
        <v>9</v>
      </c>
      <c r="E15" s="1730"/>
      <c r="F15" s="216"/>
      <c r="H15" s="215" t="s">
        <v>286</v>
      </c>
      <c r="I15" s="83">
        <v>45</v>
      </c>
      <c r="J15" s="83">
        <v>43</v>
      </c>
      <c r="K15" s="83">
        <v>41.6</v>
      </c>
      <c r="L15" s="83">
        <v>42.4</v>
      </c>
      <c r="M15" s="83">
        <v>42.3</v>
      </c>
      <c r="N15" s="83">
        <v>48.5</v>
      </c>
      <c r="O15" s="83">
        <v>42.3</v>
      </c>
      <c r="P15" s="83">
        <v>41.1</v>
      </c>
      <c r="Q15" s="83">
        <v>38.799999999999997</v>
      </c>
      <c r="R15" s="83">
        <v>36.5</v>
      </c>
      <c r="S15" s="83">
        <v>35.9</v>
      </c>
      <c r="T15" s="83">
        <v>34.5</v>
      </c>
      <c r="U15" s="83">
        <v>35</v>
      </c>
      <c r="V15" s="83">
        <v>46.3</v>
      </c>
      <c r="W15" s="83">
        <v>41.4</v>
      </c>
      <c r="X15" s="83">
        <v>37.5</v>
      </c>
      <c r="Y15" s="83">
        <v>40</v>
      </c>
      <c r="Z15" s="83">
        <v>40.1</v>
      </c>
      <c r="AA15" s="83">
        <v>41</v>
      </c>
      <c r="AB15" s="83">
        <v>36.1</v>
      </c>
      <c r="AC15" s="84">
        <v>38.1</v>
      </c>
      <c r="AD15" s="83">
        <v>42.6</v>
      </c>
      <c r="AE15" s="84">
        <v>46</v>
      </c>
      <c r="AF15" s="84">
        <v>49.5</v>
      </c>
      <c r="AG15" s="84">
        <v>52.9</v>
      </c>
      <c r="AH15" s="84">
        <v>36.1</v>
      </c>
      <c r="AI15" s="84">
        <v>29.699999999999996</v>
      </c>
      <c r="AJ15" s="83">
        <v>28.200000000000003</v>
      </c>
      <c r="AK15" s="83">
        <v>29.8</v>
      </c>
      <c r="AL15" s="83">
        <v>34.099999999999994</v>
      </c>
      <c r="AM15" s="83">
        <v>34</v>
      </c>
      <c r="AN15" s="83">
        <v>31</v>
      </c>
      <c r="AO15" s="200">
        <v>35.9</v>
      </c>
      <c r="AP15" s="201">
        <v>37.500000000000007</v>
      </c>
      <c r="AQ15" s="201">
        <v>39.899999999999991</v>
      </c>
      <c r="AR15" s="201">
        <v>40.200000000000003</v>
      </c>
      <c r="AS15" s="200">
        <v>45.1</v>
      </c>
      <c r="AT15" s="200">
        <v>37.199999999999996</v>
      </c>
      <c r="AU15" s="200">
        <v>35.300000000000004</v>
      </c>
      <c r="AV15" s="200">
        <v>29.4</v>
      </c>
      <c r="AW15" s="200">
        <v>26.6</v>
      </c>
      <c r="AX15" s="201">
        <v>29.6</v>
      </c>
      <c r="AY15" s="201">
        <v>27.6</v>
      </c>
      <c r="AZ15" s="200">
        <v>21.7</v>
      </c>
      <c r="BA15" s="200">
        <v>25.4</v>
      </c>
      <c r="BB15" s="200">
        <v>24.1</v>
      </c>
      <c r="BC15" s="1468">
        <v>24.1</v>
      </c>
      <c r="BD15" s="201">
        <v>21.6</v>
      </c>
      <c r="BE15" s="203">
        <v>22.8</v>
      </c>
    </row>
    <row r="16" spans="2:57" ht="19.5" customHeight="1" x14ac:dyDescent="0.3">
      <c r="B16" s="74"/>
      <c r="C16" s="214"/>
      <c r="D16" s="1729" t="s">
        <v>11</v>
      </c>
      <c r="E16" s="1730"/>
      <c r="F16" s="216"/>
      <c r="H16" s="215" t="s">
        <v>287</v>
      </c>
      <c r="I16" s="83">
        <v>42.6</v>
      </c>
      <c r="J16" s="83">
        <v>42.1</v>
      </c>
      <c r="K16" s="83">
        <v>43.7</v>
      </c>
      <c r="L16" s="83">
        <v>43.2</v>
      </c>
      <c r="M16" s="83">
        <v>41.2</v>
      </c>
      <c r="N16" s="83">
        <v>43</v>
      </c>
      <c r="O16" s="83">
        <v>43.8</v>
      </c>
      <c r="P16" s="83">
        <v>43.6</v>
      </c>
      <c r="Q16" s="83">
        <v>42</v>
      </c>
      <c r="R16" s="83">
        <v>43.1</v>
      </c>
      <c r="S16" s="83">
        <v>43.2</v>
      </c>
      <c r="T16" s="83">
        <v>43.6</v>
      </c>
      <c r="U16" s="83">
        <v>42.3</v>
      </c>
      <c r="V16" s="83">
        <v>43.5</v>
      </c>
      <c r="W16" s="83">
        <v>43.5</v>
      </c>
      <c r="X16" s="83">
        <v>44.1</v>
      </c>
      <c r="Y16" s="83">
        <v>43.4</v>
      </c>
      <c r="Z16" s="83">
        <v>45.6</v>
      </c>
      <c r="AA16" s="83">
        <v>46.2</v>
      </c>
      <c r="AB16" s="83">
        <v>47.2</v>
      </c>
      <c r="AC16" s="84">
        <v>46.9</v>
      </c>
      <c r="AD16" s="83">
        <v>49.2</v>
      </c>
      <c r="AE16" s="84">
        <v>48.6</v>
      </c>
      <c r="AF16" s="84">
        <v>49.9</v>
      </c>
      <c r="AG16" s="84">
        <v>51</v>
      </c>
      <c r="AH16" s="84">
        <v>51.8</v>
      </c>
      <c r="AI16" s="84">
        <v>52.000000000000014</v>
      </c>
      <c r="AJ16" s="83">
        <v>54.699999999999989</v>
      </c>
      <c r="AK16" s="83">
        <v>53.1</v>
      </c>
      <c r="AL16" s="83">
        <v>54.999999999999993</v>
      </c>
      <c r="AM16" s="83">
        <v>56.5</v>
      </c>
      <c r="AN16" s="83">
        <v>57</v>
      </c>
      <c r="AO16" s="200">
        <v>51.6</v>
      </c>
      <c r="AP16" s="201">
        <v>47.999999999999993</v>
      </c>
      <c r="AQ16" s="201">
        <v>48.300000000000011</v>
      </c>
      <c r="AR16" s="201">
        <v>48.3</v>
      </c>
      <c r="AS16" s="200">
        <v>47</v>
      </c>
      <c r="AT16" s="200">
        <v>47.099999999999994</v>
      </c>
      <c r="AU16" s="200">
        <v>46.599999999999994</v>
      </c>
      <c r="AV16" s="200">
        <v>47.4</v>
      </c>
      <c r="AW16" s="200">
        <v>46.4</v>
      </c>
      <c r="AX16" s="201">
        <v>48.6</v>
      </c>
      <c r="AY16" s="201">
        <v>48.1</v>
      </c>
      <c r="AZ16" s="200">
        <v>47.8</v>
      </c>
      <c r="BA16" s="200">
        <v>48.2</v>
      </c>
      <c r="BB16" s="200">
        <v>47.7</v>
      </c>
      <c r="BC16" s="1468">
        <v>47.3</v>
      </c>
      <c r="BD16" s="201">
        <v>48.1</v>
      </c>
      <c r="BE16" s="203">
        <v>49.9</v>
      </c>
    </row>
    <row r="17" spans="2:57" ht="19.5" customHeight="1" x14ac:dyDescent="0.3">
      <c r="B17" s="74"/>
      <c r="C17" s="214"/>
      <c r="D17" s="1729" t="s">
        <v>12</v>
      </c>
      <c r="E17" s="1730"/>
      <c r="F17" s="216"/>
      <c r="H17" s="215" t="s">
        <v>487</v>
      </c>
      <c r="I17" s="83">
        <v>20.7</v>
      </c>
      <c r="J17" s="83">
        <v>22.6</v>
      </c>
      <c r="K17" s="83">
        <v>24.4</v>
      </c>
      <c r="L17" s="83">
        <v>21.9</v>
      </c>
      <c r="M17" s="83">
        <v>24.1</v>
      </c>
      <c r="N17" s="83">
        <v>26.2</v>
      </c>
      <c r="O17" s="83">
        <v>19.600000000000001</v>
      </c>
      <c r="P17" s="83">
        <v>20.3</v>
      </c>
      <c r="Q17" s="83">
        <v>17.399999999999999</v>
      </c>
      <c r="R17" s="83">
        <v>17.7</v>
      </c>
      <c r="S17" s="83">
        <v>18.399999999999999</v>
      </c>
      <c r="T17" s="83">
        <v>20.100000000000001</v>
      </c>
      <c r="U17" s="83">
        <v>19.600000000000001</v>
      </c>
      <c r="V17" s="83">
        <v>24.1</v>
      </c>
      <c r="W17" s="83">
        <v>21.5</v>
      </c>
      <c r="X17" s="83">
        <v>22</v>
      </c>
      <c r="Y17" s="83">
        <v>18.399999999999999</v>
      </c>
      <c r="Z17" s="83">
        <v>19.2</v>
      </c>
      <c r="AA17" s="83">
        <v>21.1</v>
      </c>
      <c r="AB17" s="83">
        <v>20.100000000000001</v>
      </c>
      <c r="AC17" s="84">
        <v>18.899999999999999</v>
      </c>
      <c r="AD17" s="83">
        <v>17.3</v>
      </c>
      <c r="AE17" s="84">
        <v>20.2</v>
      </c>
      <c r="AF17" s="84">
        <v>17.100000000000001</v>
      </c>
      <c r="AG17" s="84">
        <v>19.3</v>
      </c>
      <c r="AH17" s="84">
        <v>17.8</v>
      </c>
      <c r="AI17" s="84">
        <v>17.100000000000005</v>
      </c>
      <c r="AJ17" s="83">
        <v>18.799999999999997</v>
      </c>
      <c r="AK17" s="83">
        <v>18.5</v>
      </c>
      <c r="AL17" s="83">
        <v>18</v>
      </c>
      <c r="AM17" s="83">
        <v>18.5</v>
      </c>
      <c r="AN17" s="83">
        <v>21.5</v>
      </c>
      <c r="AO17" s="200">
        <v>22.9</v>
      </c>
      <c r="AP17" s="201">
        <v>20.700000000000003</v>
      </c>
      <c r="AQ17" s="201">
        <v>21.800000000000004</v>
      </c>
      <c r="AR17" s="201">
        <v>20.100000000000001</v>
      </c>
      <c r="AS17" s="200">
        <v>21.1</v>
      </c>
      <c r="AT17" s="200">
        <v>18.899999999999999</v>
      </c>
      <c r="AU17" s="200">
        <v>17.700000000000003</v>
      </c>
      <c r="AV17" s="200">
        <v>15.8</v>
      </c>
      <c r="AW17" s="200">
        <v>15.8</v>
      </c>
      <c r="AX17" s="201">
        <v>16.499999999999996</v>
      </c>
      <c r="AY17" s="201">
        <v>16.2</v>
      </c>
      <c r="AZ17" s="200">
        <v>16.899999999999999</v>
      </c>
      <c r="BA17" s="200">
        <v>19.899999999999999</v>
      </c>
      <c r="BB17" s="200">
        <v>21.1</v>
      </c>
      <c r="BC17" s="1468">
        <v>19.600000000000001</v>
      </c>
      <c r="BD17" s="201">
        <v>15.5</v>
      </c>
      <c r="BE17" s="203">
        <v>22.4</v>
      </c>
    </row>
    <row r="18" spans="2:57" ht="19.5" customHeight="1" x14ac:dyDescent="0.3">
      <c r="B18" s="74"/>
      <c r="C18" s="214"/>
      <c r="D18" s="1728" t="s">
        <v>14</v>
      </c>
      <c r="E18" s="1728"/>
      <c r="F18" s="1728"/>
      <c r="H18" s="215" t="s">
        <v>289</v>
      </c>
      <c r="I18" s="83">
        <v>3</v>
      </c>
      <c r="J18" s="83">
        <v>-5.5</v>
      </c>
      <c r="K18" s="83">
        <v>23.5</v>
      </c>
      <c r="L18" s="83">
        <v>-8.8000000000000007</v>
      </c>
      <c r="M18" s="83">
        <v>-7.8</v>
      </c>
      <c r="N18" s="83">
        <v>3.4</v>
      </c>
      <c r="O18" s="83">
        <v>-6.1</v>
      </c>
      <c r="P18" s="83">
        <v>10.3</v>
      </c>
      <c r="Q18" s="83">
        <v>-7</v>
      </c>
      <c r="R18" s="83">
        <v>-1</v>
      </c>
      <c r="S18" s="83">
        <v>-3.4</v>
      </c>
      <c r="T18" s="83">
        <v>11.5</v>
      </c>
      <c r="U18" s="83">
        <v>-9</v>
      </c>
      <c r="V18" s="83">
        <v>-3.4</v>
      </c>
      <c r="W18" s="83">
        <v>-3</v>
      </c>
      <c r="X18" s="83">
        <v>-7.4</v>
      </c>
      <c r="Y18" s="83">
        <v>-3.3</v>
      </c>
      <c r="Z18" s="83">
        <v>-2.7</v>
      </c>
      <c r="AA18" s="83">
        <v>-3.6</v>
      </c>
      <c r="AB18" s="83">
        <v>2.9</v>
      </c>
      <c r="AC18" s="84">
        <v>7.2</v>
      </c>
      <c r="AD18" s="83">
        <v>7.4</v>
      </c>
      <c r="AE18" s="84">
        <v>8.8000000000000007</v>
      </c>
      <c r="AF18" s="84">
        <v>3.9</v>
      </c>
      <c r="AG18" s="84">
        <v>18.8</v>
      </c>
      <c r="AH18" s="84">
        <v>16.5</v>
      </c>
      <c r="AI18" s="84">
        <v>-5.9000000000000625</v>
      </c>
      <c r="AJ18" s="83">
        <v>-15.799999999999955</v>
      </c>
      <c r="AK18" s="83">
        <v>9.5</v>
      </c>
      <c r="AL18" s="83">
        <v>-7.9000000000000341</v>
      </c>
      <c r="AM18" s="83">
        <v>-10.199999999999999</v>
      </c>
      <c r="AN18" s="83">
        <v>4.9000000000000004</v>
      </c>
      <c r="AO18" s="200">
        <v>2.9</v>
      </c>
      <c r="AP18" s="201">
        <v>1.9999999999999716</v>
      </c>
      <c r="AQ18" s="201">
        <v>-8.4999999999998863</v>
      </c>
      <c r="AR18" s="201">
        <v>-21.1</v>
      </c>
      <c r="AS18" s="200">
        <v>7.2</v>
      </c>
      <c r="AT18" s="200">
        <v>2.099999999999973</v>
      </c>
      <c r="AU18" s="200">
        <v>12.399999999999935</v>
      </c>
      <c r="AV18" s="200">
        <v>41.5</v>
      </c>
      <c r="AW18" s="200">
        <v>27.299999999999983</v>
      </c>
      <c r="AX18" s="201">
        <v>20.200000000000017</v>
      </c>
      <c r="AY18" s="201">
        <v>8.1999999999999993</v>
      </c>
      <c r="AZ18" s="200">
        <v>0.1</v>
      </c>
      <c r="BA18" s="200">
        <v>42.5</v>
      </c>
      <c r="BB18" s="200">
        <v>18.600000000000001</v>
      </c>
      <c r="BC18" s="1468">
        <v>5.5</v>
      </c>
      <c r="BD18" s="201">
        <v>60.3</v>
      </c>
      <c r="BE18" s="203">
        <v>46.400000000000013</v>
      </c>
    </row>
    <row r="19" spans="2:57" ht="19.5" customHeight="1" x14ac:dyDescent="0.3">
      <c r="B19" s="74"/>
      <c r="C19" s="214"/>
      <c r="D19" s="1729" t="s">
        <v>16</v>
      </c>
      <c r="E19" s="1730"/>
      <c r="F19" s="216"/>
      <c r="H19" s="332" t="s">
        <v>290</v>
      </c>
      <c r="I19" s="83">
        <v>20.3</v>
      </c>
      <c r="J19" s="83">
        <v>24.2</v>
      </c>
      <c r="K19" s="83">
        <v>22.2</v>
      </c>
      <c r="L19" s="83">
        <v>20.3</v>
      </c>
      <c r="M19" s="83">
        <v>21.2</v>
      </c>
      <c r="N19" s="83">
        <v>21.7</v>
      </c>
      <c r="O19" s="83">
        <v>21.8</v>
      </c>
      <c r="P19" s="83">
        <v>19.899999999999999</v>
      </c>
      <c r="Q19" s="83">
        <v>19.5</v>
      </c>
      <c r="R19" s="83">
        <v>21.7</v>
      </c>
      <c r="S19" s="83">
        <v>20.100000000000001</v>
      </c>
      <c r="T19" s="83">
        <v>19.5</v>
      </c>
      <c r="U19" s="83">
        <v>19.3</v>
      </c>
      <c r="V19" s="83">
        <v>20.2</v>
      </c>
      <c r="W19" s="83">
        <v>20.6</v>
      </c>
      <c r="X19" s="83">
        <v>20.100000000000001</v>
      </c>
      <c r="Y19" s="83">
        <v>19.600000000000001</v>
      </c>
      <c r="Z19" s="83">
        <v>20.100000000000001</v>
      </c>
      <c r="AA19" s="133">
        <v>18.3</v>
      </c>
      <c r="AB19" s="83">
        <v>18.3</v>
      </c>
      <c r="AC19" s="84">
        <v>17.399999999999999</v>
      </c>
      <c r="AD19" s="83">
        <v>19.3</v>
      </c>
      <c r="AE19" s="84">
        <v>16.600000000000001</v>
      </c>
      <c r="AF19" s="84">
        <v>14.4</v>
      </c>
      <c r="AG19" s="84">
        <v>15.7</v>
      </c>
      <c r="AH19" s="84">
        <v>17.5</v>
      </c>
      <c r="AI19" s="84">
        <v>15.900000000000034</v>
      </c>
      <c r="AJ19" s="83">
        <v>15.399999999999977</v>
      </c>
      <c r="AK19" s="83">
        <v>14.400000000000006</v>
      </c>
      <c r="AL19" s="83">
        <v>21.000000000000028</v>
      </c>
      <c r="AM19" s="83">
        <v>17.7</v>
      </c>
      <c r="AN19" s="83">
        <v>15.9</v>
      </c>
      <c r="AO19" s="200">
        <v>14.4</v>
      </c>
      <c r="AP19" s="201">
        <v>23.299999999999983</v>
      </c>
      <c r="AQ19" s="201">
        <v>17.699999999999989</v>
      </c>
      <c r="AR19" s="201">
        <v>27.2</v>
      </c>
      <c r="AS19" s="200">
        <v>24.199999999999989</v>
      </c>
      <c r="AT19" s="200">
        <v>26.500000000000057</v>
      </c>
      <c r="AU19" s="200">
        <v>26.399999999999977</v>
      </c>
      <c r="AV19" s="200">
        <v>27.1</v>
      </c>
      <c r="AW19" s="200">
        <v>27.699999999999989</v>
      </c>
      <c r="AX19" s="201">
        <v>33</v>
      </c>
      <c r="AY19" s="201">
        <v>36.200000000000003</v>
      </c>
      <c r="AZ19" s="200">
        <v>32.9</v>
      </c>
      <c r="BA19" s="200">
        <v>33.299999999999997</v>
      </c>
      <c r="BB19" s="200">
        <v>41</v>
      </c>
      <c r="BC19" s="1468">
        <v>37.1</v>
      </c>
      <c r="BD19" s="201">
        <v>27.5</v>
      </c>
      <c r="BE19" s="203">
        <v>27.1</v>
      </c>
    </row>
    <row r="20" spans="2:57" ht="19.5" customHeight="1" x14ac:dyDescent="0.3">
      <c r="B20" s="74"/>
      <c r="C20" s="214"/>
      <c r="D20" s="1729" t="s">
        <v>19</v>
      </c>
      <c r="E20" s="1730"/>
      <c r="F20" s="216"/>
      <c r="H20" s="333" t="s">
        <v>291</v>
      </c>
      <c r="I20" s="261">
        <v>332.1</v>
      </c>
      <c r="J20" s="261">
        <v>309.5</v>
      </c>
      <c r="K20" s="261">
        <v>327.7</v>
      </c>
      <c r="L20" s="261">
        <v>284.10000000000002</v>
      </c>
      <c r="M20" s="261">
        <v>277.89999999999998</v>
      </c>
      <c r="N20" s="261">
        <v>286.8</v>
      </c>
      <c r="O20" s="261">
        <v>261.89999999999998</v>
      </c>
      <c r="P20" s="261">
        <v>278.10000000000002</v>
      </c>
      <c r="Q20" s="261">
        <v>253.2</v>
      </c>
      <c r="R20" s="261">
        <v>255</v>
      </c>
      <c r="S20" s="261">
        <v>274.39999999999998</v>
      </c>
      <c r="T20" s="261">
        <v>295.39999999999998</v>
      </c>
      <c r="U20" s="261">
        <v>286.5</v>
      </c>
      <c r="V20" s="261">
        <v>309.10000000000002</v>
      </c>
      <c r="W20" s="261">
        <v>296.3</v>
      </c>
      <c r="X20" s="261">
        <v>264.5</v>
      </c>
      <c r="Y20" s="261">
        <v>264.2</v>
      </c>
      <c r="Z20" s="261">
        <v>274.7</v>
      </c>
      <c r="AA20" s="261">
        <v>280.39999999999998</v>
      </c>
      <c r="AB20" s="261">
        <v>268.60000000000002</v>
      </c>
      <c r="AC20" s="262">
        <v>309.10000000000002</v>
      </c>
      <c r="AD20" s="261">
        <v>291.8</v>
      </c>
      <c r="AE20" s="262">
        <v>309.10000000000002</v>
      </c>
      <c r="AF20" s="262">
        <v>314.7</v>
      </c>
      <c r="AG20" s="262">
        <v>345.4</v>
      </c>
      <c r="AH20" s="262">
        <v>311.39999999999998</v>
      </c>
      <c r="AI20" s="262">
        <v>246.80000000000007</v>
      </c>
      <c r="AJ20" s="261">
        <v>219.10000000000002</v>
      </c>
      <c r="AK20" s="261">
        <v>274.8</v>
      </c>
      <c r="AL20" s="261">
        <v>303.09999999999997</v>
      </c>
      <c r="AM20" s="261">
        <v>268.8</v>
      </c>
      <c r="AN20" s="261">
        <v>286.60000000000002</v>
      </c>
      <c r="AO20" s="265">
        <v>285.8</v>
      </c>
      <c r="AP20" s="266">
        <v>257.2</v>
      </c>
      <c r="AQ20" s="266">
        <v>270.20000000000005</v>
      </c>
      <c r="AR20" s="266">
        <v>254.7</v>
      </c>
      <c r="AS20" s="265">
        <v>316.89999999999998</v>
      </c>
      <c r="AT20" s="265">
        <v>281.20000000000005</v>
      </c>
      <c r="AU20" s="265">
        <v>291.29999999999995</v>
      </c>
      <c r="AV20" s="265">
        <v>298.5</v>
      </c>
      <c r="AW20" s="265">
        <v>270.8</v>
      </c>
      <c r="AX20" s="266">
        <v>278.3</v>
      </c>
      <c r="AY20" s="266">
        <v>277.2</v>
      </c>
      <c r="AZ20" s="265">
        <v>270.3</v>
      </c>
      <c r="BA20" s="265">
        <v>307.39999999999998</v>
      </c>
      <c r="BB20" s="265">
        <v>289.89999999999998</v>
      </c>
      <c r="BC20" s="1474">
        <f>+BC9+BC10</f>
        <v>268.79999999999995</v>
      </c>
      <c r="BD20" s="266">
        <v>302.2</v>
      </c>
      <c r="BE20" s="268">
        <v>300.39999999999998</v>
      </c>
    </row>
    <row r="21" spans="2:57" ht="19.5" customHeight="1" x14ac:dyDescent="0.3">
      <c r="B21" s="74"/>
      <c r="C21" s="214"/>
      <c r="D21" s="1729" t="s">
        <v>21</v>
      </c>
      <c r="E21" s="1730"/>
      <c r="F21" s="216"/>
      <c r="H21" s="187"/>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4"/>
      <c r="AJ21" s="293"/>
      <c r="AK21" s="293"/>
      <c r="AO21" s="3"/>
      <c r="AP21" s="3"/>
      <c r="AQ21" s="3"/>
      <c r="AR21" s="3"/>
      <c r="AS21" s="3"/>
      <c r="AT21" s="3"/>
      <c r="AU21" s="3"/>
      <c r="AV21" s="3"/>
      <c r="AW21" s="3"/>
      <c r="AX21" s="3"/>
      <c r="AY21" s="3"/>
      <c r="AZ21" s="3"/>
      <c r="BA21" s="3"/>
      <c r="BB21" s="3"/>
      <c r="BC21" s="3"/>
      <c r="BD21" s="3"/>
      <c r="BE21" s="3"/>
    </row>
    <row r="22" spans="2:57" ht="19.5" customHeight="1" x14ac:dyDescent="0.3">
      <c r="B22" s="74"/>
      <c r="C22" s="214"/>
      <c r="D22" s="1729" t="s">
        <v>23</v>
      </c>
      <c r="E22" s="1730"/>
      <c r="F22" s="216"/>
      <c r="H22" s="297"/>
      <c r="I22" s="83"/>
      <c r="J22" s="83"/>
      <c r="K22" s="83"/>
      <c r="L22" s="83"/>
      <c r="M22" s="83"/>
      <c r="N22" s="83"/>
      <c r="O22" s="83"/>
      <c r="P22" s="83"/>
      <c r="Q22" s="83"/>
      <c r="R22" s="83"/>
      <c r="S22" s="83"/>
      <c r="T22" s="83"/>
      <c r="U22" s="83"/>
      <c r="V22" s="83"/>
      <c r="W22" s="83"/>
      <c r="X22" s="83"/>
      <c r="Y22" s="83"/>
      <c r="Z22" s="83"/>
      <c r="AA22" s="83"/>
      <c r="AB22" s="83"/>
      <c r="AC22" s="83"/>
      <c r="AD22" s="83"/>
      <c r="AE22" s="83"/>
      <c r="AF22" s="83"/>
      <c r="BA22" s="83"/>
      <c r="BB22" s="83"/>
      <c r="BC22" s="83"/>
      <c r="BD22" s="83"/>
      <c r="BE22" s="83"/>
    </row>
    <row r="23" spans="2:57" ht="19.5" customHeight="1" x14ac:dyDescent="0.3">
      <c r="B23" s="71"/>
      <c r="C23" s="214"/>
      <c r="D23" s="1729" t="s">
        <v>22</v>
      </c>
      <c r="E23" s="1730"/>
      <c r="F23" s="216"/>
      <c r="H23" s="577"/>
      <c r="I23" s="83"/>
      <c r="J23" s="83"/>
      <c r="K23" s="83"/>
      <c r="L23" s="83"/>
      <c r="M23" s="83"/>
      <c r="N23" s="83"/>
      <c r="O23" s="83"/>
      <c r="P23" s="83"/>
      <c r="Q23" s="83"/>
      <c r="R23" s="83"/>
      <c r="S23" s="83"/>
      <c r="T23" s="83"/>
      <c r="U23" s="83"/>
      <c r="V23" s="83"/>
      <c r="W23" s="83"/>
      <c r="X23" s="83"/>
      <c r="Y23" s="83"/>
      <c r="Z23" s="83"/>
      <c r="AA23" s="83"/>
      <c r="AB23" s="83"/>
      <c r="AC23" s="83"/>
      <c r="AD23" s="83"/>
      <c r="AE23" s="83"/>
      <c r="AF23" s="83"/>
    </row>
    <row r="24" spans="2:57" ht="19.5" customHeight="1" x14ac:dyDescent="0.3">
      <c r="B24" s="71"/>
      <c r="C24" s="214"/>
      <c r="D24" s="1729" t="s">
        <v>28</v>
      </c>
      <c r="E24" s="1730"/>
      <c r="F24" s="216"/>
      <c r="H24" s="578"/>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row>
    <row r="25" spans="2:57" ht="19.5" customHeight="1" x14ac:dyDescent="0.3">
      <c r="B25" s="71"/>
      <c r="C25" s="214"/>
      <c r="D25" s="1729" t="s">
        <v>26</v>
      </c>
      <c r="E25" s="1730"/>
      <c r="F25" s="216"/>
      <c r="H25" s="6"/>
    </row>
    <row r="26" spans="2:57" ht="19.5" customHeight="1" x14ac:dyDescent="0.3">
      <c r="B26" s="71"/>
      <c r="C26" s="214"/>
      <c r="D26" s="1729" t="s">
        <v>30</v>
      </c>
      <c r="E26" s="1730"/>
      <c r="F26" s="216"/>
    </row>
    <row r="27" spans="2:57" ht="19.5" customHeight="1" x14ac:dyDescent="0.3">
      <c r="B27" s="71"/>
      <c r="C27" s="214"/>
      <c r="D27" s="1729" t="s">
        <v>33</v>
      </c>
      <c r="E27" s="1730"/>
      <c r="F27" s="216"/>
    </row>
    <row r="28" spans="2:57" ht="19.5" customHeight="1" x14ac:dyDescent="0.3">
      <c r="B28" s="71"/>
      <c r="C28" s="1721"/>
      <c r="D28" s="1721"/>
      <c r="E28" s="1722"/>
      <c r="F28" s="56"/>
    </row>
    <row r="29" spans="2:57" ht="19.5" customHeight="1" x14ac:dyDescent="0.3">
      <c r="B29" s="253"/>
      <c r="C29" s="1721" t="s">
        <v>7</v>
      </c>
      <c r="D29" s="1721"/>
      <c r="E29" s="1736"/>
      <c r="F29" s="75"/>
    </row>
    <row r="30" spans="2:57" ht="19.5" customHeight="1" x14ac:dyDescent="0.3">
      <c r="B30" s="253"/>
      <c r="C30" s="56"/>
      <c r="D30" s="243"/>
      <c r="E30" s="291"/>
      <c r="F30" s="56"/>
    </row>
    <row r="31" spans="2:57" ht="19.5" customHeight="1" x14ac:dyDescent="0.3">
      <c r="B31" s="253"/>
      <c r="C31" s="1721" t="s">
        <v>31</v>
      </c>
      <c r="D31" s="1721"/>
      <c r="E31" s="1736"/>
      <c r="F31" s="75"/>
    </row>
    <row r="32" spans="2:57" ht="19.5" customHeight="1" x14ac:dyDescent="0.3">
      <c r="B32" s="253"/>
      <c r="C32" s="56"/>
      <c r="D32" s="243"/>
      <c r="E32" s="291"/>
      <c r="F32" s="56"/>
    </row>
    <row r="33" spans="2:6" ht="19.5" customHeight="1" x14ac:dyDescent="0.3">
      <c r="B33" s="253"/>
      <c r="C33" s="1721" t="s">
        <v>17</v>
      </c>
      <c r="D33" s="1721"/>
      <c r="E33" s="1736"/>
      <c r="F33" s="75"/>
    </row>
    <row r="34" spans="2:6" ht="19.5" customHeight="1" x14ac:dyDescent="0.3">
      <c r="B34" s="253"/>
      <c r="C34" s="56"/>
      <c r="D34" s="243"/>
      <c r="E34" s="291"/>
      <c r="F34" s="56"/>
    </row>
    <row r="35" spans="2:6" ht="19.5" customHeight="1" x14ac:dyDescent="0.3">
      <c r="B35" s="253"/>
      <c r="C35" s="1726" t="s">
        <v>8</v>
      </c>
      <c r="D35" s="1726"/>
      <c r="E35" s="1727"/>
      <c r="F35" s="75"/>
    </row>
    <row r="36" spans="2:6" ht="19.5" customHeight="1" x14ac:dyDescent="0.3">
      <c r="B36" s="253"/>
      <c r="C36" s="235"/>
      <c r="D36" s="235"/>
      <c r="E36" s="281"/>
      <c r="F36" s="56"/>
    </row>
    <row r="37" spans="2:6" ht="19.5" customHeight="1" x14ac:dyDescent="0.3">
      <c r="B37" s="253"/>
      <c r="C37" s="1721" t="s">
        <v>25</v>
      </c>
      <c r="D37" s="1721"/>
      <c r="E37" s="1736"/>
      <c r="F37" s="56"/>
    </row>
    <row r="38" spans="2:6" ht="19.5" customHeight="1" x14ac:dyDescent="0.3">
      <c r="B38" s="253"/>
      <c r="C38" s="243"/>
      <c r="D38" s="243"/>
      <c r="E38" s="291"/>
      <c r="F38" s="56"/>
    </row>
    <row r="39" spans="2:6" ht="19.5" customHeight="1" x14ac:dyDescent="0.3">
      <c r="B39" s="253"/>
      <c r="C39" s="1721" t="s">
        <v>32</v>
      </c>
      <c r="D39" s="1721"/>
      <c r="E39" s="1736"/>
    </row>
    <row r="40" spans="2:6" ht="19.5" customHeight="1" thickBot="1" x14ac:dyDescent="0.35">
      <c r="B40" s="305"/>
      <c r="C40" s="306"/>
      <c r="D40" s="306"/>
      <c r="E40" s="307"/>
    </row>
    <row r="41" spans="2:6" ht="19.5" customHeight="1" thickTop="1" x14ac:dyDescent="0.3"/>
    <row r="42" spans="2:6" ht="19.5" customHeight="1" x14ac:dyDescent="0.3"/>
    <row r="43" spans="2:6" ht="19.5" customHeight="1" x14ac:dyDescent="0.3"/>
    <row r="44" spans="2:6" ht="19.5" customHeight="1" x14ac:dyDescent="0.3"/>
    <row r="45" spans="2:6" ht="19.5" customHeight="1" x14ac:dyDescent="0.3"/>
    <row r="46" spans="2:6" ht="19.5" customHeight="1" x14ac:dyDescent="0.3"/>
    <row r="47" spans="2:6" ht="19.5" customHeight="1" x14ac:dyDescent="0.3"/>
    <row r="48" spans="2:6" ht="19.5" customHeight="1" x14ac:dyDescent="0.3"/>
    <row r="49" ht="19.5" customHeight="1" x14ac:dyDescent="0.3"/>
  </sheetData>
  <mergeCells count="25">
    <mergeCell ref="D15:E15"/>
    <mergeCell ref="B4:E4"/>
    <mergeCell ref="C8:E8"/>
    <mergeCell ref="C10:E10"/>
    <mergeCell ref="C12:E12"/>
    <mergeCell ref="C14:E14"/>
    <mergeCell ref="D16:E16"/>
    <mergeCell ref="D17:E17"/>
    <mergeCell ref="D19:E19"/>
    <mergeCell ref="D20:E20"/>
    <mergeCell ref="D21:E21"/>
    <mergeCell ref="C39:E39"/>
    <mergeCell ref="D18:F18"/>
    <mergeCell ref="C28:E28"/>
    <mergeCell ref="C29:E29"/>
    <mergeCell ref="C31:E31"/>
    <mergeCell ref="C33:E33"/>
    <mergeCell ref="C35:E35"/>
    <mergeCell ref="C37:E37"/>
    <mergeCell ref="D22:E22"/>
    <mergeCell ref="D23:E23"/>
    <mergeCell ref="D24:E24"/>
    <mergeCell ref="D25:E25"/>
    <mergeCell ref="D26:E26"/>
    <mergeCell ref="D27:E27"/>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5:E15" location="B_IS!A1" display="Condensed Income Statement"/>
    <hyperlink ref="C10" location="Hightlights!A1" display="Highlights"/>
    <hyperlink ref="C10:E10" location="'Financial Highlights'!A1" display="Finanial Highlights"/>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1"/>
  <sheetViews>
    <sheetView showGridLines="0" view="pageBreakPreview" zoomScale="85" zoomScaleNormal="70" zoomScaleSheetLayoutView="85" workbookViewId="0">
      <selection activeCell="H38" sqref="H38"/>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8" width="12.125" style="38" customWidth="1"/>
    <col min="19" max="16384" width="9" style="38"/>
  </cols>
  <sheetData>
    <row r="1" spans="2:18" ht="5.25" customHeight="1" x14ac:dyDescent="0.3"/>
    <row r="2" spans="2:18" ht="28.5" customHeight="1" x14ac:dyDescent="0.35">
      <c r="H2" s="39"/>
    </row>
    <row r="3" spans="2:18" ht="3" customHeight="1" x14ac:dyDescent="0.3">
      <c r="H3" s="40"/>
    </row>
    <row r="4" spans="2:18" ht="30" customHeight="1" x14ac:dyDescent="0.3">
      <c r="B4" s="1717" t="s">
        <v>2</v>
      </c>
      <c r="C4" s="1717"/>
      <c r="D4" s="1717"/>
      <c r="E4" s="1717"/>
      <c r="F4" s="41"/>
      <c r="G4" s="42"/>
      <c r="H4" s="43"/>
      <c r="I4" s="42"/>
      <c r="J4" s="42"/>
      <c r="K4" s="42"/>
      <c r="L4" s="42"/>
      <c r="M4" s="42"/>
      <c r="N4" s="42"/>
      <c r="O4" s="42"/>
      <c r="P4" s="42"/>
      <c r="Q4" s="42"/>
      <c r="R4" s="42"/>
    </row>
    <row r="5" spans="2:18" ht="18" customHeight="1" x14ac:dyDescent="0.3">
      <c r="B5" s="44"/>
      <c r="C5" s="44"/>
      <c r="D5" s="44"/>
      <c r="E5" s="44"/>
      <c r="F5" s="44"/>
    </row>
    <row r="6" spans="2:18" ht="3" customHeight="1" thickBot="1" x14ac:dyDescent="0.35">
      <c r="H6" s="40"/>
    </row>
    <row r="7" spans="2:18" ht="12" customHeight="1" thickTop="1" x14ac:dyDescent="0.3">
      <c r="B7" s="45"/>
      <c r="C7" s="46"/>
      <c r="D7" s="46"/>
      <c r="E7" s="47"/>
      <c r="F7" s="48"/>
    </row>
    <row r="8" spans="2:18" ht="19.5" customHeight="1" x14ac:dyDescent="0.3">
      <c r="B8" s="49"/>
      <c r="C8" s="1716" t="s">
        <v>2</v>
      </c>
      <c r="D8" s="1716"/>
      <c r="E8" s="1716"/>
      <c r="F8" s="1716"/>
    </row>
    <row r="9" spans="2:18" ht="19.5" customHeight="1" x14ac:dyDescent="0.3">
      <c r="B9" s="50"/>
      <c r="C9" s="51"/>
      <c r="D9" s="51"/>
      <c r="E9" s="52"/>
      <c r="F9" s="51"/>
    </row>
    <row r="10" spans="2:18" ht="19.5" customHeight="1" x14ac:dyDescent="0.3">
      <c r="B10" s="49"/>
      <c r="C10" s="1714" t="s">
        <v>36</v>
      </c>
      <c r="D10" s="1714"/>
      <c r="E10" s="1715"/>
      <c r="F10" s="53"/>
    </row>
    <row r="11" spans="2:18" ht="19.5" customHeight="1" x14ac:dyDescent="0.3">
      <c r="B11" s="49"/>
      <c r="C11" s="54"/>
      <c r="D11" s="51"/>
      <c r="E11" s="52"/>
      <c r="F11" s="51"/>
    </row>
    <row r="12" spans="2:18" ht="19.5" customHeight="1" x14ac:dyDescent="0.3">
      <c r="B12" s="49"/>
      <c r="C12" s="1714" t="s">
        <v>0</v>
      </c>
      <c r="D12" s="1714"/>
      <c r="E12" s="1715"/>
      <c r="F12" s="53"/>
    </row>
    <row r="13" spans="2:18" ht="19.5" customHeight="1" x14ac:dyDescent="0.3">
      <c r="B13" s="49"/>
      <c r="C13" s="54"/>
      <c r="D13" s="51"/>
      <c r="E13" s="52"/>
      <c r="F13" s="51"/>
    </row>
    <row r="14" spans="2:18" ht="19.5" customHeight="1" x14ac:dyDescent="0.3">
      <c r="B14" s="49"/>
      <c r="C14" s="1714" t="s">
        <v>6</v>
      </c>
      <c r="D14" s="1714"/>
      <c r="E14" s="1715"/>
      <c r="F14" s="53"/>
    </row>
    <row r="15" spans="2:18" ht="19.5" customHeight="1" x14ac:dyDescent="0.3">
      <c r="B15" s="49"/>
      <c r="C15" s="54"/>
      <c r="D15" s="51"/>
      <c r="E15" s="52"/>
      <c r="F15" s="51"/>
    </row>
    <row r="16" spans="2:18" ht="19.5" customHeight="1" x14ac:dyDescent="0.3">
      <c r="B16" s="49"/>
      <c r="C16" s="1714" t="s">
        <v>7</v>
      </c>
      <c r="D16" s="1714"/>
      <c r="E16" s="1715"/>
      <c r="F16" s="53"/>
    </row>
    <row r="17" spans="2:20" ht="19.5" customHeight="1" x14ac:dyDescent="0.3">
      <c r="B17" s="49"/>
      <c r="C17" s="54"/>
      <c r="D17" s="51"/>
      <c r="E17" s="52"/>
      <c r="F17" s="51"/>
    </row>
    <row r="18" spans="2:20" ht="19.5" customHeight="1" x14ac:dyDescent="0.3">
      <c r="B18" s="49"/>
      <c r="C18" s="1714" t="s">
        <v>31</v>
      </c>
      <c r="D18" s="1714"/>
      <c r="E18" s="1715"/>
      <c r="F18" s="53"/>
    </row>
    <row r="19" spans="2:20" ht="19.5" customHeight="1" x14ac:dyDescent="0.3">
      <c r="B19" s="49"/>
      <c r="C19" s="54"/>
      <c r="D19" s="51"/>
      <c r="E19" s="52"/>
      <c r="F19" s="51"/>
    </row>
    <row r="20" spans="2:20" ht="19.5" customHeight="1" x14ac:dyDescent="0.3">
      <c r="B20" s="49"/>
      <c r="C20" s="1714" t="s">
        <v>17</v>
      </c>
      <c r="D20" s="1714"/>
      <c r="E20" s="1715"/>
      <c r="F20" s="53"/>
    </row>
    <row r="21" spans="2:20" ht="19.5" customHeight="1" x14ac:dyDescent="0.3">
      <c r="B21" s="49"/>
      <c r="C21" s="54"/>
      <c r="D21" s="51"/>
      <c r="E21" s="52"/>
      <c r="F21" s="51"/>
    </row>
    <row r="22" spans="2:20" ht="19.5" customHeight="1" x14ac:dyDescent="0.3">
      <c r="B22" s="49"/>
      <c r="C22" s="1714" t="s">
        <v>8</v>
      </c>
      <c r="D22" s="1714"/>
      <c r="E22" s="1715"/>
      <c r="F22" s="53"/>
      <c r="G22" s="55"/>
      <c r="H22" s="56"/>
    </row>
    <row r="23" spans="2:20" ht="19.5" customHeight="1" x14ac:dyDescent="0.3">
      <c r="B23" s="50"/>
      <c r="C23" s="51"/>
      <c r="D23" s="51"/>
      <c r="E23" s="52"/>
      <c r="F23" s="51"/>
    </row>
    <row r="24" spans="2:20" ht="19.5" customHeight="1" x14ac:dyDescent="0.3">
      <c r="B24" s="50"/>
      <c r="C24" s="1714" t="s">
        <v>25</v>
      </c>
      <c r="D24" s="1714"/>
      <c r="E24" s="1715"/>
      <c r="F24" s="53"/>
    </row>
    <row r="25" spans="2:20" ht="19.5" customHeight="1" x14ac:dyDescent="0.3">
      <c r="B25" s="50"/>
      <c r="C25" s="48"/>
      <c r="D25" s="48"/>
      <c r="E25" s="57"/>
      <c r="F25" s="48"/>
    </row>
    <row r="26" spans="2:20" ht="19.5" customHeight="1" x14ac:dyDescent="0.3">
      <c r="B26" s="50"/>
      <c r="C26" s="1714" t="s">
        <v>32</v>
      </c>
      <c r="D26" s="1714"/>
      <c r="E26" s="1715"/>
      <c r="F26" s="53"/>
    </row>
    <row r="27" spans="2:20" ht="19.5" customHeight="1" thickBot="1" x14ac:dyDescent="0.35">
      <c r="B27" s="58"/>
      <c r="C27" s="59"/>
      <c r="D27" s="59"/>
      <c r="E27" s="60"/>
      <c r="F27" s="48"/>
    </row>
    <row r="28" spans="2:20" ht="19.5" customHeight="1" thickTop="1" x14ac:dyDescent="0.3">
      <c r="T28" s="61"/>
    </row>
    <row r="29" spans="2:20" ht="19.5" customHeight="1" x14ac:dyDescent="0.3"/>
    <row r="30" spans="2:20" ht="19.5" customHeight="1" x14ac:dyDescent="0.3"/>
    <row r="31" spans="2:20" ht="19.5" customHeight="1" x14ac:dyDescent="0.3"/>
  </sheetData>
  <mergeCells count="11">
    <mergeCell ref="C16:E16"/>
    <mergeCell ref="C8:F8"/>
    <mergeCell ref="B4:E4"/>
    <mergeCell ref="C10:E10"/>
    <mergeCell ref="C12:E12"/>
    <mergeCell ref="C14:E14"/>
    <mergeCell ref="C18:E18"/>
    <mergeCell ref="C20:E20"/>
    <mergeCell ref="C22:E22"/>
    <mergeCell ref="C24:E24"/>
    <mergeCell ref="C26:E26"/>
  </mergeCells>
  <phoneticPr fontId="3" type="noConversion"/>
  <hyperlinks>
    <hyperlink ref="C10" location="Hightlights!A1" display="Highlights"/>
    <hyperlink ref="C12" location="G_IS!A1" display="KB Financial Group"/>
    <hyperlink ref="C14" location="B_IS!A1" display="KB Kookmin Bank"/>
    <hyperlink ref="C16" location="S_IS!A1" display="KB Securities"/>
    <hyperlink ref="C18" location="I_Key!A1" display="KB Insurance"/>
    <hyperlink ref="C20" location="C_IS!A1" display="KB Kookmin Card"/>
    <hyperlink ref="C24" location="Other_IS!A1" display="Other Subsidiaries"/>
    <hyperlink ref="C26" location="Contacts!A1" display="Contacts"/>
    <hyperlink ref="C18:E18" location="I_IS!A1" display="KB Insurance"/>
    <hyperlink ref="C10:E10" location="'Financial Highlights'!A1" display="Finanial Highlights"/>
    <hyperlink ref="C22:G22" location="P_IS!Print_Area" display="Prudential Life Insurance"/>
    <hyperlink ref="C22:E22" location="L_IS!A1" display="KB Life Insurance"/>
  </hyperlinks>
  <pageMargins left="0.39370078740157483" right="0.39370078740157483" top="0.47244094488188981" bottom="0.47244094488188981" header="0.31496062992125984" footer="0.31496062992125984"/>
  <pageSetup paperSize="9" scale="62" fitToHeight="0"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45"/>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52" width="17.375" style="38" hidden="1" customWidth="1"/>
    <col min="53" max="61" width="15.5" style="38" customWidth="1"/>
    <col min="62" max="16384" width="10.75" style="38"/>
  </cols>
  <sheetData>
    <row r="1" spans="2:61" ht="5.25" customHeight="1" x14ac:dyDescent="0.3">
      <c r="AI1" s="48"/>
    </row>
    <row r="2" spans="2:61" ht="28.5" customHeight="1" x14ac:dyDescent="0.35">
      <c r="H2" s="39"/>
      <c r="AI2" s="48"/>
    </row>
    <row r="3" spans="2:61" ht="3" customHeight="1" x14ac:dyDescent="0.3">
      <c r="H3" s="40"/>
      <c r="AI3" s="48"/>
    </row>
    <row r="4" spans="2:61" ht="30" customHeight="1" x14ac:dyDescent="0.3">
      <c r="B4" s="1719" t="s">
        <v>6</v>
      </c>
      <c r="C4" s="1719"/>
      <c r="D4" s="1719"/>
      <c r="E4" s="1719"/>
      <c r="F4" s="191"/>
      <c r="G4" s="42"/>
      <c r="H4" s="64" t="s">
        <v>16</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row>
    <row r="5" spans="2:61" ht="18" customHeight="1" x14ac:dyDescent="0.3">
      <c r="B5" s="44"/>
      <c r="C5" s="44"/>
      <c r="D5" s="44"/>
      <c r="E5" s="44"/>
      <c r="F5" s="44"/>
      <c r="AV5" s="69"/>
      <c r="AW5" s="69"/>
      <c r="AX5" s="69"/>
      <c r="AY5" s="70"/>
      <c r="AZ5" s="70"/>
      <c r="BA5" s="70"/>
      <c r="BB5" s="70"/>
    </row>
    <row r="6" spans="2:61" ht="3" customHeight="1" thickBot="1" x14ac:dyDescent="0.35">
      <c r="H6" s="40"/>
      <c r="AI6" s="48"/>
    </row>
    <row r="7" spans="2:61" ht="12" customHeight="1" thickTop="1" x14ac:dyDescent="0.3">
      <c r="B7" s="193"/>
      <c r="C7" s="67"/>
      <c r="D7" s="67"/>
      <c r="E7" s="68"/>
      <c r="AC7" s="560"/>
      <c r="AD7" s="560"/>
      <c r="AE7" s="560"/>
      <c r="AF7" s="560"/>
      <c r="AG7" s="560"/>
      <c r="AH7" s="560"/>
      <c r="AI7" s="560"/>
      <c r="AJ7" s="560"/>
      <c r="AK7" s="560"/>
      <c r="AL7" s="560"/>
      <c r="AM7" s="560"/>
      <c r="AN7" s="560"/>
      <c r="AO7" s="560"/>
      <c r="AP7" s="560"/>
      <c r="AQ7" s="561"/>
      <c r="AR7" s="561"/>
      <c r="AS7" s="561"/>
      <c r="AT7" s="561"/>
      <c r="AU7" s="561"/>
      <c r="AV7" s="561"/>
      <c r="AW7" s="561"/>
      <c r="AX7" s="561"/>
      <c r="AY7" s="561"/>
      <c r="AZ7" s="561"/>
      <c r="BA7" s="561"/>
      <c r="BB7" s="561"/>
      <c r="BC7" s="561"/>
      <c r="BD7" s="561"/>
      <c r="BE7" s="561"/>
      <c r="BF7" s="561"/>
      <c r="BG7" s="561"/>
      <c r="BH7" s="561"/>
      <c r="BI7" s="561"/>
    </row>
    <row r="8" spans="2:61" ht="19.5" customHeight="1" thickBot="1" x14ac:dyDescent="0.35">
      <c r="B8" s="74"/>
      <c r="C8" s="1721" t="s">
        <v>2</v>
      </c>
      <c r="D8" s="1721"/>
      <c r="E8" s="1722"/>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142</v>
      </c>
      <c r="AC8" s="78" t="s">
        <v>143</v>
      </c>
      <c r="AD8" s="78" t="s">
        <v>61</v>
      </c>
      <c r="AE8" s="78" t="s">
        <v>62</v>
      </c>
      <c r="AF8" s="195" t="s">
        <v>63</v>
      </c>
      <c r="AG8" s="196" t="s">
        <v>60</v>
      </c>
      <c r="AH8" s="78" t="s">
        <v>61</v>
      </c>
      <c r="AI8" s="78" t="s">
        <v>62</v>
      </c>
      <c r="AJ8" s="195" t="s">
        <v>63</v>
      </c>
      <c r="AK8" s="78" t="s">
        <v>64</v>
      </c>
      <c r="AL8" s="78" t="s">
        <v>65</v>
      </c>
      <c r="AM8" s="78" t="s">
        <v>66</v>
      </c>
      <c r="AN8" s="78" t="s">
        <v>67</v>
      </c>
      <c r="AO8" s="78" t="s">
        <v>68</v>
      </c>
      <c r="AP8" s="78" t="s">
        <v>69</v>
      </c>
      <c r="AQ8" s="78" t="s">
        <v>70</v>
      </c>
      <c r="AR8" s="78" t="s">
        <v>71</v>
      </c>
      <c r="AS8" s="78" t="s">
        <v>72</v>
      </c>
      <c r="AT8" s="78" t="s">
        <v>73</v>
      </c>
      <c r="AU8" s="78" t="s">
        <v>74</v>
      </c>
      <c r="AV8" s="81" t="s">
        <v>75</v>
      </c>
      <c r="AW8" s="81" t="s">
        <v>76</v>
      </c>
      <c r="AX8" s="81" t="s">
        <v>77</v>
      </c>
      <c r="AY8" s="81" t="s">
        <v>78</v>
      </c>
      <c r="AZ8" s="81" t="s">
        <v>79</v>
      </c>
      <c r="BA8" s="81" t="s">
        <v>80</v>
      </c>
      <c r="BB8" s="81" t="s">
        <v>81</v>
      </c>
      <c r="BC8" s="81" t="s">
        <v>82</v>
      </c>
      <c r="BD8" s="81" t="s">
        <v>83</v>
      </c>
      <c r="BE8" s="81" t="s">
        <v>84</v>
      </c>
      <c r="BF8" s="81" t="s">
        <v>85</v>
      </c>
      <c r="BG8" s="81" t="s">
        <v>869</v>
      </c>
      <c r="BH8" s="81" t="s">
        <v>890</v>
      </c>
      <c r="BI8" s="81" t="s">
        <v>891</v>
      </c>
    </row>
    <row r="9" spans="2:61" ht="19.5" customHeight="1" x14ac:dyDescent="0.3">
      <c r="B9" s="71"/>
      <c r="C9" s="75"/>
      <c r="D9" s="75"/>
      <c r="E9" s="76"/>
      <c r="F9" s="75"/>
      <c r="H9" s="339" t="s">
        <v>302</v>
      </c>
      <c r="I9" s="206">
        <v>105.6</v>
      </c>
      <c r="J9" s="206">
        <v>103.1</v>
      </c>
      <c r="K9" s="206">
        <v>19.2</v>
      </c>
      <c r="L9" s="206">
        <v>-28.3</v>
      </c>
      <c r="M9" s="206">
        <v>33.1</v>
      </c>
      <c r="N9" s="206">
        <v>-47.2</v>
      </c>
      <c r="O9" s="206">
        <v>168.5</v>
      </c>
      <c r="P9" s="206">
        <v>53.1</v>
      </c>
      <c r="Q9" s="206">
        <v>59.8</v>
      </c>
      <c r="R9" s="206">
        <v>60.8</v>
      </c>
      <c r="S9" s="206">
        <v>109.1</v>
      </c>
      <c r="T9" s="206">
        <v>-23.4</v>
      </c>
      <c r="U9" s="206">
        <v>87.7</v>
      </c>
      <c r="V9" s="206">
        <v>250</v>
      </c>
      <c r="W9" s="206">
        <v>-6.9</v>
      </c>
      <c r="X9" s="206">
        <v>122.6</v>
      </c>
      <c r="Y9" s="206">
        <v>159.19999999999999</v>
      </c>
      <c r="Z9" s="206">
        <v>149.5</v>
      </c>
      <c r="AA9" s="206">
        <v>94.7</v>
      </c>
      <c r="AB9" s="206">
        <v>-53.9</v>
      </c>
      <c r="AC9" s="207">
        <v>100.8</v>
      </c>
      <c r="AD9" s="206">
        <v>-12.5</v>
      </c>
      <c r="AE9" s="207">
        <v>82.8</v>
      </c>
      <c r="AF9" s="208">
        <v>14.4</v>
      </c>
      <c r="AG9" s="209">
        <v>62.099999999999994</v>
      </c>
      <c r="AH9" s="207">
        <v>-53.2</v>
      </c>
      <c r="AI9" s="207">
        <v>38.4</v>
      </c>
      <c r="AJ9" s="208">
        <v>-32.299999999999997</v>
      </c>
      <c r="AK9" s="207">
        <v>0.8</v>
      </c>
      <c r="AL9" s="207">
        <v>56.3</v>
      </c>
      <c r="AM9" s="207">
        <v>118.00000000000003</v>
      </c>
      <c r="AN9" s="206">
        <v>26.099999999999994</v>
      </c>
      <c r="AO9" s="206">
        <v>160.9</v>
      </c>
      <c r="AP9" s="206">
        <v>95.899999999999949</v>
      </c>
      <c r="AQ9" s="210">
        <v>97.6</v>
      </c>
      <c r="AR9" s="210">
        <v>26.1</v>
      </c>
      <c r="AS9" s="210">
        <v>76.900000000000006</v>
      </c>
      <c r="AT9" s="211">
        <v>231.29999999999998</v>
      </c>
      <c r="AU9" s="211">
        <v>86.5</v>
      </c>
      <c r="AV9" s="211">
        <v>108.4</v>
      </c>
      <c r="AW9" s="210">
        <v>58</v>
      </c>
      <c r="AX9" s="210">
        <v>84.7</v>
      </c>
      <c r="AY9" s="210">
        <v>32.5</v>
      </c>
      <c r="AZ9" s="210">
        <v>-26.8</v>
      </c>
      <c r="BA9" s="210">
        <v>-162.6</v>
      </c>
      <c r="BB9" s="211">
        <v>-313.19999999999993</v>
      </c>
      <c r="BC9" s="211">
        <v>-224.70000000000005</v>
      </c>
      <c r="BD9" s="211">
        <v>216.00000000000006</v>
      </c>
      <c r="BE9" s="210">
        <v>347.7</v>
      </c>
      <c r="BF9" s="210">
        <v>-92.8</v>
      </c>
      <c r="BG9" s="1469">
        <v>-117.3</v>
      </c>
      <c r="BH9" s="211">
        <v>694.3</v>
      </c>
      <c r="BI9" s="213">
        <v>-22</v>
      </c>
    </row>
    <row r="10" spans="2:61" ht="19.5" customHeight="1" x14ac:dyDescent="0.3">
      <c r="B10" s="74"/>
      <c r="C10" s="1721" t="s">
        <v>36</v>
      </c>
      <c r="D10" s="1721"/>
      <c r="E10" s="1722"/>
      <c r="F10" s="56"/>
      <c r="H10" s="297" t="s">
        <v>488</v>
      </c>
      <c r="I10" s="83">
        <v>66.400000000000006</v>
      </c>
      <c r="J10" s="83">
        <v>77.5</v>
      </c>
      <c r="K10" s="83">
        <v>140.69999999999999</v>
      </c>
      <c r="L10" s="83">
        <v>39.9</v>
      </c>
      <c r="M10" s="83">
        <v>81.7</v>
      </c>
      <c r="N10" s="83">
        <v>-27.3</v>
      </c>
      <c r="O10" s="83">
        <v>91</v>
      </c>
      <c r="P10" s="83">
        <v>37</v>
      </c>
      <c r="Q10" s="83">
        <v>52.6</v>
      </c>
      <c r="R10" s="83">
        <v>70.900000000000006</v>
      </c>
      <c r="S10" s="83">
        <v>80.599999999999994</v>
      </c>
      <c r="T10" s="83">
        <v>53.2</v>
      </c>
      <c r="U10" s="83">
        <v>106</v>
      </c>
      <c r="V10" s="83">
        <v>5.0999999999999996</v>
      </c>
      <c r="W10" s="83">
        <v>60.3</v>
      </c>
      <c r="X10" s="83">
        <v>17.600000000000001</v>
      </c>
      <c r="Y10" s="83">
        <v>76.2</v>
      </c>
      <c r="Z10" s="83">
        <v>72.3</v>
      </c>
      <c r="AA10" s="83">
        <v>39.6</v>
      </c>
      <c r="AB10" s="83">
        <v>-43.4</v>
      </c>
      <c r="AC10" s="84">
        <v>41.2</v>
      </c>
      <c r="AD10" s="83">
        <v>48.5</v>
      </c>
      <c r="AE10" s="84">
        <v>29.7</v>
      </c>
      <c r="AF10" s="198">
        <v>22.7</v>
      </c>
      <c r="AG10" s="199">
        <v>2.5</v>
      </c>
      <c r="AH10" s="84">
        <v>7.7999999999999972</v>
      </c>
      <c r="AI10" s="84">
        <v>-14.7</v>
      </c>
      <c r="AJ10" s="198">
        <v>-23.9</v>
      </c>
      <c r="AK10" s="84">
        <v>-28.8</v>
      </c>
      <c r="AL10" s="84">
        <v>37.6</v>
      </c>
      <c r="AM10" s="84">
        <v>68.600000000000023</v>
      </c>
      <c r="AN10" s="83">
        <v>-3.2000000000000313</v>
      </c>
      <c r="AO10" s="83">
        <v>96</v>
      </c>
      <c r="AP10" s="83">
        <v>68.199999999999989</v>
      </c>
      <c r="AQ10" s="200">
        <v>59.5</v>
      </c>
      <c r="AR10" s="200">
        <v>18.2</v>
      </c>
      <c r="AS10" s="200">
        <v>-38.5</v>
      </c>
      <c r="AT10" s="201">
        <v>174.2</v>
      </c>
      <c r="AU10" s="201">
        <v>56</v>
      </c>
      <c r="AV10" s="201">
        <v>100.3</v>
      </c>
      <c r="AW10" s="200">
        <v>-4</v>
      </c>
      <c r="AX10" s="200">
        <v>62.3</v>
      </c>
      <c r="AY10" s="200">
        <v>29.7</v>
      </c>
      <c r="AZ10" s="200">
        <v>43.6</v>
      </c>
      <c r="BA10" s="200">
        <v>-172.1</v>
      </c>
      <c r="BB10" s="201">
        <v>-304.79999999999995</v>
      </c>
      <c r="BC10" s="201">
        <v>-220</v>
      </c>
      <c r="BD10" s="201">
        <v>216.10000000000002</v>
      </c>
      <c r="BE10" s="200">
        <v>355.8</v>
      </c>
      <c r="BF10" s="200">
        <v>-96.4</v>
      </c>
      <c r="BG10" s="1468">
        <v>-105</v>
      </c>
      <c r="BH10" s="201">
        <v>747.5</v>
      </c>
      <c r="BI10" s="203">
        <v>-49.4</v>
      </c>
    </row>
    <row r="11" spans="2:61" ht="19.5" customHeight="1" x14ac:dyDescent="0.3">
      <c r="B11" s="74"/>
      <c r="C11" s="89"/>
      <c r="D11" s="75"/>
      <c r="E11" s="76"/>
      <c r="F11" s="75"/>
      <c r="H11" s="297" t="s">
        <v>489</v>
      </c>
      <c r="I11" s="83">
        <v>39.200000000000003</v>
      </c>
      <c r="J11" s="83">
        <v>25.6</v>
      </c>
      <c r="K11" s="83">
        <v>-121.5</v>
      </c>
      <c r="L11" s="83">
        <v>-68.2</v>
      </c>
      <c r="M11" s="83">
        <v>-48.6</v>
      </c>
      <c r="N11" s="83">
        <v>-19.899999999999999</v>
      </c>
      <c r="O11" s="83">
        <v>77.5</v>
      </c>
      <c r="P11" s="83">
        <v>16.100000000000001</v>
      </c>
      <c r="Q11" s="83">
        <v>7.2</v>
      </c>
      <c r="R11" s="83">
        <v>-10.1</v>
      </c>
      <c r="S11" s="83">
        <v>28.5</v>
      </c>
      <c r="T11" s="83">
        <v>-76.599999999999994</v>
      </c>
      <c r="U11" s="83">
        <v>-18.3</v>
      </c>
      <c r="V11" s="83">
        <v>244.9</v>
      </c>
      <c r="W11" s="83">
        <v>-67.2</v>
      </c>
      <c r="X11" s="83">
        <v>105</v>
      </c>
      <c r="Y11" s="83">
        <v>83</v>
      </c>
      <c r="Z11" s="83">
        <v>77.2</v>
      </c>
      <c r="AA11" s="83">
        <v>55.1</v>
      </c>
      <c r="AB11" s="83">
        <v>-10.5</v>
      </c>
      <c r="AC11" s="84">
        <v>59.6</v>
      </c>
      <c r="AD11" s="83">
        <v>-61</v>
      </c>
      <c r="AE11" s="84">
        <v>53.1</v>
      </c>
      <c r="AF11" s="198">
        <v>-8.3000000000000007</v>
      </c>
      <c r="AG11" s="199">
        <v>59.6</v>
      </c>
      <c r="AH11" s="84">
        <v>-61</v>
      </c>
      <c r="AI11" s="84">
        <v>53.1</v>
      </c>
      <c r="AJ11" s="198">
        <v>-8.3000000000000007</v>
      </c>
      <c r="AK11" s="84">
        <v>29.6</v>
      </c>
      <c r="AL11" s="84">
        <v>18.7</v>
      </c>
      <c r="AM11" s="84">
        <v>49.4</v>
      </c>
      <c r="AN11" s="83">
        <v>29.300000000000011</v>
      </c>
      <c r="AO11" s="83">
        <v>64.900000000000006</v>
      </c>
      <c r="AP11" s="83">
        <v>27.699999999999989</v>
      </c>
      <c r="AQ11" s="200">
        <v>38.1</v>
      </c>
      <c r="AR11" s="200">
        <v>7.9</v>
      </c>
      <c r="AS11" s="200">
        <v>115.4</v>
      </c>
      <c r="AT11" s="201">
        <v>57.099999999999994</v>
      </c>
      <c r="AU11" s="201">
        <v>30.5</v>
      </c>
      <c r="AV11" s="201">
        <v>8.1</v>
      </c>
      <c r="AW11" s="200">
        <v>62</v>
      </c>
      <c r="AX11" s="200">
        <v>22.4</v>
      </c>
      <c r="AY11" s="200">
        <v>2.8</v>
      </c>
      <c r="AZ11" s="200">
        <v>-70.400000000000006</v>
      </c>
      <c r="BA11" s="200">
        <v>9.5</v>
      </c>
      <c r="BB11" s="201">
        <v>-8.4</v>
      </c>
      <c r="BC11" s="201">
        <v>-4.7</v>
      </c>
      <c r="BD11" s="201">
        <v>-0.10000000000000009</v>
      </c>
      <c r="BE11" s="200">
        <v>-8.1</v>
      </c>
      <c r="BF11" s="200">
        <v>3.6</v>
      </c>
      <c r="BG11" s="1468">
        <v>-12.3</v>
      </c>
      <c r="BH11" s="201">
        <v>-53.2</v>
      </c>
      <c r="BI11" s="203">
        <v>27.4</v>
      </c>
    </row>
    <row r="12" spans="2:61" ht="19.5" customHeight="1" x14ac:dyDescent="0.3">
      <c r="B12" s="74"/>
      <c r="C12" s="1721" t="s">
        <v>0</v>
      </c>
      <c r="D12" s="1721"/>
      <c r="E12" s="1722"/>
      <c r="F12" s="56"/>
      <c r="H12" s="345" t="s">
        <v>490</v>
      </c>
      <c r="I12" s="83">
        <v>16.2</v>
      </c>
      <c r="J12" s="83">
        <v>18.899999999999999</v>
      </c>
      <c r="K12" s="83">
        <v>22.2</v>
      </c>
      <c r="L12" s="83">
        <v>19.600000000000001</v>
      </c>
      <c r="M12" s="83">
        <v>14.8</v>
      </c>
      <c r="N12" s="83">
        <v>28.6</v>
      </c>
      <c r="O12" s="83">
        <v>66.599999999999994</v>
      </c>
      <c r="P12" s="83">
        <v>9.5</v>
      </c>
      <c r="Q12" s="83">
        <v>9.6</v>
      </c>
      <c r="R12" s="83">
        <v>6.2</v>
      </c>
      <c r="S12" s="83">
        <v>22.1</v>
      </c>
      <c r="T12" s="83">
        <v>16.3</v>
      </c>
      <c r="U12" s="83">
        <v>24.9</v>
      </c>
      <c r="V12" s="83">
        <v>264.89999999999998</v>
      </c>
      <c r="W12" s="83">
        <v>22.5</v>
      </c>
      <c r="X12" s="83">
        <v>83.6</v>
      </c>
      <c r="Y12" s="83">
        <v>48.2</v>
      </c>
      <c r="Z12" s="83">
        <v>64.5</v>
      </c>
      <c r="AA12" s="83">
        <v>41.8</v>
      </c>
      <c r="AB12" s="83">
        <v>-12.8</v>
      </c>
      <c r="AC12" s="84">
        <v>3.1</v>
      </c>
      <c r="AD12" s="83">
        <v>-71</v>
      </c>
      <c r="AE12" s="84">
        <v>44.1</v>
      </c>
      <c r="AF12" s="198">
        <v>-33.200000000000003</v>
      </c>
      <c r="AG12" s="199">
        <v>3.1</v>
      </c>
      <c r="AH12" s="84">
        <v>-71</v>
      </c>
      <c r="AI12" s="84">
        <v>44.1</v>
      </c>
      <c r="AJ12" s="198">
        <v>-33.200000000000003</v>
      </c>
      <c r="AK12" s="84">
        <v>2.6</v>
      </c>
      <c r="AL12" s="84">
        <v>13.6</v>
      </c>
      <c r="AM12" s="84">
        <v>45.7</v>
      </c>
      <c r="AN12" s="83">
        <v>26.199999999999996</v>
      </c>
      <c r="AO12" s="83">
        <v>33</v>
      </c>
      <c r="AP12" s="83">
        <v>24.5</v>
      </c>
      <c r="AQ12" s="200">
        <v>33.200000000000003</v>
      </c>
      <c r="AR12" s="200">
        <v>4.8</v>
      </c>
      <c r="AS12" s="200">
        <v>91.2</v>
      </c>
      <c r="AT12" s="201">
        <v>54.7</v>
      </c>
      <c r="AU12" s="201">
        <v>29.599999999999994</v>
      </c>
      <c r="AV12" s="201">
        <v>5.8</v>
      </c>
      <c r="AW12" s="200">
        <v>44.5</v>
      </c>
      <c r="AX12" s="200">
        <v>22</v>
      </c>
      <c r="AY12" s="200">
        <v>2.7</v>
      </c>
      <c r="AZ12" s="200">
        <v>-70.3</v>
      </c>
      <c r="BA12" s="200">
        <v>-0.4</v>
      </c>
      <c r="BB12" s="201">
        <v>-8.4</v>
      </c>
      <c r="BC12" s="201">
        <v>-4.6999999999999993</v>
      </c>
      <c r="BD12" s="201">
        <v>-0.1</v>
      </c>
      <c r="BE12" s="200">
        <v>-10.7</v>
      </c>
      <c r="BF12" s="200">
        <v>1.8</v>
      </c>
      <c r="BG12" s="1468">
        <v>-12.3</v>
      </c>
      <c r="BH12" s="201">
        <v>-53.3</v>
      </c>
      <c r="BI12" s="203">
        <v>21</v>
      </c>
    </row>
    <row r="13" spans="2:61" ht="19.5" customHeight="1" x14ac:dyDescent="0.3">
      <c r="B13" s="74"/>
      <c r="C13" s="89"/>
      <c r="D13" s="75"/>
      <c r="E13" s="76"/>
      <c r="F13" s="75"/>
      <c r="H13" s="345" t="s">
        <v>491</v>
      </c>
      <c r="I13" s="83">
        <v>-0.5</v>
      </c>
      <c r="J13" s="83">
        <v>-4.9000000000000004</v>
      </c>
      <c r="K13" s="83">
        <v>-158.1</v>
      </c>
      <c r="L13" s="83">
        <v>-99.4</v>
      </c>
      <c r="M13" s="83">
        <v>-83</v>
      </c>
      <c r="N13" s="83">
        <v>-69.7</v>
      </c>
      <c r="O13" s="83">
        <v>0</v>
      </c>
      <c r="P13" s="83">
        <v>-2.5</v>
      </c>
      <c r="Q13" s="83">
        <v>-24.5</v>
      </c>
      <c r="R13" s="83">
        <v>-31.8</v>
      </c>
      <c r="S13" s="83">
        <v>-6.7</v>
      </c>
      <c r="T13" s="83">
        <v>-117.8</v>
      </c>
      <c r="U13" s="83">
        <v>-67</v>
      </c>
      <c r="V13" s="83">
        <v>-38.5</v>
      </c>
      <c r="W13" s="83">
        <v>-104</v>
      </c>
      <c r="X13" s="83">
        <v>-6.5</v>
      </c>
      <c r="Y13" s="83">
        <v>-1.7</v>
      </c>
      <c r="Z13" s="83">
        <v>-0.8</v>
      </c>
      <c r="AA13" s="83">
        <v>0</v>
      </c>
      <c r="AB13" s="83">
        <v>-19.7</v>
      </c>
      <c r="AC13" s="84">
        <v>-1</v>
      </c>
      <c r="AD13" s="83">
        <v>-0.7</v>
      </c>
      <c r="AE13" s="84">
        <v>-3.3</v>
      </c>
      <c r="AF13" s="198">
        <v>-7.4</v>
      </c>
      <c r="AG13" s="199">
        <v>-1</v>
      </c>
      <c r="AH13" s="84">
        <v>-0.7</v>
      </c>
      <c r="AI13" s="84">
        <v>-3.3</v>
      </c>
      <c r="AJ13" s="198">
        <v>-7.4</v>
      </c>
      <c r="AK13" s="84">
        <v>0</v>
      </c>
      <c r="AL13" s="84">
        <v>0</v>
      </c>
      <c r="AM13" s="84">
        <v>0</v>
      </c>
      <c r="AN13" s="83">
        <v>0</v>
      </c>
      <c r="AO13" s="83">
        <v>0</v>
      </c>
      <c r="AP13" s="83">
        <v>0</v>
      </c>
      <c r="AQ13" s="200">
        <v>0</v>
      </c>
      <c r="AR13" s="200">
        <v>0</v>
      </c>
      <c r="AS13" s="200">
        <v>0</v>
      </c>
      <c r="AT13" s="201">
        <v>0</v>
      </c>
      <c r="AU13" s="201">
        <v>0</v>
      </c>
      <c r="AV13" s="201">
        <v>0</v>
      </c>
      <c r="AW13" s="200">
        <v>-0.1</v>
      </c>
      <c r="AX13" s="200">
        <v>0.1</v>
      </c>
      <c r="AY13" s="200">
        <v>0.1</v>
      </c>
      <c r="AZ13" s="200">
        <v>-0.1</v>
      </c>
      <c r="BA13" s="200">
        <v>0</v>
      </c>
      <c r="BB13" s="201">
        <v>0</v>
      </c>
      <c r="BC13" s="201">
        <v>0</v>
      </c>
      <c r="BD13" s="201">
        <v>0</v>
      </c>
      <c r="BE13" s="200">
        <v>0</v>
      </c>
      <c r="BF13" s="200">
        <v>0</v>
      </c>
      <c r="BG13" s="1468">
        <v>0</v>
      </c>
      <c r="BH13" s="201">
        <v>0</v>
      </c>
      <c r="BI13" s="203">
        <v>0</v>
      </c>
    </row>
    <row r="14" spans="2:61" ht="19.5" customHeight="1" x14ac:dyDescent="0.3">
      <c r="B14" s="74"/>
      <c r="C14" s="1721" t="s">
        <v>6</v>
      </c>
      <c r="D14" s="1721"/>
      <c r="E14" s="1722"/>
      <c r="F14" s="56"/>
      <c r="H14" s="345" t="s">
        <v>492</v>
      </c>
      <c r="I14" s="83">
        <v>23.5</v>
      </c>
      <c r="J14" s="83">
        <v>11.6</v>
      </c>
      <c r="K14" s="83">
        <v>14.4</v>
      </c>
      <c r="L14" s="83">
        <v>11.6</v>
      </c>
      <c r="M14" s="83">
        <v>19.600000000000001</v>
      </c>
      <c r="N14" s="83">
        <v>21.2</v>
      </c>
      <c r="O14" s="83">
        <v>10.9</v>
      </c>
      <c r="P14" s="83">
        <v>9.1</v>
      </c>
      <c r="Q14" s="83">
        <v>22.1</v>
      </c>
      <c r="R14" s="83">
        <v>15.5</v>
      </c>
      <c r="S14" s="83">
        <v>13.1</v>
      </c>
      <c r="T14" s="83">
        <v>24.9</v>
      </c>
      <c r="U14" s="83">
        <v>23.8</v>
      </c>
      <c r="V14" s="83">
        <v>18.5</v>
      </c>
      <c r="W14" s="83">
        <v>14.3</v>
      </c>
      <c r="X14" s="83">
        <v>27.9</v>
      </c>
      <c r="Y14" s="83">
        <v>36.5</v>
      </c>
      <c r="Z14" s="83">
        <v>13.5</v>
      </c>
      <c r="AA14" s="83">
        <v>13.3</v>
      </c>
      <c r="AB14" s="83">
        <v>22</v>
      </c>
      <c r="AC14" s="84">
        <v>57.5</v>
      </c>
      <c r="AD14" s="83">
        <v>10.7</v>
      </c>
      <c r="AE14" s="84">
        <v>12.3</v>
      </c>
      <c r="AF14" s="198">
        <v>32.299999999999997</v>
      </c>
      <c r="AG14" s="199">
        <v>57.5</v>
      </c>
      <c r="AH14" s="84">
        <v>10.7</v>
      </c>
      <c r="AI14" s="84">
        <v>12.3</v>
      </c>
      <c r="AJ14" s="198">
        <v>32.299999999999997</v>
      </c>
      <c r="AK14" s="84">
        <v>27</v>
      </c>
      <c r="AL14" s="84">
        <v>5.0999999999999996</v>
      </c>
      <c r="AM14" s="84">
        <v>3.7</v>
      </c>
      <c r="AN14" s="83">
        <v>3.1000000000000014</v>
      </c>
      <c r="AO14" s="83">
        <v>31.9</v>
      </c>
      <c r="AP14" s="83">
        <v>3.2000000000000028</v>
      </c>
      <c r="AQ14" s="200">
        <v>4.9000000000000004</v>
      </c>
      <c r="AR14" s="200">
        <v>3.1</v>
      </c>
      <c r="AS14" s="200">
        <v>24.2</v>
      </c>
      <c r="AT14" s="201">
        <v>2.4000000000000021</v>
      </c>
      <c r="AU14" s="201">
        <v>0.89999999999999858</v>
      </c>
      <c r="AV14" s="201">
        <v>2.2999999999999998</v>
      </c>
      <c r="AW14" s="200">
        <v>17.600000000000001</v>
      </c>
      <c r="AX14" s="200">
        <v>0.3</v>
      </c>
      <c r="AY14" s="200">
        <v>0</v>
      </c>
      <c r="AZ14" s="200">
        <v>0</v>
      </c>
      <c r="BA14" s="200">
        <v>9.9</v>
      </c>
      <c r="BB14" s="201">
        <v>0</v>
      </c>
      <c r="BC14" s="201">
        <v>0</v>
      </c>
      <c r="BD14" s="201">
        <v>0</v>
      </c>
      <c r="BE14" s="200">
        <v>2.6</v>
      </c>
      <c r="BF14" s="200">
        <v>1.8</v>
      </c>
      <c r="BG14" s="1468">
        <v>0</v>
      </c>
      <c r="BH14" s="201">
        <v>0.1</v>
      </c>
      <c r="BI14" s="203">
        <v>6.4</v>
      </c>
    </row>
    <row r="15" spans="2:61" ht="30" customHeight="1" x14ac:dyDescent="0.3">
      <c r="B15" s="74"/>
      <c r="C15" s="214"/>
      <c r="D15" s="1729" t="s">
        <v>9</v>
      </c>
      <c r="E15" s="1730"/>
      <c r="F15" s="216"/>
      <c r="H15" s="579" t="s">
        <v>308</v>
      </c>
      <c r="I15" s="206">
        <v>38.9</v>
      </c>
      <c r="J15" s="206">
        <v>87.1</v>
      </c>
      <c r="K15" s="206">
        <v>-12.6</v>
      </c>
      <c r="L15" s="206">
        <v>-5.3</v>
      </c>
      <c r="M15" s="206">
        <v>6</v>
      </c>
      <c r="N15" s="206">
        <v>59.3</v>
      </c>
      <c r="O15" s="206">
        <v>96.9</v>
      </c>
      <c r="P15" s="206">
        <v>83.8</v>
      </c>
      <c r="Q15" s="206">
        <v>29</v>
      </c>
      <c r="R15" s="206">
        <v>82.5</v>
      </c>
      <c r="S15" s="206">
        <v>4.4000000000000004</v>
      </c>
      <c r="T15" s="206">
        <v>23.9</v>
      </c>
      <c r="U15" s="206">
        <v>16.100000000000001</v>
      </c>
      <c r="V15" s="206">
        <v>44.7</v>
      </c>
      <c r="W15" s="206">
        <v>1</v>
      </c>
      <c r="X15" s="206">
        <v>60</v>
      </c>
      <c r="Y15" s="206">
        <v>6.9</v>
      </c>
      <c r="Z15" s="206">
        <v>25.2</v>
      </c>
      <c r="AA15" s="206">
        <v>64</v>
      </c>
      <c r="AB15" s="206">
        <v>73.3</v>
      </c>
      <c r="AC15" s="207">
        <v>123.2</v>
      </c>
      <c r="AD15" s="206">
        <v>15.9</v>
      </c>
      <c r="AE15" s="207">
        <v>40.799999999999997</v>
      </c>
      <c r="AF15" s="208">
        <v>125.6</v>
      </c>
      <c r="AG15" s="209">
        <v>123.2</v>
      </c>
      <c r="AH15" s="207">
        <v>15.9</v>
      </c>
      <c r="AI15" s="207">
        <v>40.799999999999997</v>
      </c>
      <c r="AJ15" s="208">
        <v>125.6</v>
      </c>
      <c r="AK15" s="207">
        <v>69.2</v>
      </c>
      <c r="AL15" s="207">
        <v>20</v>
      </c>
      <c r="AM15" s="207">
        <v>75.399999999999991</v>
      </c>
      <c r="AN15" s="206">
        <v>19.199999999999932</v>
      </c>
      <c r="AO15" s="206">
        <v>18.399999999999999</v>
      </c>
      <c r="AP15" s="206">
        <v>32.4</v>
      </c>
      <c r="AQ15" s="210">
        <v>74.599999999999994</v>
      </c>
      <c r="AR15" s="210">
        <v>98.8</v>
      </c>
      <c r="AS15" s="210">
        <v>-17.5</v>
      </c>
      <c r="AT15" s="211">
        <v>93.8</v>
      </c>
      <c r="AU15" s="211">
        <v>107.8</v>
      </c>
      <c r="AV15" s="211">
        <v>137.69999999999999</v>
      </c>
      <c r="AW15" s="210">
        <v>64.200000000000017</v>
      </c>
      <c r="AX15" s="210">
        <v>41.4</v>
      </c>
      <c r="AY15" s="210">
        <v>9.3000000000000007</v>
      </c>
      <c r="AZ15" s="210">
        <v>102.7</v>
      </c>
      <c r="BA15" s="210">
        <v>226.5</v>
      </c>
      <c r="BB15" s="211">
        <v>241.7</v>
      </c>
      <c r="BC15" s="211">
        <v>157.00000000000006</v>
      </c>
      <c r="BD15" s="211">
        <v>141.79999999999995</v>
      </c>
      <c r="BE15" s="210">
        <v>-58.2</v>
      </c>
      <c r="BF15" s="210">
        <v>274</v>
      </c>
      <c r="BG15" s="1469">
        <v>190.1</v>
      </c>
      <c r="BH15" s="211">
        <v>-371.5</v>
      </c>
      <c r="BI15" s="213">
        <v>132.19999999999999</v>
      </c>
    </row>
    <row r="16" spans="2:61" ht="19.5" customHeight="1" x14ac:dyDescent="0.3">
      <c r="B16" s="74"/>
      <c r="C16" s="214"/>
      <c r="D16" s="1729" t="s">
        <v>11</v>
      </c>
      <c r="E16" s="1730"/>
      <c r="F16" s="216"/>
      <c r="H16" s="211" t="s">
        <v>311</v>
      </c>
      <c r="I16" s="206">
        <v>-127.4</v>
      </c>
      <c r="J16" s="206">
        <v>-178</v>
      </c>
      <c r="K16" s="206">
        <v>-162.1</v>
      </c>
      <c r="L16" s="206">
        <v>-349.9</v>
      </c>
      <c r="M16" s="206">
        <v>-155.9</v>
      </c>
      <c r="N16" s="206">
        <v>-203.5</v>
      </c>
      <c r="O16" s="206">
        <v>-179.2</v>
      </c>
      <c r="P16" s="206">
        <v>-279.8</v>
      </c>
      <c r="Q16" s="206">
        <v>-165.5</v>
      </c>
      <c r="R16" s="206">
        <v>-194.7</v>
      </c>
      <c r="S16" s="206">
        <v>-167.3</v>
      </c>
      <c r="T16" s="206">
        <v>-230.9</v>
      </c>
      <c r="U16" s="206">
        <v>-194.4</v>
      </c>
      <c r="V16" s="206">
        <v>-101.2</v>
      </c>
      <c r="W16" s="206">
        <v>-213.6</v>
      </c>
      <c r="X16" s="206">
        <v>-200.7</v>
      </c>
      <c r="Y16" s="206">
        <v>-173.3</v>
      </c>
      <c r="Z16" s="206">
        <v>-166.3</v>
      </c>
      <c r="AA16" s="206">
        <v>-185.6</v>
      </c>
      <c r="AB16" s="206">
        <v>-197.9</v>
      </c>
      <c r="AC16" s="207">
        <v>-176.1</v>
      </c>
      <c r="AD16" s="206">
        <v>-178.1</v>
      </c>
      <c r="AE16" s="207">
        <v>-170.4</v>
      </c>
      <c r="AF16" s="208">
        <v>-155.19999999999999</v>
      </c>
      <c r="AG16" s="209">
        <v>-176.1</v>
      </c>
      <c r="AH16" s="207">
        <v>-178.1</v>
      </c>
      <c r="AI16" s="207">
        <v>-170.4</v>
      </c>
      <c r="AJ16" s="208">
        <v>-155.19999999999999</v>
      </c>
      <c r="AK16" s="207">
        <v>-188.2</v>
      </c>
      <c r="AL16" s="207">
        <v>-190.8</v>
      </c>
      <c r="AM16" s="207">
        <v>-187.2</v>
      </c>
      <c r="AN16" s="206">
        <v>-188.80000000000052</v>
      </c>
      <c r="AO16" s="206">
        <v>-205.70000000000016</v>
      </c>
      <c r="AP16" s="206">
        <v>-178.09999999999951</v>
      </c>
      <c r="AQ16" s="210">
        <v>-192.2</v>
      </c>
      <c r="AR16" s="210">
        <v>-206.8</v>
      </c>
      <c r="AS16" s="210">
        <v>-186.3</v>
      </c>
      <c r="AT16" s="211">
        <v>-189.29999999999998</v>
      </c>
      <c r="AU16" s="211">
        <v>-212.99999999999989</v>
      </c>
      <c r="AV16" s="211">
        <v>-222.3</v>
      </c>
      <c r="AW16" s="210">
        <v>-215.49999999999997</v>
      </c>
      <c r="AX16" s="210">
        <v>-212.2</v>
      </c>
      <c r="AY16" s="210">
        <v>-194</v>
      </c>
      <c r="AZ16" s="210">
        <v>-221.2</v>
      </c>
      <c r="BA16" s="210">
        <v>-229.89999999999984</v>
      </c>
      <c r="BB16" s="211">
        <v>-234.60000000000022</v>
      </c>
      <c r="BC16" s="211">
        <v>-288.19999999999976</v>
      </c>
      <c r="BD16" s="211">
        <v>-263.29999999999973</v>
      </c>
      <c r="BE16" s="210">
        <v>-254.6</v>
      </c>
      <c r="BF16" s="210">
        <v>-257.89999999999998</v>
      </c>
      <c r="BG16" s="1469">
        <v>-281</v>
      </c>
      <c r="BH16" s="211">
        <v>-653.29999999999995</v>
      </c>
      <c r="BI16" s="213">
        <v>-277.5</v>
      </c>
    </row>
    <row r="17" spans="2:61" ht="19.5" customHeight="1" x14ac:dyDescent="0.3">
      <c r="B17" s="74"/>
      <c r="C17" s="214"/>
      <c r="D17" s="1729" t="s">
        <v>12</v>
      </c>
      <c r="E17" s="1730"/>
      <c r="F17" s="216"/>
      <c r="H17" s="345" t="s">
        <v>312</v>
      </c>
      <c r="I17" s="83">
        <v>-161.9</v>
      </c>
      <c r="J17" s="83">
        <v>-162.19999999999999</v>
      </c>
      <c r="K17" s="83">
        <v>-168.1</v>
      </c>
      <c r="L17" s="83">
        <v>-168.2</v>
      </c>
      <c r="M17" s="83">
        <v>-163.80000000000001</v>
      </c>
      <c r="N17" s="83">
        <v>-168.5</v>
      </c>
      <c r="O17" s="83">
        <v>-169.2</v>
      </c>
      <c r="P17" s="83">
        <v>-170.7</v>
      </c>
      <c r="Q17" s="83">
        <v>-170</v>
      </c>
      <c r="R17" s="83">
        <v>-186.1</v>
      </c>
      <c r="S17" s="83">
        <v>-169</v>
      </c>
      <c r="T17" s="83">
        <v>-182.4</v>
      </c>
      <c r="U17" s="83">
        <v>-178.2</v>
      </c>
      <c r="V17" s="83">
        <v>-178.2</v>
      </c>
      <c r="W17" s="83">
        <v>-177.6</v>
      </c>
      <c r="X17" s="83">
        <v>-176.5</v>
      </c>
      <c r="Y17" s="83">
        <v>-164.5</v>
      </c>
      <c r="Z17" s="83">
        <v>-168.9</v>
      </c>
      <c r="AA17" s="83">
        <v>-175.7</v>
      </c>
      <c r="AB17" s="83">
        <v>-173.8</v>
      </c>
      <c r="AC17" s="84">
        <v>-173.7</v>
      </c>
      <c r="AD17" s="83">
        <v>-158.9</v>
      </c>
      <c r="AE17" s="84">
        <v>-156.69999999999999</v>
      </c>
      <c r="AF17" s="198">
        <v>-163.4</v>
      </c>
      <c r="AG17" s="199">
        <v>-173.7</v>
      </c>
      <c r="AH17" s="84">
        <v>-158.9</v>
      </c>
      <c r="AI17" s="84">
        <v>-156.69999999999999</v>
      </c>
      <c r="AJ17" s="198">
        <v>-163.4</v>
      </c>
      <c r="AK17" s="84">
        <v>-184.4</v>
      </c>
      <c r="AL17" s="84">
        <v>-181.6</v>
      </c>
      <c r="AM17" s="84">
        <v>-185.20000000000002</v>
      </c>
      <c r="AN17" s="83">
        <v>-189.59999999999991</v>
      </c>
      <c r="AO17" s="83">
        <v>-190</v>
      </c>
      <c r="AP17" s="83">
        <v>-188.39999999999998</v>
      </c>
      <c r="AQ17" s="200">
        <v>-189.1</v>
      </c>
      <c r="AR17" s="200">
        <v>-195</v>
      </c>
      <c r="AS17" s="200">
        <v>-200.6</v>
      </c>
      <c r="AT17" s="201">
        <v>-208.4</v>
      </c>
      <c r="AU17" s="201">
        <v>-210.39999999999998</v>
      </c>
      <c r="AV17" s="201">
        <v>-217.5</v>
      </c>
      <c r="AW17" s="200">
        <v>-217.9</v>
      </c>
      <c r="AX17" s="200">
        <v>-223</v>
      </c>
      <c r="AY17" s="200">
        <v>-208</v>
      </c>
      <c r="AZ17" s="200">
        <v>-224.1</v>
      </c>
      <c r="BA17" s="200">
        <v>-223.8</v>
      </c>
      <c r="BB17" s="201">
        <v>-237.39999999999998</v>
      </c>
      <c r="BC17" s="201">
        <v>-244.1</v>
      </c>
      <c r="BD17" s="201">
        <v>-254.1</v>
      </c>
      <c r="BE17" s="200">
        <v>-253.1</v>
      </c>
      <c r="BF17" s="200">
        <v>-250.3</v>
      </c>
      <c r="BG17" s="1468">
        <v>-257.89999999999998</v>
      </c>
      <c r="BH17" s="201">
        <v>-276.39999999999998</v>
      </c>
      <c r="BI17" s="203">
        <v>-264.7</v>
      </c>
    </row>
    <row r="18" spans="2:61" ht="19.5" customHeight="1" x14ac:dyDescent="0.3">
      <c r="B18" s="74"/>
      <c r="C18" s="214"/>
      <c r="D18" s="1729" t="s">
        <v>14</v>
      </c>
      <c r="E18" s="1730"/>
      <c r="F18" s="216"/>
      <c r="H18" s="350" t="s">
        <v>313</v>
      </c>
      <c r="I18" s="83">
        <v>4.4000000000000004</v>
      </c>
      <c r="J18" s="83">
        <v>-17.100000000000001</v>
      </c>
      <c r="K18" s="83">
        <v>-5.4</v>
      </c>
      <c r="L18" s="83">
        <v>-115.8</v>
      </c>
      <c r="M18" s="83">
        <v>7.2</v>
      </c>
      <c r="N18" s="83">
        <v>-16.8</v>
      </c>
      <c r="O18" s="83">
        <v>-2.6</v>
      </c>
      <c r="P18" s="83">
        <v>-95.8</v>
      </c>
      <c r="Q18" s="83">
        <v>6.4</v>
      </c>
      <c r="R18" s="83">
        <v>7.2</v>
      </c>
      <c r="S18" s="83">
        <v>23.3</v>
      </c>
      <c r="T18" s="83">
        <v>-25.9</v>
      </c>
      <c r="U18" s="83">
        <v>1.1000000000000001</v>
      </c>
      <c r="V18" s="83">
        <v>86.3</v>
      </c>
      <c r="W18" s="83">
        <v>5.4</v>
      </c>
      <c r="X18" s="83">
        <v>-2.7</v>
      </c>
      <c r="Y18" s="83">
        <v>3.3</v>
      </c>
      <c r="Z18" s="83">
        <v>15.3</v>
      </c>
      <c r="AA18" s="83">
        <v>-5.6</v>
      </c>
      <c r="AB18" s="83">
        <v>1.3</v>
      </c>
      <c r="AC18" s="84">
        <v>3.5</v>
      </c>
      <c r="AD18" s="83">
        <v>23.8</v>
      </c>
      <c r="AE18" s="84">
        <v>1.7</v>
      </c>
      <c r="AF18" s="198">
        <v>-5.6</v>
      </c>
      <c r="AG18" s="199">
        <v>3.5</v>
      </c>
      <c r="AH18" s="84">
        <v>23.8</v>
      </c>
      <c r="AI18" s="84">
        <v>1.7</v>
      </c>
      <c r="AJ18" s="198">
        <v>-5.6</v>
      </c>
      <c r="AK18" s="84">
        <v>1.8</v>
      </c>
      <c r="AL18" s="84">
        <v>3.3</v>
      </c>
      <c r="AM18" s="84">
        <v>0.80000000000000049</v>
      </c>
      <c r="AN18" s="83">
        <v>3.0999999999999996</v>
      </c>
      <c r="AO18" s="83">
        <v>2.2999999999999998</v>
      </c>
      <c r="AP18" s="83">
        <v>3.7</v>
      </c>
      <c r="AQ18" s="200">
        <v>2.2999999999999998</v>
      </c>
      <c r="AR18" s="200">
        <v>-4</v>
      </c>
      <c r="AS18" s="200">
        <v>19.600000000000001</v>
      </c>
      <c r="AT18" s="201">
        <v>17.5</v>
      </c>
      <c r="AU18" s="201">
        <v>7.1000000000000014</v>
      </c>
      <c r="AV18" s="201">
        <v>39.200000000000003</v>
      </c>
      <c r="AW18" s="200">
        <v>5.6</v>
      </c>
      <c r="AX18" s="200">
        <v>21.8</v>
      </c>
      <c r="AY18" s="200">
        <v>4.3</v>
      </c>
      <c r="AZ18" s="200">
        <v>6.8</v>
      </c>
      <c r="BA18" s="200">
        <v>5.7</v>
      </c>
      <c r="BB18" s="201">
        <v>18.5</v>
      </c>
      <c r="BC18" s="201">
        <v>-43.5</v>
      </c>
      <c r="BD18" s="201">
        <v>-3.2</v>
      </c>
      <c r="BE18" s="200">
        <v>10.1</v>
      </c>
      <c r="BF18" s="200">
        <v>9.5</v>
      </c>
      <c r="BG18" s="1468">
        <v>3.4</v>
      </c>
      <c r="BH18" s="201">
        <v>-14.6</v>
      </c>
      <c r="BI18" s="203">
        <v>31.3</v>
      </c>
    </row>
    <row r="19" spans="2:61" ht="19.5" customHeight="1" x14ac:dyDescent="0.3">
      <c r="B19" s="74"/>
      <c r="C19" s="214"/>
      <c r="D19" s="1728" t="s">
        <v>16</v>
      </c>
      <c r="E19" s="1728"/>
      <c r="F19" s="1728"/>
      <c r="H19" s="580" t="s">
        <v>314</v>
      </c>
      <c r="I19" s="83">
        <v>30.1</v>
      </c>
      <c r="J19" s="83">
        <v>1.2999999999999901</v>
      </c>
      <c r="K19" s="83">
        <v>11.4</v>
      </c>
      <c r="L19" s="83">
        <v>-65.899999999999991</v>
      </c>
      <c r="M19" s="83">
        <v>0.70000000000000551</v>
      </c>
      <c r="N19" s="83">
        <v>-18.2</v>
      </c>
      <c r="O19" s="83">
        <v>-7.4</v>
      </c>
      <c r="P19" s="83">
        <v>-13.300000000000026</v>
      </c>
      <c r="Q19" s="83">
        <v>-1.9000000000000004</v>
      </c>
      <c r="R19" s="83">
        <v>-15.799999999999994</v>
      </c>
      <c r="S19" s="83">
        <v>-21.600000000000012</v>
      </c>
      <c r="T19" s="83">
        <v>-22.6</v>
      </c>
      <c r="U19" s="83">
        <v>-17.300000000000018</v>
      </c>
      <c r="V19" s="83">
        <v>-9.3000000000000114</v>
      </c>
      <c r="W19" s="83">
        <v>-41.4</v>
      </c>
      <c r="X19" s="83">
        <v>-21.499999999999989</v>
      </c>
      <c r="Y19" s="83">
        <v>-12.100000000000012</v>
      </c>
      <c r="Z19" s="83">
        <v>-12.700000000000006</v>
      </c>
      <c r="AA19" s="83">
        <v>-4.300000000000006</v>
      </c>
      <c r="AB19" s="83">
        <v>-25.399999999999995</v>
      </c>
      <c r="AC19" s="84">
        <v>-5.9000000000000057</v>
      </c>
      <c r="AD19" s="83">
        <v>-42.999999999999986</v>
      </c>
      <c r="AE19" s="84">
        <v>-15.400000000000016</v>
      </c>
      <c r="AF19" s="198">
        <v>13.800000000000017</v>
      </c>
      <c r="AG19" s="199">
        <v>-5.9000000000000057</v>
      </c>
      <c r="AH19" s="84">
        <v>-42.999999999999986</v>
      </c>
      <c r="AI19" s="84">
        <v>-15.400000000000016</v>
      </c>
      <c r="AJ19" s="198">
        <v>13.800000000000017</v>
      </c>
      <c r="AK19" s="84">
        <v>-5.5999999999999828</v>
      </c>
      <c r="AL19" s="84">
        <v>-12.500000000000018</v>
      </c>
      <c r="AM19" s="84">
        <v>-2.7999999999999723</v>
      </c>
      <c r="AN19" s="83">
        <v>-2.3000000000006136</v>
      </c>
      <c r="AO19" s="83">
        <v>-18</v>
      </c>
      <c r="AP19" s="83">
        <v>6.6</v>
      </c>
      <c r="AQ19" s="200">
        <v>-5.4</v>
      </c>
      <c r="AR19" s="200">
        <v>-7.8</v>
      </c>
      <c r="AS19" s="200">
        <v>-5.3</v>
      </c>
      <c r="AT19" s="201">
        <v>1.6</v>
      </c>
      <c r="AU19" s="201">
        <v>-9.6999999999999993</v>
      </c>
      <c r="AV19" s="201">
        <v>-44</v>
      </c>
      <c r="AW19" s="200">
        <v>-3.2</v>
      </c>
      <c r="AX19" s="200">
        <v>-10.999999999999989</v>
      </c>
      <c r="AY19" s="200">
        <v>9.6999999999999993</v>
      </c>
      <c r="AZ19" s="83">
        <v>-3.9</v>
      </c>
      <c r="BA19" s="200">
        <v>-11.8</v>
      </c>
      <c r="BB19" s="201">
        <v>-15.7</v>
      </c>
      <c r="BC19" s="201">
        <v>-0.6</v>
      </c>
      <c r="BD19" s="201">
        <v>-6</v>
      </c>
      <c r="BE19" s="200">
        <v>-11.6</v>
      </c>
      <c r="BF19" s="200">
        <v>-17.100000000000001</v>
      </c>
      <c r="BG19" s="1468">
        <v>-26.500000000000021</v>
      </c>
      <c r="BH19" s="201">
        <v>-362.3</v>
      </c>
      <c r="BI19" s="203">
        <f>BI16-BI17-BI18</f>
        <v>-44.100000000000009</v>
      </c>
    </row>
    <row r="20" spans="2:61" ht="19.5" customHeight="1" x14ac:dyDescent="0.3">
      <c r="B20" s="74"/>
      <c r="C20" s="214"/>
      <c r="D20" s="1729" t="s">
        <v>19</v>
      </c>
      <c r="E20" s="1730"/>
      <c r="F20" s="216"/>
      <c r="H20" s="352" t="s">
        <v>315</v>
      </c>
      <c r="I20" s="261">
        <v>17.100000000000001</v>
      </c>
      <c r="J20" s="261">
        <v>12.2</v>
      </c>
      <c r="K20" s="261">
        <v>-155.5</v>
      </c>
      <c r="L20" s="261">
        <v>-383.5</v>
      </c>
      <c r="M20" s="261">
        <v>-116.8</v>
      </c>
      <c r="N20" s="261">
        <v>-191.4</v>
      </c>
      <c r="O20" s="261">
        <v>86.2</v>
      </c>
      <c r="P20" s="261">
        <v>-142.9</v>
      </c>
      <c r="Q20" s="261">
        <v>-76.7</v>
      </c>
      <c r="R20" s="261">
        <v>-51.4</v>
      </c>
      <c r="S20" s="261">
        <v>-53.8</v>
      </c>
      <c r="T20" s="261">
        <v>-230.4</v>
      </c>
      <c r="U20" s="261">
        <v>-90.6</v>
      </c>
      <c r="V20" s="261">
        <v>193.5</v>
      </c>
      <c r="W20" s="261">
        <v>-219.5</v>
      </c>
      <c r="X20" s="261">
        <v>-18.100000000000001</v>
      </c>
      <c r="Y20" s="261">
        <v>-7.2</v>
      </c>
      <c r="Z20" s="261">
        <v>8.4</v>
      </c>
      <c r="AA20" s="261">
        <v>-26.9</v>
      </c>
      <c r="AB20" s="261">
        <v>-178.5</v>
      </c>
      <c r="AC20" s="262">
        <v>47.9</v>
      </c>
      <c r="AD20" s="261">
        <v>-174.7</v>
      </c>
      <c r="AE20" s="262">
        <v>-46.8</v>
      </c>
      <c r="AF20" s="263">
        <v>-15.2</v>
      </c>
      <c r="AG20" s="264">
        <v>9.1999999999999957</v>
      </c>
      <c r="AH20" s="262">
        <v>-215.39999999999998</v>
      </c>
      <c r="AI20" s="262">
        <v>-91.199999999999989</v>
      </c>
      <c r="AJ20" s="263">
        <v>-61.8</v>
      </c>
      <c r="AK20" s="262">
        <v>-118.2</v>
      </c>
      <c r="AL20" s="262">
        <v>-114.5</v>
      </c>
      <c r="AM20" s="262">
        <v>6.2000000000003865</v>
      </c>
      <c r="AN20" s="261">
        <v>-143.50000000000063</v>
      </c>
      <c r="AO20" s="261">
        <v>-26.400000000000148</v>
      </c>
      <c r="AP20" s="261">
        <v>-49.7999999999995</v>
      </c>
      <c r="AQ20" s="265">
        <v>-20</v>
      </c>
      <c r="AR20" s="265">
        <v>-81.900000000000006</v>
      </c>
      <c r="AS20" s="265">
        <v>-126.9</v>
      </c>
      <c r="AT20" s="266">
        <v>135.80000000000001</v>
      </c>
      <c r="AU20" s="266">
        <v>-18.7</v>
      </c>
      <c r="AV20" s="266">
        <v>23.8</v>
      </c>
      <c r="AW20" s="265">
        <v>-93.3</v>
      </c>
      <c r="AX20" s="265">
        <v>-86.1</v>
      </c>
      <c r="AY20" s="265">
        <v>-152.19999999999965</v>
      </c>
      <c r="AZ20" s="265">
        <v>-145.30000000000001</v>
      </c>
      <c r="BA20" s="265">
        <v>-165.99999999999983</v>
      </c>
      <c r="BB20" s="266">
        <v>-306.10000000000019</v>
      </c>
      <c r="BC20" s="266">
        <v>-355.89999999999975</v>
      </c>
      <c r="BD20" s="266">
        <v>94.5</v>
      </c>
      <c r="BE20" s="265">
        <v>34.9</v>
      </c>
      <c r="BF20" s="265">
        <v>-76.7</v>
      </c>
      <c r="BG20" s="1474">
        <v>-208.2</v>
      </c>
      <c r="BH20" s="266">
        <v>-330.5</v>
      </c>
      <c r="BI20" s="268">
        <v>-167.3</v>
      </c>
    </row>
    <row r="21" spans="2:61" ht="19.5" customHeight="1" x14ac:dyDescent="0.25">
      <c r="B21" s="74"/>
      <c r="C21" s="214"/>
      <c r="D21" s="1729" t="s">
        <v>21</v>
      </c>
      <c r="E21" s="1730"/>
      <c r="F21" s="216"/>
      <c r="H21" s="581" t="s">
        <v>493</v>
      </c>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3"/>
    </row>
    <row r="22" spans="2:61" ht="19.5" customHeight="1" x14ac:dyDescent="0.3">
      <c r="B22" s="74"/>
      <c r="C22" s="214"/>
      <c r="D22" s="1729" t="s">
        <v>23</v>
      </c>
      <c r="E22" s="1730"/>
      <c r="F22" s="216"/>
      <c r="H22" s="269" t="s">
        <v>494</v>
      </c>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row>
    <row r="23" spans="2:61" ht="19.5" customHeight="1" x14ac:dyDescent="0.3">
      <c r="B23" s="71"/>
      <c r="C23" s="214"/>
      <c r="D23" s="1729" t="s">
        <v>22</v>
      </c>
      <c r="E23" s="1730"/>
      <c r="F23" s="216"/>
      <c r="H23" s="577"/>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141"/>
      <c r="AM23" s="83"/>
      <c r="AN23" s="83"/>
      <c r="AO23" s="83"/>
    </row>
    <row r="24" spans="2:61" ht="19.5" customHeight="1" x14ac:dyDescent="0.3">
      <c r="B24" s="71"/>
      <c r="C24" s="214"/>
      <c r="D24" s="1729" t="s">
        <v>28</v>
      </c>
      <c r="E24" s="1730"/>
      <c r="F24" s="216"/>
      <c r="H24" s="6"/>
      <c r="AL24" s="141"/>
    </row>
    <row r="25" spans="2:61" ht="19.5" customHeight="1" x14ac:dyDescent="0.3">
      <c r="B25" s="71"/>
      <c r="C25" s="214"/>
      <c r="D25" s="1729" t="s">
        <v>26</v>
      </c>
      <c r="E25" s="1730"/>
      <c r="F25" s="216"/>
    </row>
    <row r="26" spans="2:61" ht="19.5" customHeight="1" x14ac:dyDescent="0.3">
      <c r="B26" s="71"/>
      <c r="C26" s="214"/>
      <c r="D26" s="1729" t="s">
        <v>30</v>
      </c>
      <c r="E26" s="1730"/>
      <c r="F26" s="216"/>
    </row>
    <row r="27" spans="2:61" ht="19.5" customHeight="1" x14ac:dyDescent="0.3">
      <c r="B27" s="71"/>
      <c r="C27" s="214"/>
      <c r="D27" s="1729" t="s">
        <v>33</v>
      </c>
      <c r="E27" s="1730"/>
      <c r="F27" s="216"/>
    </row>
    <row r="28" spans="2:61" ht="19.5" customHeight="1" x14ac:dyDescent="0.3">
      <c r="B28" s="71"/>
      <c r="C28" s="1721"/>
      <c r="D28" s="1721"/>
      <c r="E28" s="1722"/>
      <c r="F28" s="56"/>
    </row>
    <row r="29" spans="2:61" ht="19.5" customHeight="1" x14ac:dyDescent="0.3">
      <c r="B29" s="253"/>
      <c r="C29" s="1721" t="s">
        <v>7</v>
      </c>
      <c r="D29" s="1721"/>
      <c r="E29" s="1736"/>
      <c r="F29" s="75"/>
    </row>
    <row r="30" spans="2:61" ht="19.5" customHeight="1" x14ac:dyDescent="0.3">
      <c r="B30" s="253"/>
      <c r="C30" s="56"/>
      <c r="D30" s="243"/>
      <c r="E30" s="291"/>
      <c r="F30" s="56"/>
    </row>
    <row r="31" spans="2:61" ht="19.5" customHeight="1" x14ac:dyDescent="0.3">
      <c r="B31" s="253"/>
      <c r="C31" s="1721" t="s">
        <v>31</v>
      </c>
      <c r="D31" s="1721"/>
      <c r="E31" s="1736"/>
      <c r="F31" s="75"/>
    </row>
    <row r="32" spans="2:61" ht="19.5" customHeight="1" x14ac:dyDescent="0.3">
      <c r="B32" s="253"/>
      <c r="C32" s="56"/>
      <c r="D32" s="243"/>
      <c r="E32" s="291"/>
      <c r="F32" s="56"/>
    </row>
    <row r="33" spans="2:6" ht="19.5" customHeight="1" x14ac:dyDescent="0.3">
      <c r="B33" s="253"/>
      <c r="C33" s="1721" t="s">
        <v>17</v>
      </c>
      <c r="D33" s="1721"/>
      <c r="E33" s="1736"/>
      <c r="F33" s="75"/>
    </row>
    <row r="34" spans="2:6" ht="19.5" customHeight="1" x14ac:dyDescent="0.3">
      <c r="B34" s="253"/>
      <c r="C34" s="56"/>
      <c r="D34" s="243"/>
      <c r="E34" s="291"/>
      <c r="F34" s="56"/>
    </row>
    <row r="35" spans="2:6" ht="19.5" customHeight="1" x14ac:dyDescent="0.3">
      <c r="B35" s="253"/>
      <c r="C35" s="1726" t="s">
        <v>8</v>
      </c>
      <c r="D35" s="1726"/>
      <c r="E35" s="1727"/>
      <c r="F35" s="75"/>
    </row>
    <row r="36" spans="2:6" ht="19.5" customHeight="1" x14ac:dyDescent="0.3">
      <c r="B36" s="253"/>
      <c r="C36" s="235"/>
      <c r="D36" s="235"/>
      <c r="E36" s="281"/>
      <c r="F36" s="56"/>
    </row>
    <row r="37" spans="2:6" ht="19.5" customHeight="1" x14ac:dyDescent="0.3">
      <c r="B37" s="253"/>
      <c r="C37" s="1721" t="s">
        <v>25</v>
      </c>
      <c r="D37" s="1721"/>
      <c r="E37" s="1736"/>
      <c r="F37" s="56"/>
    </row>
    <row r="38" spans="2:6" ht="19.5" customHeight="1" x14ac:dyDescent="0.3">
      <c r="B38" s="253"/>
      <c r="C38" s="243"/>
      <c r="D38" s="243"/>
      <c r="E38" s="291"/>
      <c r="F38" s="56"/>
    </row>
    <row r="39" spans="2:6" ht="19.5" customHeight="1" x14ac:dyDescent="0.3">
      <c r="B39" s="253"/>
      <c r="C39" s="1721" t="s">
        <v>32</v>
      </c>
      <c r="D39" s="1721"/>
      <c r="E39" s="1736"/>
    </row>
    <row r="40" spans="2:6" ht="19.5" customHeight="1" thickBot="1" x14ac:dyDescent="0.35">
      <c r="B40" s="305"/>
      <c r="C40" s="306"/>
      <c r="D40" s="306"/>
      <c r="E40" s="307"/>
    </row>
    <row r="41" spans="2:6" ht="19.5" customHeight="1" thickTop="1" x14ac:dyDescent="0.3"/>
    <row r="42" spans="2:6" ht="19.5" customHeight="1" x14ac:dyDescent="0.3"/>
    <row r="43" spans="2:6" ht="19.5" customHeight="1" x14ac:dyDescent="0.3"/>
    <row r="44" spans="2:6" ht="19.5" customHeight="1" x14ac:dyDescent="0.3"/>
    <row r="45" spans="2:6" ht="19.5" customHeight="1" x14ac:dyDescent="0.3"/>
  </sheetData>
  <mergeCells count="25">
    <mergeCell ref="D15:E15"/>
    <mergeCell ref="B4:E4"/>
    <mergeCell ref="C8:E8"/>
    <mergeCell ref="C10:E10"/>
    <mergeCell ref="C12:E12"/>
    <mergeCell ref="C14:E14"/>
    <mergeCell ref="D16:E16"/>
    <mergeCell ref="D17:E17"/>
    <mergeCell ref="D18:E18"/>
    <mergeCell ref="D20:E20"/>
    <mergeCell ref="D21:E21"/>
    <mergeCell ref="C39:E39"/>
    <mergeCell ref="D19:F19"/>
    <mergeCell ref="C28:E28"/>
    <mergeCell ref="C29:E29"/>
    <mergeCell ref="C31:E31"/>
    <mergeCell ref="C33:E33"/>
    <mergeCell ref="C35:E35"/>
    <mergeCell ref="C37:E37"/>
    <mergeCell ref="D22:E22"/>
    <mergeCell ref="D23:E23"/>
    <mergeCell ref="D24:E24"/>
    <mergeCell ref="D25:E25"/>
    <mergeCell ref="D26:E26"/>
    <mergeCell ref="D27:E27"/>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5:E15" location="B_IS!A1" display="Condensed Income Statement"/>
    <hyperlink ref="C10" location="Hightlights!A1" display="Highlights"/>
    <hyperlink ref="C10:E10" location="'Financial Highlights'!A1" display="Finanial Highlights"/>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E45"/>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7" width="15.5" style="38" customWidth="1"/>
    <col min="58" max="16384" width="10.75" style="38"/>
  </cols>
  <sheetData>
    <row r="1" spans="2:57" ht="5.25" customHeight="1" x14ac:dyDescent="0.3"/>
    <row r="2" spans="2:57" ht="28.5" customHeight="1" x14ac:dyDescent="0.35">
      <c r="H2" s="39"/>
      <c r="I2" s="232"/>
    </row>
    <row r="3" spans="2:57" ht="3" customHeight="1" x14ac:dyDescent="0.3">
      <c r="H3" s="40"/>
    </row>
    <row r="4" spans="2:57" ht="30" customHeight="1" x14ac:dyDescent="0.3">
      <c r="B4" s="1719" t="s">
        <v>6</v>
      </c>
      <c r="C4" s="1719"/>
      <c r="D4" s="1719"/>
      <c r="E4" s="1719"/>
      <c r="F4" s="191"/>
      <c r="G4" s="42"/>
      <c r="H4" s="64" t="s">
        <v>19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row>
    <row r="5" spans="2:57" ht="18" customHeight="1" x14ac:dyDescent="0.3">
      <c r="B5" s="44"/>
      <c r="C5" s="44"/>
      <c r="D5" s="44"/>
      <c r="E5" s="44"/>
      <c r="F5" s="44"/>
      <c r="AI5" s="38"/>
      <c r="AV5" s="69"/>
      <c r="AW5" s="69"/>
      <c r="AX5" s="69"/>
      <c r="AY5" s="70"/>
      <c r="AZ5" s="70"/>
      <c r="BA5" s="70"/>
      <c r="BB5" s="70"/>
      <c r="BC5" s="70"/>
      <c r="BD5" s="70"/>
      <c r="BE5" s="70"/>
    </row>
    <row r="6" spans="2:57" ht="3" customHeight="1" thickBot="1" x14ac:dyDescent="0.35">
      <c r="H6" s="40"/>
    </row>
    <row r="7" spans="2:57" ht="12" customHeight="1" thickTop="1" x14ac:dyDescent="0.3">
      <c r="B7" s="193"/>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row>
    <row r="8" spans="2:57" ht="19.5" customHeight="1" thickBot="1" x14ac:dyDescent="0.35">
      <c r="B8" s="74"/>
      <c r="C8" s="1721" t="s">
        <v>2</v>
      </c>
      <c r="D8" s="1721"/>
      <c r="E8" s="1722"/>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142</v>
      </c>
      <c r="AC8" s="78" t="s">
        <v>143</v>
      </c>
      <c r="AD8" s="78" t="s">
        <v>61</v>
      </c>
      <c r="AE8" s="78" t="s">
        <v>62</v>
      </c>
      <c r="AF8" s="78" t="s">
        <v>63</v>
      </c>
      <c r="AG8" s="78" t="s">
        <v>64</v>
      </c>
      <c r="AH8" s="78" t="s">
        <v>65</v>
      </c>
      <c r="AI8" s="78" t="s">
        <v>66</v>
      </c>
      <c r="AJ8" s="78" t="s">
        <v>67</v>
      </c>
      <c r="AK8" s="78" t="s">
        <v>68</v>
      </c>
      <c r="AL8" s="78" t="s">
        <v>69</v>
      </c>
      <c r="AM8" s="78" t="s">
        <v>70</v>
      </c>
      <c r="AN8" s="78" t="s">
        <v>71</v>
      </c>
      <c r="AO8" s="78" t="s">
        <v>72</v>
      </c>
      <c r="AP8" s="78" t="s">
        <v>73</v>
      </c>
      <c r="AQ8" s="78" t="s">
        <v>74</v>
      </c>
      <c r="AR8" s="81" t="s">
        <v>75</v>
      </c>
      <c r="AS8" s="78" t="s">
        <v>76</v>
      </c>
      <c r="AT8" s="78" t="s">
        <v>77</v>
      </c>
      <c r="AU8" s="78" t="s">
        <v>78</v>
      </c>
      <c r="AV8" s="78" t="s">
        <v>79</v>
      </c>
      <c r="AW8" s="81" t="s">
        <v>80</v>
      </c>
      <c r="AX8" s="81" t="s">
        <v>81</v>
      </c>
      <c r="AY8" s="81" t="s">
        <v>82</v>
      </c>
      <c r="AZ8" s="81" t="s">
        <v>83</v>
      </c>
      <c r="BA8" s="81" t="s">
        <v>84</v>
      </c>
      <c r="BB8" s="81" t="s">
        <v>85</v>
      </c>
      <c r="BC8" s="81" t="s">
        <v>869</v>
      </c>
      <c r="BD8" s="81" t="s">
        <v>890</v>
      </c>
      <c r="BE8" s="81" t="s">
        <v>891</v>
      </c>
    </row>
    <row r="9" spans="2:57" ht="19.5" customHeight="1" x14ac:dyDescent="0.3">
      <c r="B9" s="71"/>
      <c r="C9" s="75"/>
      <c r="D9" s="75"/>
      <c r="E9" s="76"/>
      <c r="F9" s="75"/>
      <c r="H9" s="215" t="s">
        <v>321</v>
      </c>
      <c r="I9" s="83">
        <v>328.2</v>
      </c>
      <c r="J9" s="83">
        <v>295.10000000000002</v>
      </c>
      <c r="K9" s="83">
        <v>344.3</v>
      </c>
      <c r="L9" s="83">
        <v>394.3</v>
      </c>
      <c r="M9" s="83">
        <v>336.3</v>
      </c>
      <c r="N9" s="83">
        <v>223.5</v>
      </c>
      <c r="O9" s="83">
        <v>372.1</v>
      </c>
      <c r="P9" s="83">
        <v>143.80000000000001</v>
      </c>
      <c r="Q9" s="83">
        <v>234.2</v>
      </c>
      <c r="R9" s="83">
        <v>228.8</v>
      </c>
      <c r="S9" s="83">
        <v>242.9</v>
      </c>
      <c r="T9" s="83">
        <v>201.4</v>
      </c>
      <c r="U9" s="83">
        <v>151.4</v>
      </c>
      <c r="V9" s="83">
        <v>165.4</v>
      </c>
      <c r="W9" s="83">
        <v>164.4</v>
      </c>
      <c r="X9" s="83">
        <v>313.5</v>
      </c>
      <c r="Y9" s="83">
        <v>-28.3</v>
      </c>
      <c r="Z9" s="83">
        <v>190.5</v>
      </c>
      <c r="AA9" s="83">
        <v>160.9</v>
      </c>
      <c r="AB9" s="83">
        <v>-32.6</v>
      </c>
      <c r="AC9" s="84">
        <v>165.4</v>
      </c>
      <c r="AD9" s="83">
        <v>-37</v>
      </c>
      <c r="AE9" s="84">
        <v>82.8</v>
      </c>
      <c r="AF9" s="84">
        <v>-45.1</v>
      </c>
      <c r="AG9" s="84">
        <v>47.6</v>
      </c>
      <c r="AH9" s="84">
        <v>-28.1</v>
      </c>
      <c r="AI9" s="84">
        <v>12.1</v>
      </c>
      <c r="AJ9" s="83">
        <v>86.300000000000011</v>
      </c>
      <c r="AK9" s="83">
        <v>23.3</v>
      </c>
      <c r="AL9" s="83">
        <v>-6.1000000000000014</v>
      </c>
      <c r="AM9" s="83">
        <v>37.1</v>
      </c>
      <c r="AN9" s="83">
        <v>53.1</v>
      </c>
      <c r="AO9" s="200">
        <v>82.8</v>
      </c>
      <c r="AP9" s="201">
        <v>102.7</v>
      </c>
      <c r="AQ9" s="201">
        <v>128.30000000000001</v>
      </c>
      <c r="AR9" s="201">
        <v>118</v>
      </c>
      <c r="AS9" s="200">
        <v>44.1</v>
      </c>
      <c r="AT9" s="200">
        <v>71.2</v>
      </c>
      <c r="AU9" s="200">
        <v>62.9</v>
      </c>
      <c r="AV9" s="200">
        <v>301.5</v>
      </c>
      <c r="AW9" s="200">
        <v>12.5</v>
      </c>
      <c r="AX9" s="201">
        <v>137.30000000000001</v>
      </c>
      <c r="AY9" s="201">
        <v>167.3</v>
      </c>
      <c r="AZ9" s="201">
        <v>764.80000000000007</v>
      </c>
      <c r="BA9" s="200">
        <v>358.6</v>
      </c>
      <c r="BB9" s="200">
        <v>332.69999999999993</v>
      </c>
      <c r="BC9" s="1468">
        <v>146</v>
      </c>
      <c r="BD9" s="201">
        <v>698.2</v>
      </c>
      <c r="BE9" s="203">
        <v>154.69999999999999</v>
      </c>
    </row>
    <row r="10" spans="2:57" ht="19.5" customHeight="1" x14ac:dyDescent="0.3">
      <c r="B10" s="74"/>
      <c r="C10" s="1721" t="s">
        <v>36</v>
      </c>
      <c r="D10" s="1721"/>
      <c r="E10" s="1722"/>
      <c r="F10" s="56"/>
      <c r="H10" s="215" t="s">
        <v>322</v>
      </c>
      <c r="I10" s="83">
        <v>-7.8</v>
      </c>
      <c r="J10" s="83">
        <v>-6.3</v>
      </c>
      <c r="K10" s="83">
        <v>-53.9</v>
      </c>
      <c r="L10" s="83">
        <v>-0.5</v>
      </c>
      <c r="M10" s="83">
        <v>-69.900000000000006</v>
      </c>
      <c r="N10" s="83">
        <v>36.4</v>
      </c>
      <c r="O10" s="83">
        <v>-9.6</v>
      </c>
      <c r="P10" s="83">
        <v>44.4</v>
      </c>
      <c r="Q10" s="83">
        <v>3.5</v>
      </c>
      <c r="R10" s="83">
        <v>15.9</v>
      </c>
      <c r="S10" s="83">
        <v>-17.5</v>
      </c>
      <c r="T10" s="83">
        <v>-6.4</v>
      </c>
      <c r="U10" s="83">
        <v>-13.1</v>
      </c>
      <c r="V10" s="83">
        <v>19.7</v>
      </c>
      <c r="W10" s="83">
        <v>-46.3</v>
      </c>
      <c r="X10" s="83">
        <v>-14.6</v>
      </c>
      <c r="Y10" s="83">
        <v>70.2</v>
      </c>
      <c r="Z10" s="83">
        <v>-68.599999999999994</v>
      </c>
      <c r="AA10" s="83">
        <v>-32.700000000000003</v>
      </c>
      <c r="AB10" s="83">
        <v>-1.7</v>
      </c>
      <c r="AC10" s="84">
        <v>-10</v>
      </c>
      <c r="AD10" s="83">
        <v>-19</v>
      </c>
      <c r="AE10" s="84">
        <v>-2.7</v>
      </c>
      <c r="AF10" s="84">
        <v>-2.5</v>
      </c>
      <c r="AG10" s="84">
        <v>-6.1</v>
      </c>
      <c r="AH10" s="84">
        <v>-5.5</v>
      </c>
      <c r="AI10" s="84">
        <v>-11.3</v>
      </c>
      <c r="AJ10" s="83">
        <v>-2.7000000000000028</v>
      </c>
      <c r="AK10" s="83">
        <v>18.2</v>
      </c>
      <c r="AL10" s="83">
        <v>-10.199999999999999</v>
      </c>
      <c r="AM10" s="83">
        <v>-0.1</v>
      </c>
      <c r="AN10" s="83">
        <v>-6.1</v>
      </c>
      <c r="AO10" s="200">
        <v>-0.1</v>
      </c>
      <c r="AP10" s="201">
        <v>-7.5</v>
      </c>
      <c r="AQ10" s="201">
        <v>-18.399999999999999</v>
      </c>
      <c r="AR10" s="201">
        <v>12.5</v>
      </c>
      <c r="AS10" s="200">
        <v>28.3</v>
      </c>
      <c r="AT10" s="200">
        <v>15.6</v>
      </c>
      <c r="AU10" s="200">
        <v>4.5</v>
      </c>
      <c r="AV10" s="200">
        <v>9</v>
      </c>
      <c r="AW10" s="200">
        <v>8.8000000000000007</v>
      </c>
      <c r="AX10" s="201">
        <v>36.400000000000006</v>
      </c>
      <c r="AY10" s="201">
        <v>-10.300000000000004</v>
      </c>
      <c r="AZ10" s="201">
        <v>-6.8999999999999986</v>
      </c>
      <c r="BA10" s="200">
        <v>22.8</v>
      </c>
      <c r="BB10" s="200">
        <v>16.099999999999998</v>
      </c>
      <c r="BC10" s="1468">
        <v>-6</v>
      </c>
      <c r="BD10" s="201">
        <v>-4.3</v>
      </c>
      <c r="BE10" s="203">
        <v>13.4</v>
      </c>
    </row>
    <row r="11" spans="2:57" ht="19.5" customHeight="1" x14ac:dyDescent="0.3">
      <c r="B11" s="74"/>
      <c r="C11" s="89"/>
      <c r="D11" s="75"/>
      <c r="E11" s="76"/>
      <c r="F11" s="75"/>
      <c r="H11" s="215" t="s">
        <v>323</v>
      </c>
      <c r="I11" s="83">
        <v>-9.4</v>
      </c>
      <c r="J11" s="83">
        <v>2.9</v>
      </c>
      <c r="K11" s="83">
        <v>-3.8</v>
      </c>
      <c r="L11" s="83">
        <v>11.5</v>
      </c>
      <c r="M11" s="83">
        <v>-8.6999999999999993</v>
      </c>
      <c r="N11" s="83">
        <v>-4.4000000000000004</v>
      </c>
      <c r="O11" s="83">
        <v>1.4</v>
      </c>
      <c r="P11" s="83">
        <v>4.5999999999999996</v>
      </c>
      <c r="Q11" s="83">
        <v>-14.8</v>
      </c>
      <c r="R11" s="83">
        <v>-2.9</v>
      </c>
      <c r="S11" s="83">
        <v>-4.9000000000000004</v>
      </c>
      <c r="T11" s="83">
        <v>7.4</v>
      </c>
      <c r="U11" s="83">
        <v>-13.6</v>
      </c>
      <c r="V11" s="83">
        <v>5.0999999999999996</v>
      </c>
      <c r="W11" s="83">
        <v>-1.4</v>
      </c>
      <c r="X11" s="83">
        <v>10</v>
      </c>
      <c r="Y11" s="83">
        <v>6.5</v>
      </c>
      <c r="Z11" s="83">
        <v>-0.8</v>
      </c>
      <c r="AA11" s="83">
        <v>-0.8</v>
      </c>
      <c r="AB11" s="83">
        <v>-6.4</v>
      </c>
      <c r="AC11" s="84">
        <v>-8.1999999999999993</v>
      </c>
      <c r="AD11" s="83">
        <v>1.8</v>
      </c>
      <c r="AE11" s="84">
        <v>-3.5</v>
      </c>
      <c r="AF11" s="84">
        <v>-6.8</v>
      </c>
      <c r="AG11" s="84">
        <v>-10.8</v>
      </c>
      <c r="AH11" s="84">
        <v>-0.1</v>
      </c>
      <c r="AI11" s="84">
        <v>3.6</v>
      </c>
      <c r="AJ11" s="83">
        <v>8.6999999999991697</v>
      </c>
      <c r="AK11" s="83">
        <v>1.1999999999999744</v>
      </c>
      <c r="AL11" s="83">
        <v>-4.9999999999999289</v>
      </c>
      <c r="AM11" s="83">
        <v>-6.5</v>
      </c>
      <c r="AN11" s="83">
        <v>1.7</v>
      </c>
      <c r="AO11" s="200">
        <v>-6.3</v>
      </c>
      <c r="AP11" s="201">
        <v>45.3</v>
      </c>
      <c r="AQ11" s="201">
        <v>5.9</v>
      </c>
      <c r="AR11" s="201">
        <v>20.2</v>
      </c>
      <c r="AS11" s="200">
        <v>-14.09999999999998</v>
      </c>
      <c r="AT11" s="200">
        <v>-18.400000000000361</v>
      </c>
      <c r="AU11" s="200">
        <v>-5.5</v>
      </c>
      <c r="AV11" s="200">
        <v>24.6</v>
      </c>
      <c r="AW11" s="200">
        <v>-10.800000000000047</v>
      </c>
      <c r="AX11" s="201">
        <v>8.1999999999997684</v>
      </c>
      <c r="AY11" s="201">
        <v>6.5</v>
      </c>
      <c r="AZ11" s="201">
        <v>8.4</v>
      </c>
      <c r="BA11" s="200">
        <v>9.3000000000000007</v>
      </c>
      <c r="BB11" s="200">
        <v>25.3</v>
      </c>
      <c r="BC11" s="1468">
        <v>9.3000000000000007</v>
      </c>
      <c r="BD11" s="201">
        <v>-3.3</v>
      </c>
      <c r="BE11" s="203">
        <v>-5.4</v>
      </c>
    </row>
    <row r="12" spans="2:57" ht="19.5" customHeight="1" x14ac:dyDescent="0.3">
      <c r="B12" s="74"/>
      <c r="C12" s="1721" t="s">
        <v>0</v>
      </c>
      <c r="D12" s="1721"/>
      <c r="E12" s="1722"/>
      <c r="F12" s="56"/>
      <c r="H12" s="215" t="s">
        <v>324</v>
      </c>
      <c r="I12" s="83">
        <v>0.3</v>
      </c>
      <c r="J12" s="83">
        <v>-0.8</v>
      </c>
      <c r="K12" s="83">
        <v>-0.2</v>
      </c>
      <c r="L12" s="83">
        <v>0.1</v>
      </c>
      <c r="M12" s="83">
        <v>-0.8</v>
      </c>
      <c r="N12" s="83">
        <v>-5</v>
      </c>
      <c r="O12" s="83">
        <v>0.1</v>
      </c>
      <c r="P12" s="83">
        <v>1</v>
      </c>
      <c r="Q12" s="83">
        <v>-0.6</v>
      </c>
      <c r="R12" s="83">
        <v>0</v>
      </c>
      <c r="S12" s="83">
        <v>0.1</v>
      </c>
      <c r="T12" s="83">
        <v>0.5</v>
      </c>
      <c r="U12" s="83">
        <v>0.1</v>
      </c>
      <c r="V12" s="83">
        <v>-0.1</v>
      </c>
      <c r="W12" s="83">
        <v>0.2</v>
      </c>
      <c r="X12" s="83">
        <v>0.9</v>
      </c>
      <c r="Y12" s="83">
        <v>-1</v>
      </c>
      <c r="Z12" s="83">
        <v>0</v>
      </c>
      <c r="AA12" s="83">
        <v>-1.8</v>
      </c>
      <c r="AB12" s="83">
        <v>0.9</v>
      </c>
      <c r="AC12" s="84">
        <v>-0.2</v>
      </c>
      <c r="AD12" s="83">
        <v>-0.2</v>
      </c>
      <c r="AE12" s="84">
        <v>-0.1</v>
      </c>
      <c r="AF12" s="84">
        <v>0.5</v>
      </c>
      <c r="AG12" s="84">
        <v>0.2</v>
      </c>
      <c r="AH12" s="84">
        <v>1.4</v>
      </c>
      <c r="AI12" s="84">
        <v>-1.5</v>
      </c>
      <c r="AJ12" s="83">
        <v>0.1</v>
      </c>
      <c r="AK12" s="83">
        <v>11.7</v>
      </c>
      <c r="AL12" s="83">
        <v>-8.8999999999999986</v>
      </c>
      <c r="AM12" s="83">
        <v>0.8</v>
      </c>
      <c r="AN12" s="83">
        <v>-0.6</v>
      </c>
      <c r="AO12" s="200">
        <v>0.2</v>
      </c>
      <c r="AP12" s="201">
        <v>-1.1000000000000001</v>
      </c>
      <c r="AQ12" s="201">
        <v>1.6</v>
      </c>
      <c r="AR12" s="201">
        <v>0.2</v>
      </c>
      <c r="AS12" s="200">
        <v>-1.7</v>
      </c>
      <c r="AT12" s="200">
        <v>2.4</v>
      </c>
      <c r="AU12" s="200">
        <v>0</v>
      </c>
      <c r="AV12" s="200">
        <v>-1.6</v>
      </c>
      <c r="AW12" s="200">
        <v>1.3</v>
      </c>
      <c r="AX12" s="201">
        <v>1.0999999999999999</v>
      </c>
      <c r="AY12" s="201">
        <v>-2.8</v>
      </c>
      <c r="AZ12" s="201">
        <v>-0.70000000000000007</v>
      </c>
      <c r="BA12" s="200">
        <v>0.6</v>
      </c>
      <c r="BB12" s="200">
        <v>2.8</v>
      </c>
      <c r="BC12" s="1468">
        <v>0.7</v>
      </c>
      <c r="BD12" s="201">
        <v>-0.7</v>
      </c>
      <c r="BE12" s="203">
        <v>-0.6</v>
      </c>
    </row>
    <row r="13" spans="2:57" ht="19.5" customHeight="1" x14ac:dyDescent="0.3">
      <c r="B13" s="74"/>
      <c r="C13" s="89"/>
      <c r="D13" s="75"/>
      <c r="E13" s="76"/>
      <c r="F13" s="75"/>
      <c r="H13" s="333" t="s">
        <v>325</v>
      </c>
      <c r="I13" s="261">
        <v>311.3</v>
      </c>
      <c r="J13" s="261">
        <v>290.89999999999998</v>
      </c>
      <c r="K13" s="261">
        <v>286.39999999999998</v>
      </c>
      <c r="L13" s="261">
        <v>405.4</v>
      </c>
      <c r="M13" s="261">
        <v>256.89999999999998</v>
      </c>
      <c r="N13" s="261">
        <v>250.5</v>
      </c>
      <c r="O13" s="261">
        <v>364</v>
      </c>
      <c r="P13" s="261">
        <v>193.8</v>
      </c>
      <c r="Q13" s="261">
        <v>222.3</v>
      </c>
      <c r="R13" s="261">
        <v>241.8</v>
      </c>
      <c r="S13" s="261">
        <v>220.6</v>
      </c>
      <c r="T13" s="261">
        <v>202.9</v>
      </c>
      <c r="U13" s="261">
        <v>124.8</v>
      </c>
      <c r="V13" s="261">
        <v>190.1</v>
      </c>
      <c r="W13" s="261">
        <v>116.9</v>
      </c>
      <c r="X13" s="261">
        <v>309.8</v>
      </c>
      <c r="Y13" s="261">
        <v>47.4</v>
      </c>
      <c r="Z13" s="261">
        <v>121.1</v>
      </c>
      <c r="AA13" s="261">
        <v>125.6</v>
      </c>
      <c r="AB13" s="261">
        <v>-39.799999999999997</v>
      </c>
      <c r="AC13" s="262">
        <v>147</v>
      </c>
      <c r="AD13" s="261">
        <v>-54.4</v>
      </c>
      <c r="AE13" s="262">
        <v>76.5</v>
      </c>
      <c r="AF13" s="262">
        <v>-53.9</v>
      </c>
      <c r="AG13" s="262">
        <v>30.9</v>
      </c>
      <c r="AH13" s="262">
        <v>-32.299999999999997</v>
      </c>
      <c r="AI13" s="262">
        <v>2.9</v>
      </c>
      <c r="AJ13" s="261">
        <v>92.399999999999181</v>
      </c>
      <c r="AK13" s="261">
        <v>54.399999999999977</v>
      </c>
      <c r="AL13" s="261">
        <v>-30.199999999999932</v>
      </c>
      <c r="AM13" s="261">
        <v>31.3</v>
      </c>
      <c r="AN13" s="261">
        <v>48.1</v>
      </c>
      <c r="AO13" s="265">
        <v>76.599999999999994</v>
      </c>
      <c r="AP13" s="266">
        <v>139.4000000000002</v>
      </c>
      <c r="AQ13" s="266">
        <v>117.40000000000009</v>
      </c>
      <c r="AR13" s="266">
        <v>150.9</v>
      </c>
      <c r="AS13" s="265">
        <v>56.600000000000023</v>
      </c>
      <c r="AT13" s="265">
        <v>70.799999999999613</v>
      </c>
      <c r="AU13" s="265">
        <v>61.9</v>
      </c>
      <c r="AV13" s="265">
        <v>333.5</v>
      </c>
      <c r="AW13" s="265">
        <v>11.799999999999955</v>
      </c>
      <c r="AX13" s="266">
        <v>182.99999999999977</v>
      </c>
      <c r="AY13" s="266">
        <v>160.70000000000027</v>
      </c>
      <c r="AZ13" s="266">
        <v>765.60000000000036</v>
      </c>
      <c r="BA13" s="265">
        <v>391.29999999999995</v>
      </c>
      <c r="BB13" s="265">
        <v>376.90000000000032</v>
      </c>
      <c r="BC13" s="1474">
        <v>150</v>
      </c>
      <c r="BD13" s="266">
        <v>689.9</v>
      </c>
      <c r="BE13" s="268">
        <v>162.1</v>
      </c>
    </row>
    <row r="14" spans="2:57" ht="19.5" customHeight="1" x14ac:dyDescent="0.3">
      <c r="B14" s="74"/>
      <c r="C14" s="1721" t="s">
        <v>6</v>
      </c>
      <c r="D14" s="1721"/>
      <c r="E14" s="1722"/>
      <c r="F14" s="56"/>
      <c r="H14" s="187"/>
      <c r="I14" s="293"/>
      <c r="J14" s="293"/>
      <c r="K14" s="293"/>
      <c r="L14" s="293"/>
      <c r="M14" s="293"/>
      <c r="N14" s="293"/>
      <c r="O14" s="293"/>
      <c r="P14" s="293"/>
      <c r="Q14" s="293"/>
      <c r="R14" s="293"/>
      <c r="S14" s="293"/>
      <c r="T14" s="293"/>
      <c r="U14" s="293"/>
      <c r="V14" s="293"/>
      <c r="W14" s="293"/>
      <c r="X14" s="293"/>
      <c r="Y14" s="293"/>
      <c r="Z14" s="293"/>
      <c r="AA14" s="293"/>
      <c r="AB14" s="293"/>
      <c r="AC14" s="294"/>
      <c r="AD14" s="293"/>
      <c r="AE14" s="294"/>
      <c r="AF14" s="294"/>
      <c r="AG14" s="294"/>
      <c r="AH14" s="294"/>
      <c r="AI14" s="294"/>
      <c r="AJ14" s="293"/>
      <c r="AK14" s="293"/>
      <c r="AL14" s="293"/>
      <c r="AM14" s="293"/>
      <c r="AN14" s="293"/>
      <c r="AO14" s="364"/>
      <c r="AP14" s="365"/>
      <c r="AQ14" s="365"/>
      <c r="AR14" s="365"/>
      <c r="AS14" s="364"/>
      <c r="AT14" s="364"/>
      <c r="AU14" s="364"/>
      <c r="AV14" s="364"/>
      <c r="AW14" s="364"/>
      <c r="AX14" s="365"/>
      <c r="AY14" s="364"/>
      <c r="AZ14" s="364"/>
      <c r="BA14" s="364"/>
      <c r="BB14" s="364"/>
      <c r="BC14" s="364"/>
      <c r="BD14" s="364"/>
      <c r="BE14" s="364"/>
    </row>
    <row r="15" spans="2:57" ht="19.5" customHeight="1" x14ac:dyDescent="0.3">
      <c r="B15" s="74"/>
      <c r="C15" s="214"/>
      <c r="D15" s="1729" t="s">
        <v>9</v>
      </c>
      <c r="E15" s="1730"/>
      <c r="F15" s="216"/>
      <c r="H15" s="362" t="s">
        <v>495</v>
      </c>
      <c r="I15" s="273"/>
      <c r="J15" s="273"/>
      <c r="K15" s="273"/>
      <c r="L15" s="273"/>
      <c r="M15" s="273"/>
      <c r="N15" s="273"/>
      <c r="O15" s="273"/>
      <c r="P15" s="273"/>
      <c r="Q15" s="273"/>
      <c r="R15" s="273"/>
      <c r="S15" s="273"/>
      <c r="T15" s="273"/>
      <c r="U15" s="273"/>
      <c r="V15" s="273"/>
      <c r="W15" s="273"/>
      <c r="X15" s="273"/>
      <c r="Y15" s="273"/>
      <c r="Z15" s="273"/>
      <c r="AA15" s="273"/>
      <c r="AB15" s="273"/>
      <c r="AC15" s="274"/>
      <c r="AD15" s="273"/>
      <c r="AE15" s="274"/>
      <c r="AF15" s="274"/>
      <c r="AG15" s="274"/>
      <c r="AH15" s="274"/>
      <c r="AI15" s="274"/>
      <c r="AJ15" s="273"/>
      <c r="AK15" s="293"/>
      <c r="AL15" s="293"/>
      <c r="AM15" s="293"/>
      <c r="AN15" s="293"/>
      <c r="AO15" s="293"/>
      <c r="AP15" s="294"/>
      <c r="AQ15" s="294"/>
      <c r="AR15" s="294"/>
      <c r="AS15" s="293"/>
      <c r="AT15" s="294"/>
      <c r="AU15" s="293"/>
      <c r="AV15" s="293"/>
      <c r="AW15" s="294"/>
      <c r="AX15" s="294"/>
      <c r="AY15" s="294"/>
      <c r="AZ15" s="294"/>
      <c r="BA15" s="294"/>
      <c r="BB15" s="294"/>
      <c r="BC15" s="294"/>
      <c r="BD15" s="294"/>
      <c r="BE15" s="294"/>
    </row>
    <row r="16" spans="2:57" ht="19.5" customHeight="1" thickBot="1" x14ac:dyDescent="0.35">
      <c r="B16" s="74"/>
      <c r="C16" s="214"/>
      <c r="D16" s="1729" t="s">
        <v>11</v>
      </c>
      <c r="E16" s="1730"/>
      <c r="F16" s="216"/>
      <c r="H16" s="275" t="s">
        <v>39</v>
      </c>
      <c r="I16" s="296" t="s">
        <v>40</v>
      </c>
      <c r="J16" s="296" t="s">
        <v>41</v>
      </c>
      <c r="K16" s="296" t="s">
        <v>42</v>
      </c>
      <c r="L16" s="296" t="s">
        <v>43</v>
      </c>
      <c r="M16" s="296" t="s">
        <v>44</v>
      </c>
      <c r="N16" s="296" t="s">
        <v>45</v>
      </c>
      <c r="O16" s="296" t="s">
        <v>46</v>
      </c>
      <c r="P16" s="296" t="s">
        <v>47</v>
      </c>
      <c r="Q16" s="296" t="s">
        <v>48</v>
      </c>
      <c r="R16" s="296" t="s">
        <v>49</v>
      </c>
      <c r="S16" s="296" t="s">
        <v>50</v>
      </c>
      <c r="T16" s="296" t="s">
        <v>51</v>
      </c>
      <c r="U16" s="296" t="s">
        <v>52</v>
      </c>
      <c r="V16" s="296" t="s">
        <v>53</v>
      </c>
      <c r="W16" s="296" t="s">
        <v>54</v>
      </c>
      <c r="X16" s="296" t="s">
        <v>55</v>
      </c>
      <c r="Y16" s="296" t="s">
        <v>56</v>
      </c>
      <c r="Z16" s="296" t="s">
        <v>57</v>
      </c>
      <c r="AA16" s="296" t="s">
        <v>58</v>
      </c>
      <c r="AB16" s="296" t="s">
        <v>142</v>
      </c>
      <c r="AC16" s="296" t="s">
        <v>143</v>
      </c>
      <c r="AD16" s="78" t="s">
        <v>61</v>
      </c>
      <c r="AE16" s="78" t="s">
        <v>62</v>
      </c>
      <c r="AF16" s="78" t="s">
        <v>63</v>
      </c>
      <c r="AG16" s="78" t="s">
        <v>64</v>
      </c>
      <c r="AH16" s="78" t="s">
        <v>320</v>
      </c>
      <c r="AI16" s="78" t="s">
        <v>66</v>
      </c>
      <c r="AJ16" s="78" t="s">
        <v>67</v>
      </c>
      <c r="AK16" s="78" t="s">
        <v>294</v>
      </c>
      <c r="AL16" s="78" t="s">
        <v>69</v>
      </c>
      <c r="AM16" s="78" t="s">
        <v>70</v>
      </c>
      <c r="AN16" s="78" t="s">
        <v>71</v>
      </c>
      <c r="AO16" s="78" t="s">
        <v>72</v>
      </c>
      <c r="AP16" s="78" t="s">
        <v>73</v>
      </c>
      <c r="AQ16" s="78" t="s">
        <v>74</v>
      </c>
      <c r="AR16" s="81" t="s">
        <v>75</v>
      </c>
      <c r="AS16" s="78" t="s">
        <v>76</v>
      </c>
      <c r="AT16" s="78" t="s">
        <v>148</v>
      </c>
      <c r="AU16" s="78" t="s">
        <v>78</v>
      </c>
      <c r="AV16" s="78" t="s">
        <v>79</v>
      </c>
      <c r="AW16" s="81" t="s">
        <v>80</v>
      </c>
      <c r="AX16" s="81" t="s">
        <v>81</v>
      </c>
      <c r="AY16" s="81" t="s">
        <v>82</v>
      </c>
      <c r="AZ16" s="81" t="s">
        <v>83</v>
      </c>
      <c r="BA16" s="81" t="s">
        <v>84</v>
      </c>
      <c r="BB16" s="81" t="s">
        <v>108</v>
      </c>
      <c r="BC16" s="81" t="s">
        <v>869</v>
      </c>
      <c r="BD16" s="81" t="s">
        <v>890</v>
      </c>
      <c r="BE16" s="81" t="s">
        <v>891</v>
      </c>
    </row>
    <row r="17" spans="2:57" ht="19.5" customHeight="1" x14ac:dyDescent="0.3">
      <c r="B17" s="74"/>
      <c r="C17" s="214"/>
      <c r="D17" s="1729" t="s">
        <v>12</v>
      </c>
      <c r="E17" s="1730"/>
      <c r="F17" s="216"/>
      <c r="H17" s="366" t="s">
        <v>496</v>
      </c>
      <c r="I17" s="256">
        <v>196802.3</v>
      </c>
      <c r="J17" s="256">
        <v>200402.09999999998</v>
      </c>
      <c r="K17" s="256">
        <v>198900</v>
      </c>
      <c r="L17" s="256">
        <v>199748.5</v>
      </c>
      <c r="M17" s="256">
        <v>196537.3</v>
      </c>
      <c r="N17" s="256">
        <v>202149.5</v>
      </c>
      <c r="O17" s="256">
        <v>203197.4</v>
      </c>
      <c r="P17" s="256">
        <v>201853</v>
      </c>
      <c r="Q17" s="256">
        <v>202824.8</v>
      </c>
      <c r="R17" s="256">
        <v>204784.59999999998</v>
      </c>
      <c r="S17" s="256">
        <v>207171.8</v>
      </c>
      <c r="T17" s="256">
        <v>210578</v>
      </c>
      <c r="U17" s="256">
        <v>213219.3</v>
      </c>
      <c r="V17" s="256">
        <v>213558.3</v>
      </c>
      <c r="W17" s="256">
        <v>219305.3</v>
      </c>
      <c r="X17" s="256">
        <v>222946.1</v>
      </c>
      <c r="Y17" s="256">
        <v>219332</v>
      </c>
      <c r="Z17" s="256">
        <v>222852.7</v>
      </c>
      <c r="AA17" s="256">
        <v>226483.9</v>
      </c>
      <c r="AB17" s="256">
        <v>235025.6</v>
      </c>
      <c r="AC17" s="367">
        <v>234604.4</v>
      </c>
      <c r="AD17" s="256">
        <v>234136.2</v>
      </c>
      <c r="AE17" s="367">
        <v>245912.8</v>
      </c>
      <c r="AF17" s="367">
        <v>249361.5</v>
      </c>
      <c r="AG17" s="367">
        <v>253214.4</v>
      </c>
      <c r="AH17" s="367">
        <v>261389.7</v>
      </c>
      <c r="AI17" s="367">
        <v>270499</v>
      </c>
      <c r="AJ17" s="256">
        <v>274486</v>
      </c>
      <c r="AK17" s="256">
        <v>275130.07179682498</v>
      </c>
      <c r="AL17" s="256">
        <v>277171.5</v>
      </c>
      <c r="AM17" s="256">
        <v>280043.3</v>
      </c>
      <c r="AN17" s="256">
        <v>288896.7</v>
      </c>
      <c r="AO17" s="256">
        <v>302292.40000000002</v>
      </c>
      <c r="AP17" s="367">
        <v>307691.49099999992</v>
      </c>
      <c r="AQ17" s="367">
        <v>312718.38400000002</v>
      </c>
      <c r="AR17" s="367">
        <v>315280.90000000002</v>
      </c>
      <c r="AS17" s="256">
        <v>317098.40000000002</v>
      </c>
      <c r="AT17" s="256">
        <v>322509.90000000002</v>
      </c>
      <c r="AU17" s="256">
        <v>335327</v>
      </c>
      <c r="AV17" s="256">
        <v>343459.7</v>
      </c>
      <c r="AW17" s="256">
        <v>350261</v>
      </c>
      <c r="AX17" s="369">
        <v>355991.93001508096</v>
      </c>
      <c r="AY17" s="369">
        <v>365533.5</v>
      </c>
      <c r="AZ17" s="369">
        <v>361986.7</v>
      </c>
      <c r="BA17" s="368">
        <v>361091.6</v>
      </c>
      <c r="BB17" s="368">
        <v>366184.7</v>
      </c>
      <c r="BC17" s="1483">
        <v>373193.5</v>
      </c>
      <c r="BD17" s="369">
        <v>375443.20176871802</v>
      </c>
      <c r="BE17" s="370">
        <v>381265.6</v>
      </c>
    </row>
    <row r="18" spans="2:57" ht="19.5" customHeight="1" x14ac:dyDescent="0.3">
      <c r="B18" s="74"/>
      <c r="C18" s="214"/>
      <c r="D18" s="1729" t="s">
        <v>14</v>
      </c>
      <c r="E18" s="1730"/>
      <c r="F18" s="216"/>
      <c r="H18" s="371" t="s">
        <v>497</v>
      </c>
      <c r="I18" s="90">
        <v>101464.1</v>
      </c>
      <c r="J18" s="90">
        <v>102801.9</v>
      </c>
      <c r="K18" s="90">
        <v>102485.9</v>
      </c>
      <c r="L18" s="90">
        <v>101116.3</v>
      </c>
      <c r="M18" s="90">
        <v>98946.6</v>
      </c>
      <c r="N18" s="90">
        <v>101033.4</v>
      </c>
      <c r="O18" s="90">
        <v>102859.5</v>
      </c>
      <c r="P18" s="90">
        <v>103693.4</v>
      </c>
      <c r="Q18" s="90">
        <v>103094</v>
      </c>
      <c r="R18" s="90">
        <v>105483.2</v>
      </c>
      <c r="S18" s="90">
        <v>107371.6</v>
      </c>
      <c r="T18" s="90">
        <v>111744.4</v>
      </c>
      <c r="U18" s="90">
        <v>111441.7</v>
      </c>
      <c r="V18" s="90">
        <v>107879.3</v>
      </c>
      <c r="W18" s="90">
        <v>111796.9</v>
      </c>
      <c r="X18" s="90">
        <v>115460.5</v>
      </c>
      <c r="Y18" s="90">
        <v>117004.4</v>
      </c>
      <c r="Z18" s="90">
        <v>119273.9</v>
      </c>
      <c r="AA18" s="90">
        <v>121664.4</v>
      </c>
      <c r="AB18" s="90">
        <v>123381</v>
      </c>
      <c r="AC18" s="91">
        <v>122024.9</v>
      </c>
      <c r="AD18" s="90">
        <v>123683.5</v>
      </c>
      <c r="AE18" s="84">
        <v>126845.9</v>
      </c>
      <c r="AF18" s="84">
        <v>130005.8</v>
      </c>
      <c r="AG18" s="84">
        <v>131198.20000000001</v>
      </c>
      <c r="AH18" s="84">
        <v>133932.9</v>
      </c>
      <c r="AI18" s="84">
        <v>137864.13987327399</v>
      </c>
      <c r="AJ18" s="83">
        <v>141652.9</v>
      </c>
      <c r="AK18" s="83">
        <v>142685.31658949799</v>
      </c>
      <c r="AL18" s="83">
        <v>142924.70000000001</v>
      </c>
      <c r="AM18" s="83">
        <v>143329.29999999999</v>
      </c>
      <c r="AN18" s="83">
        <v>148302.6</v>
      </c>
      <c r="AO18" s="83">
        <v>152923</v>
      </c>
      <c r="AP18" s="84">
        <v>154414</v>
      </c>
      <c r="AQ18" s="84">
        <v>158187</v>
      </c>
      <c r="AR18" s="84">
        <v>162208.9</v>
      </c>
      <c r="AS18" s="83">
        <v>163238.79999999999</v>
      </c>
      <c r="AT18" s="83">
        <v>164620.20000000001</v>
      </c>
      <c r="AU18" s="83">
        <v>170159.9</v>
      </c>
      <c r="AV18" s="83">
        <v>170474</v>
      </c>
      <c r="AW18" s="83">
        <v>168127.1</v>
      </c>
      <c r="AX18" s="201">
        <v>166281.48613533098</v>
      </c>
      <c r="AY18" s="201">
        <v>166191.29999999999</v>
      </c>
      <c r="AZ18" s="201">
        <v>166455.70000000001</v>
      </c>
      <c r="BA18" s="200">
        <v>162836.4</v>
      </c>
      <c r="BB18" s="200">
        <v>163395.4</v>
      </c>
      <c r="BC18" s="1468">
        <v>164373.70000000001</v>
      </c>
      <c r="BD18" s="201">
        <v>166859.6</v>
      </c>
      <c r="BE18" s="203">
        <v>167515.4</v>
      </c>
    </row>
    <row r="19" spans="2:57" ht="19.5" customHeight="1" x14ac:dyDescent="0.3">
      <c r="B19" s="74"/>
      <c r="C19" s="214"/>
      <c r="D19" s="1729" t="s">
        <v>16</v>
      </c>
      <c r="E19" s="1730"/>
      <c r="F19" s="216"/>
      <c r="H19" s="371" t="s">
        <v>498</v>
      </c>
      <c r="I19" s="90">
        <v>95338.2</v>
      </c>
      <c r="J19" s="90">
        <v>97600.2</v>
      </c>
      <c r="K19" s="90">
        <v>96414.1</v>
      </c>
      <c r="L19" s="90">
        <v>98632.2</v>
      </c>
      <c r="M19" s="90">
        <v>97590.7</v>
      </c>
      <c r="N19" s="90">
        <v>101116.1</v>
      </c>
      <c r="O19" s="90">
        <v>100337.9</v>
      </c>
      <c r="P19" s="90">
        <v>98159.6</v>
      </c>
      <c r="Q19" s="90">
        <v>99730.8</v>
      </c>
      <c r="R19" s="90">
        <v>99301.4</v>
      </c>
      <c r="S19" s="90">
        <v>99800.2</v>
      </c>
      <c r="T19" s="90">
        <v>98833.600000000006</v>
      </c>
      <c r="U19" s="90">
        <v>101777.60000000001</v>
      </c>
      <c r="V19" s="90">
        <v>105679</v>
      </c>
      <c r="W19" s="90">
        <v>107508.4</v>
      </c>
      <c r="X19" s="90">
        <v>107485.6</v>
      </c>
      <c r="Y19" s="90">
        <v>102327.6</v>
      </c>
      <c r="Z19" s="90">
        <v>103578.8</v>
      </c>
      <c r="AA19" s="90">
        <v>104819.5</v>
      </c>
      <c r="AB19" s="90">
        <v>111644.6</v>
      </c>
      <c r="AC19" s="91">
        <v>112579.5</v>
      </c>
      <c r="AD19" s="90">
        <v>110452.7</v>
      </c>
      <c r="AE19" s="84">
        <v>119066.9</v>
      </c>
      <c r="AF19" s="84">
        <v>119355.7</v>
      </c>
      <c r="AG19" s="84">
        <v>122016.2</v>
      </c>
      <c r="AH19" s="84">
        <v>127456.8</v>
      </c>
      <c r="AI19" s="84">
        <v>132634.947066964</v>
      </c>
      <c r="AJ19" s="83">
        <v>132833.1</v>
      </c>
      <c r="AK19" s="83">
        <v>132444.75520732699</v>
      </c>
      <c r="AL19" s="83">
        <v>134246.79999999999</v>
      </c>
      <c r="AM19" s="83">
        <v>136714</v>
      </c>
      <c r="AN19" s="200">
        <v>140594.1</v>
      </c>
      <c r="AO19" s="83">
        <v>149369.4</v>
      </c>
      <c r="AP19" s="84">
        <v>153277.5</v>
      </c>
      <c r="AQ19" s="84">
        <v>154531.4</v>
      </c>
      <c r="AR19" s="84">
        <v>153072.1</v>
      </c>
      <c r="AS19" s="83">
        <v>153859.6</v>
      </c>
      <c r="AT19" s="83">
        <v>157889.70000000001</v>
      </c>
      <c r="AU19" s="83">
        <v>165167.1</v>
      </c>
      <c r="AV19" s="83">
        <v>172985.8</v>
      </c>
      <c r="AW19" s="83">
        <v>182134</v>
      </c>
      <c r="AX19" s="201">
        <v>189710.44387975</v>
      </c>
      <c r="AY19" s="201">
        <v>199342.2</v>
      </c>
      <c r="AZ19" s="201">
        <v>195531</v>
      </c>
      <c r="BA19" s="200">
        <v>198255.2</v>
      </c>
      <c r="BB19" s="200">
        <v>202789.3</v>
      </c>
      <c r="BC19" s="1468">
        <v>208819.8</v>
      </c>
      <c r="BD19" s="201">
        <v>208583.6</v>
      </c>
      <c r="BE19" s="203">
        <v>213750.2</v>
      </c>
    </row>
    <row r="20" spans="2:57" ht="19.5" customHeight="1" x14ac:dyDescent="0.3">
      <c r="B20" s="74"/>
      <c r="C20" s="214"/>
      <c r="D20" s="1728" t="s">
        <v>19</v>
      </c>
      <c r="E20" s="1728"/>
      <c r="F20" s="1728"/>
      <c r="H20" s="366" t="s">
        <v>499</v>
      </c>
      <c r="I20" s="256">
        <v>318.10000000000002</v>
      </c>
      <c r="J20" s="256">
        <v>270.89999999999998</v>
      </c>
      <c r="K20" s="256">
        <v>295.39999999999998</v>
      </c>
      <c r="L20" s="256">
        <v>366.2</v>
      </c>
      <c r="M20" s="256">
        <v>263.39999999999998</v>
      </c>
      <c r="N20" s="256">
        <v>262</v>
      </c>
      <c r="O20" s="256">
        <v>351.6</v>
      </c>
      <c r="P20" s="256">
        <v>184.7</v>
      </c>
      <c r="Q20" s="256">
        <v>234.9</v>
      </c>
      <c r="R20" s="256">
        <v>243</v>
      </c>
      <c r="S20" s="256">
        <v>206.10000000000002</v>
      </c>
      <c r="T20" s="256">
        <v>190.3</v>
      </c>
      <c r="U20" s="256">
        <v>133.4</v>
      </c>
      <c r="V20" s="256">
        <v>187</v>
      </c>
      <c r="W20" s="256">
        <v>118.9</v>
      </c>
      <c r="X20" s="256">
        <v>299.2</v>
      </c>
      <c r="Y20" s="256">
        <v>41.799999999999983</v>
      </c>
      <c r="Z20" s="256">
        <v>122.5</v>
      </c>
      <c r="AA20" s="256">
        <v>127.89999999999999</v>
      </c>
      <c r="AB20" s="256">
        <v>-47.5</v>
      </c>
      <c r="AC20" s="367">
        <v>154.6</v>
      </c>
      <c r="AD20" s="256">
        <v>-55.3</v>
      </c>
      <c r="AE20" s="84">
        <v>74.400000000000006</v>
      </c>
      <c r="AF20" s="84">
        <v>-46.7</v>
      </c>
      <c r="AG20" s="84">
        <v>47.9</v>
      </c>
      <c r="AH20" s="84">
        <v>-33.299999999999997</v>
      </c>
      <c r="AI20" s="84">
        <v>-3.6000000000000014</v>
      </c>
      <c r="AJ20" s="83">
        <v>86.1</v>
      </c>
      <c r="AK20" s="83">
        <v>35.700000000000003</v>
      </c>
      <c r="AL20" s="83">
        <v>-18.100000000000001</v>
      </c>
      <c r="AM20" s="83">
        <v>41.5</v>
      </c>
      <c r="AN20" s="83">
        <v>54.1</v>
      </c>
      <c r="AO20" s="83">
        <v>78.7</v>
      </c>
      <c r="AP20" s="84">
        <v>93.4</v>
      </c>
      <c r="AQ20" s="84">
        <v>107.5</v>
      </c>
      <c r="AR20" s="84">
        <v>110.5</v>
      </c>
      <c r="AS20" s="83">
        <v>66.2</v>
      </c>
      <c r="AT20" s="83">
        <v>84.5</v>
      </c>
      <c r="AU20" s="83">
        <v>37.4</v>
      </c>
      <c r="AV20" s="83">
        <v>176.5</v>
      </c>
      <c r="AW20" s="83">
        <v>19.5</v>
      </c>
      <c r="AX20" s="201">
        <v>192</v>
      </c>
      <c r="AY20" s="201">
        <v>109.2</v>
      </c>
      <c r="AZ20" s="201">
        <v>128.5</v>
      </c>
      <c r="BA20" s="200">
        <v>360.9</v>
      </c>
      <c r="BB20" s="200">
        <v>213.9</v>
      </c>
      <c r="BC20" s="1468">
        <v>54</v>
      </c>
      <c r="BD20" s="201">
        <v>455.6</v>
      </c>
      <c r="BE20" s="203">
        <v>104.1</v>
      </c>
    </row>
    <row r="21" spans="2:57" ht="19.5" customHeight="1" x14ac:dyDescent="0.3">
      <c r="B21" s="74"/>
      <c r="C21" s="214"/>
      <c r="D21" s="1729" t="s">
        <v>21</v>
      </c>
      <c r="E21" s="1730"/>
      <c r="F21" s="216"/>
      <c r="H21" s="371" t="s">
        <v>497</v>
      </c>
      <c r="I21" s="90">
        <v>112.7</v>
      </c>
      <c r="J21" s="90">
        <v>92</v>
      </c>
      <c r="K21" s="90">
        <v>100.8</v>
      </c>
      <c r="L21" s="90">
        <v>92.3</v>
      </c>
      <c r="M21" s="90">
        <v>90.2</v>
      </c>
      <c r="N21" s="90">
        <v>43.8</v>
      </c>
      <c r="O21" s="90">
        <v>118.5</v>
      </c>
      <c r="P21" s="90">
        <v>110.9</v>
      </c>
      <c r="Q21" s="90">
        <v>38.6</v>
      </c>
      <c r="R21" s="90">
        <v>79.5</v>
      </c>
      <c r="S21" s="90">
        <v>90.7</v>
      </c>
      <c r="T21" s="90">
        <v>98.5</v>
      </c>
      <c r="U21" s="90">
        <v>17.100000000000001</v>
      </c>
      <c r="V21" s="90">
        <v>22.6</v>
      </c>
      <c r="W21" s="90">
        <v>21.6</v>
      </c>
      <c r="X21" s="90">
        <v>17.399999999999999</v>
      </c>
      <c r="Y21" s="90">
        <v>-86.4</v>
      </c>
      <c r="Z21" s="90">
        <v>23.9</v>
      </c>
      <c r="AA21" s="90">
        <v>31.8</v>
      </c>
      <c r="AB21" s="90">
        <v>40</v>
      </c>
      <c r="AC21" s="91">
        <v>31.5</v>
      </c>
      <c r="AD21" s="90">
        <v>9.4</v>
      </c>
      <c r="AE21" s="84">
        <v>41.5</v>
      </c>
      <c r="AF21" s="84">
        <v>38.700000000000003</v>
      </c>
      <c r="AG21" s="84">
        <v>33.1</v>
      </c>
      <c r="AH21" s="84">
        <v>51.4</v>
      </c>
      <c r="AI21" s="84">
        <v>49.9</v>
      </c>
      <c r="AJ21" s="83">
        <v>43.1</v>
      </c>
      <c r="AK21" s="83">
        <v>55.1</v>
      </c>
      <c r="AL21" s="83">
        <v>49.6</v>
      </c>
      <c r="AM21" s="83">
        <v>70.099999999999994</v>
      </c>
      <c r="AN21" s="83">
        <v>68.3</v>
      </c>
      <c r="AO21" s="83">
        <v>67.400000000000006</v>
      </c>
      <c r="AP21" s="201">
        <v>90</v>
      </c>
      <c r="AQ21" s="201">
        <v>44.6</v>
      </c>
      <c r="AR21" s="201">
        <v>55.4</v>
      </c>
      <c r="AS21" s="200">
        <v>27.2</v>
      </c>
      <c r="AT21" s="200">
        <v>29.5</v>
      </c>
      <c r="AU21" s="200">
        <v>14.4</v>
      </c>
      <c r="AV21" s="200">
        <v>52</v>
      </c>
      <c r="AW21" s="200">
        <v>9.1999999999999993</v>
      </c>
      <c r="AX21" s="201">
        <v>122</v>
      </c>
      <c r="AY21" s="201">
        <v>29.3</v>
      </c>
      <c r="AZ21" s="201">
        <v>100.1</v>
      </c>
      <c r="BA21" s="200">
        <v>27.5</v>
      </c>
      <c r="BB21" s="200">
        <v>-12.8</v>
      </c>
      <c r="BC21" s="1468">
        <v>45.7</v>
      </c>
      <c r="BD21" s="201">
        <v>36.799999999999997</v>
      </c>
      <c r="BE21" s="203">
        <v>37.799999999999997</v>
      </c>
    </row>
    <row r="22" spans="2:57" ht="19.5" customHeight="1" x14ac:dyDescent="0.3">
      <c r="B22" s="74"/>
      <c r="C22" s="214"/>
      <c r="D22" s="1729" t="s">
        <v>23</v>
      </c>
      <c r="E22" s="1730"/>
      <c r="F22" s="216"/>
      <c r="H22" s="371" t="s">
        <v>498</v>
      </c>
      <c r="I22" s="372">
        <v>205.4</v>
      </c>
      <c r="J22" s="372">
        <v>178.9</v>
      </c>
      <c r="K22" s="372">
        <v>194.6</v>
      </c>
      <c r="L22" s="372">
        <v>273.89999999999998</v>
      </c>
      <c r="M22" s="372">
        <v>173.2</v>
      </c>
      <c r="N22" s="372">
        <v>218.2</v>
      </c>
      <c r="O22" s="372">
        <v>233.1</v>
      </c>
      <c r="P22" s="372">
        <v>73.8</v>
      </c>
      <c r="Q22" s="372">
        <v>196.3</v>
      </c>
      <c r="R22" s="372">
        <v>163.5</v>
      </c>
      <c r="S22" s="372">
        <v>115.4</v>
      </c>
      <c r="T22" s="372">
        <v>91.8</v>
      </c>
      <c r="U22" s="372">
        <v>116.3</v>
      </c>
      <c r="V22" s="372">
        <v>164.4</v>
      </c>
      <c r="W22" s="372">
        <v>97.3</v>
      </c>
      <c r="X22" s="372">
        <v>281.8</v>
      </c>
      <c r="Y22" s="372">
        <v>128.19999999999999</v>
      </c>
      <c r="Z22" s="372">
        <v>98.6</v>
      </c>
      <c r="AA22" s="372">
        <v>96.1</v>
      </c>
      <c r="AB22" s="372">
        <v>-87.5</v>
      </c>
      <c r="AC22" s="373">
        <v>123.1</v>
      </c>
      <c r="AD22" s="372">
        <v>-64.7</v>
      </c>
      <c r="AE22" s="134">
        <v>32.9</v>
      </c>
      <c r="AF22" s="134">
        <v>-85.4</v>
      </c>
      <c r="AG22" s="134">
        <v>14.8</v>
      </c>
      <c r="AH22" s="134">
        <v>-84.7</v>
      </c>
      <c r="AI22" s="134">
        <v>-53.5</v>
      </c>
      <c r="AJ22" s="133">
        <v>43</v>
      </c>
      <c r="AK22" s="133">
        <v>-19.399999999999999</v>
      </c>
      <c r="AL22" s="133">
        <v>-67.7</v>
      </c>
      <c r="AM22" s="133">
        <v>-28.6</v>
      </c>
      <c r="AN22" s="133">
        <v>-14.2</v>
      </c>
      <c r="AO22" s="133">
        <v>11.3</v>
      </c>
      <c r="AP22" s="240">
        <v>3.4</v>
      </c>
      <c r="AQ22" s="240">
        <v>62.9</v>
      </c>
      <c r="AR22" s="240">
        <v>55.1</v>
      </c>
      <c r="AS22" s="241">
        <v>39</v>
      </c>
      <c r="AT22" s="241">
        <v>55</v>
      </c>
      <c r="AU22" s="241">
        <v>23</v>
      </c>
      <c r="AV22" s="241">
        <v>124.5</v>
      </c>
      <c r="AW22" s="241">
        <v>10.3</v>
      </c>
      <c r="AX22" s="240">
        <v>70</v>
      </c>
      <c r="AY22" s="240">
        <v>79.900000000000006</v>
      </c>
      <c r="AZ22" s="240">
        <v>28.4</v>
      </c>
      <c r="BA22" s="241">
        <v>333.4</v>
      </c>
      <c r="BB22" s="241">
        <v>226.7</v>
      </c>
      <c r="BC22" s="1472">
        <v>8.3000000000000007</v>
      </c>
      <c r="BD22" s="240">
        <v>418.8</v>
      </c>
      <c r="BE22" s="242">
        <v>66.3</v>
      </c>
    </row>
    <row r="23" spans="2:57" ht="19.5" customHeight="1" x14ac:dyDescent="0.3">
      <c r="B23" s="71"/>
      <c r="C23" s="214"/>
      <c r="D23" s="1729" t="s">
        <v>22</v>
      </c>
      <c r="E23" s="1730"/>
      <c r="F23" s="216"/>
      <c r="H23" s="1593" t="s">
        <v>500</v>
      </c>
      <c r="I23" s="317">
        <v>6.465371593726294E-3</v>
      </c>
      <c r="J23" s="317">
        <v>5.4561329129284566E-3</v>
      </c>
      <c r="K23" s="317">
        <v>5.9183259992872566E-3</v>
      </c>
      <c r="L23" s="317">
        <v>7.3488298588857102E-3</v>
      </c>
      <c r="M23" s="317">
        <v>5.3173744807409199E-3</v>
      </c>
      <c r="N23" s="317">
        <v>5.257259583211684E-3</v>
      </c>
      <c r="O23" s="317">
        <v>6.9392414250608551E-3</v>
      </c>
      <c r="P23" s="317">
        <v>3.6479410957253712E-3</v>
      </c>
      <c r="Q23" s="317">
        <v>4.6436943168120422E-3</v>
      </c>
      <c r="R23" s="317">
        <v>4.7692717586984013E-3</v>
      </c>
      <c r="S23" s="317">
        <v>4.0023652988520151E-3</v>
      </c>
      <c r="T23" s="317">
        <v>3.6442866040869441E-3</v>
      </c>
      <c r="U23" s="317">
        <v>2.5181849907963075E-3</v>
      </c>
      <c r="V23" s="317">
        <v>3.5053386119608902E-3</v>
      </c>
      <c r="W23" s="317">
        <v>2.1974589685988845E-3</v>
      </c>
      <c r="X23" s="317">
        <v>5.41230621316292E-3</v>
      </c>
      <c r="Y23" s="317">
        <v>7.5608536800714275E-4</v>
      </c>
      <c r="Z23" s="317">
        <v>2.2162684507175397E-3</v>
      </c>
      <c r="AA23" s="317">
        <v>2.2771347804741477E-3</v>
      </c>
      <c r="AB23" s="317">
        <v>-8.2338500074212993E-4</v>
      </c>
      <c r="AC23" s="377">
        <v>2.6335625918276098E-3</v>
      </c>
      <c r="AD23" s="317">
        <v>-9.4380559311482725E-4</v>
      </c>
      <c r="AE23" s="317">
        <v>1.1999999999999999E-3</v>
      </c>
      <c r="AF23" s="377">
        <v>-7.5432946954849067E-4</v>
      </c>
      <c r="AG23" s="377">
        <v>8.0000000000000004E-4</v>
      </c>
      <c r="AH23" s="377">
        <v>-5.1767951324134412E-4</v>
      </c>
      <c r="AI23" s="377">
        <v>-5.4146657547860521E-5</v>
      </c>
      <c r="AJ23" s="317">
        <v>1.2638877952921533E-3</v>
      </c>
      <c r="AK23" s="317">
        <v>5.1963545946956402E-4</v>
      </c>
      <c r="AL23" s="317">
        <v>-2.6289586996000098E-4</v>
      </c>
      <c r="AM23" s="317">
        <v>5.9999999999999995E-4</v>
      </c>
      <c r="AN23" s="317">
        <v>8.0000000000000004E-4</v>
      </c>
      <c r="AO23" s="317">
        <v>1.1000000000000001E-3</v>
      </c>
      <c r="AP23" s="377">
        <v>1.1999999999999999E-3</v>
      </c>
      <c r="AQ23" s="377">
        <v>1.4E-3</v>
      </c>
      <c r="AR23" s="377">
        <v>1.4E-3</v>
      </c>
      <c r="AS23" s="317">
        <v>8.0000000000000004E-4</v>
      </c>
      <c r="AT23" s="317">
        <v>1.1000000000000001E-3</v>
      </c>
      <c r="AU23" s="317">
        <v>5.0000000000000001E-4</v>
      </c>
      <c r="AV23" s="317">
        <v>2.0999999999999999E-3</v>
      </c>
      <c r="AW23" s="317">
        <v>2.0000000000000001E-4</v>
      </c>
      <c r="AX23" s="379">
        <v>2.2000000000000001E-3</v>
      </c>
      <c r="AY23" s="379">
        <v>1.1999999999999999E-3</v>
      </c>
      <c r="AZ23" s="379">
        <v>1.4E-3</v>
      </c>
      <c r="BA23" s="378">
        <v>4.0000000000000001E-3</v>
      </c>
      <c r="BB23" s="378">
        <v>2.3999999999999998E-3</v>
      </c>
      <c r="BC23" s="1489">
        <v>5.9999999999999995E-4</v>
      </c>
      <c r="BD23" s="379">
        <v>4.7999999999999996E-3</v>
      </c>
      <c r="BE23" s="392">
        <v>1.1000000000000001E-3</v>
      </c>
    </row>
    <row r="24" spans="2:57" ht="19.5" customHeight="1" x14ac:dyDescent="0.3">
      <c r="B24" s="71"/>
      <c r="C24" s="214"/>
      <c r="D24" s="1729" t="s">
        <v>28</v>
      </c>
      <c r="E24" s="1730"/>
      <c r="F24" s="216"/>
      <c r="H24" s="1585" t="s">
        <v>497</v>
      </c>
      <c r="I24" s="179">
        <v>4.4429507579528127E-3</v>
      </c>
      <c r="J24" s="179">
        <v>3.6031449188802835E-3</v>
      </c>
      <c r="K24" s="179">
        <v>3.9281438059154024E-3</v>
      </c>
      <c r="L24" s="179">
        <v>3.6266798688815737E-3</v>
      </c>
      <c r="M24" s="179">
        <v>3.606865640755982E-3</v>
      </c>
      <c r="N24" s="179">
        <v>1.752175217521752E-3</v>
      </c>
      <c r="O24" s="179">
        <v>4.6494998109301499E-3</v>
      </c>
      <c r="P24" s="179">
        <v>4.29526770139756E-3</v>
      </c>
      <c r="Q24" s="179">
        <v>1.4933211597998718E-3</v>
      </c>
      <c r="R24" s="179">
        <v>3.049230692520563E-3</v>
      </c>
      <c r="S24" s="179">
        <v>3.4088965811435779E-3</v>
      </c>
      <c r="T24" s="179">
        <v>3.5962686430931561E-3</v>
      </c>
      <c r="U24" s="179">
        <v>6.1294139733612449E-4</v>
      </c>
      <c r="V24" s="179">
        <v>8.2436246415071974E-4</v>
      </c>
      <c r="W24" s="179">
        <v>7.8661229573344772E-4</v>
      </c>
      <c r="X24" s="179">
        <v>6.1252130843704098E-4</v>
      </c>
      <c r="Y24" s="179">
        <v>-2.973352106059883E-3</v>
      </c>
      <c r="Z24" s="179">
        <v>8.0921523474648328E-4</v>
      </c>
      <c r="AA24" s="179">
        <v>1.0558719805028923E-3</v>
      </c>
      <c r="AB24" s="179">
        <v>1.3058804613349201E-3</v>
      </c>
      <c r="AC24" s="381">
        <v>1.0268701771228809E-3</v>
      </c>
      <c r="AD24" s="179">
        <v>3.06053842685069E-4</v>
      </c>
      <c r="AE24" s="179">
        <v>1.3251937696733397E-3</v>
      </c>
      <c r="AF24" s="381">
        <v>1.2053648077859716E-3</v>
      </c>
      <c r="AG24" s="381">
        <v>1E-3</v>
      </c>
      <c r="AH24" s="381">
        <v>1.5509308413837533E-3</v>
      </c>
      <c r="AI24" s="381">
        <v>1.4687430009764932E-3</v>
      </c>
      <c r="AJ24" s="179">
        <v>1.2335562803481451E-3</v>
      </c>
      <c r="AK24" s="179">
        <v>1.5502664583297557E-3</v>
      </c>
      <c r="AL24" s="179">
        <v>1.3931237939108765E-3</v>
      </c>
      <c r="AM24" s="179">
        <v>1.9E-3</v>
      </c>
      <c r="AN24" s="179">
        <v>1.9E-3</v>
      </c>
      <c r="AO24" s="179">
        <v>1.8E-3</v>
      </c>
      <c r="AP24" s="381">
        <v>2.3999999999999998E-3</v>
      </c>
      <c r="AQ24" s="381">
        <v>1.1000000000000001E-3</v>
      </c>
      <c r="AR24" s="381">
        <v>1.4E-3</v>
      </c>
      <c r="AS24" s="179">
        <v>6.9999999999999999E-4</v>
      </c>
      <c r="AT24" s="179">
        <v>6.9999999999999999E-4</v>
      </c>
      <c r="AU24" s="179">
        <v>2.9999999999999997E-4</v>
      </c>
      <c r="AV24" s="179">
        <v>1.1999999999999999E-3</v>
      </c>
      <c r="AW24" s="179">
        <v>2.0000000000000001E-4</v>
      </c>
      <c r="AX24" s="383">
        <v>2.8999999999999998E-3</v>
      </c>
      <c r="AY24" s="383">
        <v>6.9999999999999999E-4</v>
      </c>
      <c r="AZ24" s="383">
        <v>2.3999999999999998E-3</v>
      </c>
      <c r="BA24" s="382">
        <v>6.9999999999999999E-4</v>
      </c>
      <c r="BB24" s="382">
        <v>-2.9999999999999997E-4</v>
      </c>
      <c r="BC24" s="1486">
        <v>1.1000000000000001E-3</v>
      </c>
      <c r="BD24" s="383">
        <v>8.9999999999999998E-4</v>
      </c>
      <c r="BE24" s="384">
        <v>8.9999999999999998E-4</v>
      </c>
    </row>
    <row r="25" spans="2:57" ht="19.5" customHeight="1" x14ac:dyDescent="0.3">
      <c r="B25" s="71"/>
      <c r="C25" s="214"/>
      <c r="D25" s="1729" t="s">
        <v>26</v>
      </c>
      <c r="E25" s="1730"/>
      <c r="F25" s="216"/>
      <c r="H25" s="1585" t="s">
        <v>498</v>
      </c>
      <c r="I25" s="387">
        <v>8.6177418914978477E-3</v>
      </c>
      <c r="J25" s="387">
        <v>7.4179116236062917E-3</v>
      </c>
      <c r="K25" s="387">
        <v>8.0241507971319636E-3</v>
      </c>
      <c r="L25" s="387">
        <v>1.12342556613481E-2</v>
      </c>
      <c r="M25" s="387">
        <v>7.0613572625825016E-3</v>
      </c>
      <c r="N25" s="387">
        <v>8.7848025331795383E-3</v>
      </c>
      <c r="O25" s="387">
        <v>9.2567037636383485E-3</v>
      </c>
      <c r="P25" s="387">
        <v>2.9743447650474185E-3</v>
      </c>
      <c r="Q25" s="387">
        <v>7.9357058250425477E-3</v>
      </c>
      <c r="R25" s="387">
        <v>6.5718009447717505E-3</v>
      </c>
      <c r="S25" s="387">
        <v>4.636828634224939E-3</v>
      </c>
      <c r="T25" s="387">
        <v>3.6972559554315529E-3</v>
      </c>
      <c r="U25" s="387">
        <v>4.6378268012952414E-3</v>
      </c>
      <c r="V25" s="387">
        <v>6.3396392305667786E-3</v>
      </c>
      <c r="W25" s="387">
        <v>3.6512476816172061E-3</v>
      </c>
      <c r="X25" s="387">
        <v>1.0485874024391379E-2</v>
      </c>
      <c r="Y25" s="387">
        <v>4.8881576564296231E-3</v>
      </c>
      <c r="Z25" s="387">
        <v>3.8308668404673186E-3</v>
      </c>
      <c r="AA25" s="387">
        <v>3.6890895943009132E-3</v>
      </c>
      <c r="AB25" s="387">
        <v>-3.233792578076457E-3</v>
      </c>
      <c r="AC25" s="388">
        <v>4.3920345761227272E-3</v>
      </c>
      <c r="AD25" s="387">
        <v>-2.3207411306528833E-3</v>
      </c>
      <c r="AE25" s="387">
        <v>1.1000000000000001E-3</v>
      </c>
      <c r="AF25" s="388">
        <v>-2.865500166511061E-3</v>
      </c>
      <c r="AG25" s="388">
        <v>5.0000000000000001E-4</v>
      </c>
      <c r="AH25" s="388">
        <v>-2.7161255927495159E-3</v>
      </c>
      <c r="AI25" s="388">
        <v>-1.6455731672631883E-3</v>
      </c>
      <c r="AJ25" s="387">
        <v>1.2958245024239261E-3</v>
      </c>
      <c r="AK25" s="387">
        <v>-5.8504694965474599E-4</v>
      </c>
      <c r="AL25" s="387">
        <v>-2.0363896099586413E-3</v>
      </c>
      <c r="AM25" s="387">
        <v>-8.0000000000000004E-4</v>
      </c>
      <c r="AN25" s="387">
        <v>-4.0000000000000002E-4</v>
      </c>
      <c r="AO25" s="387">
        <v>2.9999999999999997E-4</v>
      </c>
      <c r="AP25" s="388">
        <v>1E-4</v>
      </c>
      <c r="AQ25" s="388">
        <v>1.6000000000000001E-3</v>
      </c>
      <c r="AR25" s="388">
        <v>1.4E-3</v>
      </c>
      <c r="AS25" s="387">
        <v>1E-3</v>
      </c>
      <c r="AT25" s="387">
        <v>1.4E-3</v>
      </c>
      <c r="AU25" s="387">
        <v>5.9999999999999995E-4</v>
      </c>
      <c r="AV25" s="387">
        <v>2.8999999999999998E-3</v>
      </c>
      <c r="AW25" s="387">
        <v>2.0000000000000001E-4</v>
      </c>
      <c r="AX25" s="390">
        <v>1.5E-3</v>
      </c>
      <c r="AY25" s="390">
        <v>1.6000000000000001E-3</v>
      </c>
      <c r="AZ25" s="390">
        <v>5.9999999999999995E-4</v>
      </c>
      <c r="BA25" s="389">
        <v>6.8999999999999999E-3</v>
      </c>
      <c r="BB25" s="389">
        <v>4.4999999999999997E-3</v>
      </c>
      <c r="BC25" s="1508">
        <v>2.0000000000000001E-4</v>
      </c>
      <c r="BD25" s="390">
        <v>8.0000000000000002E-3</v>
      </c>
      <c r="BE25" s="582">
        <v>1.2999999999999999E-3</v>
      </c>
    </row>
    <row r="26" spans="2:57" ht="19.5" customHeight="1" x14ac:dyDescent="0.3">
      <c r="B26" s="71"/>
      <c r="C26" s="214"/>
      <c r="D26" s="1729" t="s">
        <v>30</v>
      </c>
      <c r="E26" s="1730"/>
      <c r="F26" s="216"/>
      <c r="H26" s="1594" t="s">
        <v>501</v>
      </c>
      <c r="I26" s="317">
        <v>6.465371593726294E-3</v>
      </c>
      <c r="J26" s="317">
        <v>5.9314549385656359E-3</v>
      </c>
      <c r="K26" s="317">
        <v>5.9345309311590391E-3</v>
      </c>
      <c r="L26" s="317">
        <v>6.2855836800996771E-3</v>
      </c>
      <c r="M26" s="317">
        <v>5.3173744807409199E-3</v>
      </c>
      <c r="N26" s="317">
        <v>5.2677373811337658E-3</v>
      </c>
      <c r="O26" s="317">
        <v>5.8347586535995007E-3</v>
      </c>
      <c r="P26" s="317">
        <v>5.2900604363370594E-3</v>
      </c>
      <c r="Q26" s="317">
        <v>4.6436943168120422E-3</v>
      </c>
      <c r="R26" s="317">
        <v>4.7048021338149826E-3</v>
      </c>
      <c r="S26" s="317">
        <v>4.4671163661771703E-3</v>
      </c>
      <c r="T26" s="317">
        <v>4.2556932248273525E-3</v>
      </c>
      <c r="U26" s="317">
        <v>2.5181849907963075E-3</v>
      </c>
      <c r="V26" s="317">
        <v>3.0162126134923735E-3</v>
      </c>
      <c r="W26" s="317">
        <v>2.7349600446726742E-3</v>
      </c>
      <c r="X26" s="317">
        <v>3.4202260637435661E-3</v>
      </c>
      <c r="Y26" s="317">
        <v>7.5608536800714275E-4</v>
      </c>
      <c r="Z26" s="317">
        <v>1.4821144953744434E-3</v>
      </c>
      <c r="AA26" s="317">
        <v>1.7478401825362455E-3</v>
      </c>
      <c r="AB26" s="317">
        <v>1.0859721598810196E-3</v>
      </c>
      <c r="AC26" s="317">
        <v>2.6335625918276089E-3</v>
      </c>
      <c r="AD26" s="317">
        <v>8.4658797197137349E-4</v>
      </c>
      <c r="AE26" s="317">
        <v>9.754875068312556E-4</v>
      </c>
      <c r="AF26" s="317">
        <v>5.2959011809859625E-4</v>
      </c>
      <c r="AG26" s="377">
        <v>8.0000000000000004E-4</v>
      </c>
      <c r="AH26" s="377">
        <v>1.1466484878376721E-4</v>
      </c>
      <c r="AI26" s="377">
        <v>5.6712101831327071E-5</v>
      </c>
      <c r="AJ26" s="317">
        <v>3.7090778502503366E-4</v>
      </c>
      <c r="AK26" s="317">
        <v>5.1963545946956402E-4</v>
      </c>
      <c r="AL26" s="317">
        <v>1.2878173518035441E-4</v>
      </c>
      <c r="AM26" s="317">
        <v>2.9999999999999997E-4</v>
      </c>
      <c r="AN26" s="317">
        <v>4.0000000000000002E-4</v>
      </c>
      <c r="AO26" s="317">
        <v>1.1000000000000001E-3</v>
      </c>
      <c r="AP26" s="377">
        <v>1.1999999999999999E-3</v>
      </c>
      <c r="AQ26" s="377">
        <v>1.1999999999999999E-3</v>
      </c>
      <c r="AR26" s="377">
        <v>1.2999999999999999E-3</v>
      </c>
      <c r="AS26" s="317">
        <v>8.0000000000000004E-4</v>
      </c>
      <c r="AT26" s="317">
        <v>1E-3</v>
      </c>
      <c r="AU26" s="317">
        <v>8.0000000000000004E-4</v>
      </c>
      <c r="AV26" s="317">
        <v>1.1000000000000001E-3</v>
      </c>
      <c r="AW26" s="317">
        <v>2.0000000000000001E-4</v>
      </c>
      <c r="AX26" s="379">
        <v>1.1999999999999999E-3</v>
      </c>
      <c r="AY26" s="379">
        <v>1.1999999999999999E-3</v>
      </c>
      <c r="AZ26" s="379">
        <v>1.2999999999999999E-3</v>
      </c>
      <c r="BA26" s="378">
        <v>4.0000000000000001E-3</v>
      </c>
      <c r="BB26" s="378">
        <v>3.2000000000000002E-3</v>
      </c>
      <c r="BC26" s="1489">
        <v>2.3E-3</v>
      </c>
      <c r="BD26" s="379">
        <v>3.0000000000000001E-3</v>
      </c>
      <c r="BE26" s="392">
        <v>1.1000000000000001E-3</v>
      </c>
    </row>
    <row r="27" spans="2:57" ht="19.5" customHeight="1" x14ac:dyDescent="0.3">
      <c r="B27" s="71"/>
      <c r="C27" s="214"/>
      <c r="D27" s="1729" t="s">
        <v>33</v>
      </c>
      <c r="E27" s="1730"/>
      <c r="F27" s="216"/>
      <c r="H27" s="1585" t="s">
        <v>497</v>
      </c>
      <c r="I27" s="179">
        <v>4.4429507579528127E-3</v>
      </c>
      <c r="J27" s="179">
        <v>4.0084987222543155E-3</v>
      </c>
      <c r="K27" s="179">
        <v>3.983675406737496E-3</v>
      </c>
      <c r="L27" s="179">
        <v>3.9012602600545961E-3</v>
      </c>
      <c r="M27" s="179">
        <v>3.606865640755982E-3</v>
      </c>
      <c r="N27" s="179">
        <v>2.670242045485115E-3</v>
      </c>
      <c r="O27" s="179">
        <v>3.3336980597052117E-3</v>
      </c>
      <c r="P27" s="179">
        <v>3.5792433042344985E-3</v>
      </c>
      <c r="Q27" s="179">
        <v>1.4933211597998718E-3</v>
      </c>
      <c r="R27" s="179">
        <v>2.2691857638855529E-3</v>
      </c>
      <c r="S27" s="179">
        <v>2.6536892619474406E-3</v>
      </c>
      <c r="T27" s="179">
        <v>2.8914918065303117E-3</v>
      </c>
      <c r="U27" s="179">
        <v>6.1294139733612449E-4</v>
      </c>
      <c r="V27" s="179">
        <v>7.1949530213667766E-4</v>
      </c>
      <c r="W27" s="179">
        <v>7.3822796235609438E-4</v>
      </c>
      <c r="X27" s="179">
        <v>7.0478941572867896E-4</v>
      </c>
      <c r="Y27" s="179">
        <v>-2.973352106059883E-3</v>
      </c>
      <c r="Z27" s="179">
        <v>-1.0661320275158726E-3</v>
      </c>
      <c r="AA27" s="179">
        <v>-3.458644414176613E-4</v>
      </c>
      <c r="AB27" s="179">
        <v>7.7917612430087742E-5</v>
      </c>
      <c r="AC27" s="381">
        <v>1.0268701771228809E-3</v>
      </c>
      <c r="AD27" s="179">
        <v>6.6487956576374179E-4</v>
      </c>
      <c r="AE27" s="381">
        <v>8.9999999999999998E-4</v>
      </c>
      <c r="AF27" s="381">
        <v>1E-3</v>
      </c>
      <c r="AG27" s="381">
        <v>1E-3</v>
      </c>
      <c r="AH27" s="381">
        <v>1.2830996042131218E-3</v>
      </c>
      <c r="AI27" s="381">
        <v>1.3448379015741244E-3</v>
      </c>
      <c r="AJ27" s="179">
        <v>1.3154892420352672E-3</v>
      </c>
      <c r="AK27" s="179">
        <v>1.5502664583297557E-3</v>
      </c>
      <c r="AL27" s="179">
        <v>1.4824737948335096E-3</v>
      </c>
      <c r="AM27" s="179">
        <v>1.6000000000000001E-3</v>
      </c>
      <c r="AN27" s="179">
        <v>1.6999999999999999E-3</v>
      </c>
      <c r="AO27" s="179">
        <v>1.8E-3</v>
      </c>
      <c r="AP27" s="381">
        <v>2.0999999999999999E-3</v>
      </c>
      <c r="AQ27" s="381">
        <v>1.8E-3</v>
      </c>
      <c r="AR27" s="381">
        <v>1.6999999999999999E-3</v>
      </c>
      <c r="AS27" s="179">
        <v>6.9999999999999999E-4</v>
      </c>
      <c r="AT27" s="179">
        <v>6.9999999999999999E-4</v>
      </c>
      <c r="AU27" s="179">
        <v>5.9999999999999995E-4</v>
      </c>
      <c r="AV27" s="179">
        <v>6.9999999999999999E-4</v>
      </c>
      <c r="AW27" s="179">
        <v>2.0000000000000001E-4</v>
      </c>
      <c r="AX27" s="383">
        <v>1.6000000000000001E-3</v>
      </c>
      <c r="AY27" s="383">
        <v>1.2999999999999999E-3</v>
      </c>
      <c r="AZ27" s="383">
        <v>1.6000000000000001E-3</v>
      </c>
      <c r="BA27" s="382">
        <v>6.9999999999999999E-4</v>
      </c>
      <c r="BB27" s="382">
        <v>2.0000000000000001E-4</v>
      </c>
      <c r="BC27" s="1486">
        <v>5.0000000000000001E-4</v>
      </c>
      <c r="BD27" s="383">
        <v>5.9999999999999995E-4</v>
      </c>
      <c r="BE27" s="384">
        <v>8.9999999999999998E-4</v>
      </c>
    </row>
    <row r="28" spans="2:57" ht="19.5" customHeight="1" x14ac:dyDescent="0.3">
      <c r="B28" s="71"/>
      <c r="C28" s="1721"/>
      <c r="D28" s="1721"/>
      <c r="E28" s="1722"/>
      <c r="F28" s="56"/>
      <c r="H28" s="1595" t="s">
        <v>498</v>
      </c>
      <c r="I28" s="393">
        <v>8.6177418914978477E-3</v>
      </c>
      <c r="J28" s="393">
        <v>7.967309773482107E-3</v>
      </c>
      <c r="K28" s="393">
        <v>8.0026956739616909E-3</v>
      </c>
      <c r="L28" s="393">
        <v>8.7920992760797002E-3</v>
      </c>
      <c r="M28" s="393">
        <v>7.0613572625825016E-3</v>
      </c>
      <c r="N28" s="393">
        <v>7.8980557545427939E-3</v>
      </c>
      <c r="O28" s="393">
        <v>8.3753083638166224E-3</v>
      </c>
      <c r="P28" s="393">
        <v>7.0416357004778789E-3</v>
      </c>
      <c r="Q28" s="393">
        <v>7.9357058250425477E-3</v>
      </c>
      <c r="R28" s="393">
        <v>7.263995843761503E-3</v>
      </c>
      <c r="S28" s="393">
        <v>6.3840077381911971E-3</v>
      </c>
      <c r="T28" s="393">
        <v>5.7177362362895324E-3</v>
      </c>
      <c r="U28" s="393">
        <v>4.6378268012952414E-3</v>
      </c>
      <c r="V28" s="393">
        <v>5.4987067819995544E-3</v>
      </c>
      <c r="W28" s="393">
        <v>4.8719352844596381E-3</v>
      </c>
      <c r="X28" s="393">
        <v>6.3286015574613615E-3</v>
      </c>
      <c r="Y28" s="393">
        <v>4.8881576564296231E-3</v>
      </c>
      <c r="Z28" s="393">
        <v>4.3421657221626589E-3</v>
      </c>
      <c r="AA28" s="393">
        <v>4.1178526495166514E-3</v>
      </c>
      <c r="AB28" s="393">
        <v>2.221357836589972E-3</v>
      </c>
      <c r="AC28" s="394">
        <v>4.3920345761227272E-3</v>
      </c>
      <c r="AD28" s="393">
        <v>1.0469802507971869E-3</v>
      </c>
      <c r="AE28" s="394">
        <v>1.1000000000000001E-3</v>
      </c>
      <c r="AF28" s="394">
        <v>1E-4</v>
      </c>
      <c r="AG28" s="394">
        <v>5.0000000000000001E-4</v>
      </c>
      <c r="AH28" s="394">
        <v>-1.1371132452545043E-3</v>
      </c>
      <c r="AI28" s="394">
        <v>-1.3124248132097363E-3</v>
      </c>
      <c r="AJ28" s="393">
        <v>-6.3377275992487477E-4</v>
      </c>
      <c r="AK28" s="393">
        <v>-5.8504694965474577E-4</v>
      </c>
      <c r="AL28" s="393">
        <v>-1.3188946723527658E-3</v>
      </c>
      <c r="AM28" s="393">
        <v>-1.1999999999999999E-3</v>
      </c>
      <c r="AN28" s="393">
        <v>-1E-3</v>
      </c>
      <c r="AO28" s="393">
        <v>2.9999999999999997E-4</v>
      </c>
      <c r="AP28" s="394">
        <v>2.0000000000000001E-4</v>
      </c>
      <c r="AQ28" s="394">
        <v>6.9999999999999999E-4</v>
      </c>
      <c r="AR28" s="394">
        <v>8.9999999999999998E-4</v>
      </c>
      <c r="AS28" s="393">
        <v>1E-3</v>
      </c>
      <c r="AT28" s="393">
        <v>1.1999999999999999E-3</v>
      </c>
      <c r="AU28" s="393">
        <v>1E-3</v>
      </c>
      <c r="AV28" s="393">
        <v>1.5E-3</v>
      </c>
      <c r="AW28" s="393">
        <v>2.0000000000000001E-4</v>
      </c>
      <c r="AX28" s="396">
        <v>8.9999999999999998E-4</v>
      </c>
      <c r="AY28" s="396">
        <v>1.1999999999999999E-3</v>
      </c>
      <c r="AZ28" s="396">
        <v>1E-3</v>
      </c>
      <c r="BA28" s="395">
        <v>6.8999999999999999E-3</v>
      </c>
      <c r="BB28" s="395">
        <v>5.7000000000000002E-3</v>
      </c>
      <c r="BC28" s="1509">
        <v>3.8E-3</v>
      </c>
      <c r="BD28" s="396">
        <v>4.8999999999999998E-3</v>
      </c>
      <c r="BE28" s="583">
        <v>1.2999999999999999E-3</v>
      </c>
    </row>
    <row r="29" spans="2:57" ht="19.5" customHeight="1" x14ac:dyDescent="0.3">
      <c r="B29" s="253"/>
      <c r="C29" s="1721" t="s">
        <v>7</v>
      </c>
      <c r="D29" s="1721"/>
      <c r="E29" s="1736"/>
      <c r="F29" s="75"/>
      <c r="H29" s="584"/>
      <c r="AP29" s="48"/>
      <c r="AQ29" s="48"/>
    </row>
    <row r="30" spans="2:57" ht="19.5" customHeight="1" x14ac:dyDescent="0.3">
      <c r="B30" s="253"/>
      <c r="C30" s="56"/>
      <c r="D30" s="243"/>
      <c r="E30" s="291"/>
      <c r="F30" s="56"/>
      <c r="AB30" s="585"/>
      <c r="AP30" s="48"/>
      <c r="AQ30" s="48"/>
    </row>
    <row r="31" spans="2:57" ht="19.5" customHeight="1" x14ac:dyDescent="0.3">
      <c r="B31" s="253"/>
      <c r="C31" s="1721" t="s">
        <v>31</v>
      </c>
      <c r="D31" s="1721"/>
      <c r="E31" s="1736"/>
      <c r="F31" s="75"/>
      <c r="AB31" s="585"/>
    </row>
    <row r="32" spans="2:57" ht="19.5" customHeight="1" x14ac:dyDescent="0.3">
      <c r="B32" s="253"/>
      <c r="C32" s="56"/>
      <c r="D32" s="243"/>
      <c r="E32" s="291"/>
      <c r="F32" s="56"/>
      <c r="AB32" s="585"/>
    </row>
    <row r="33" spans="2:28" ht="19.5" customHeight="1" x14ac:dyDescent="0.3">
      <c r="B33" s="253"/>
      <c r="C33" s="1721" t="s">
        <v>17</v>
      </c>
      <c r="D33" s="1721"/>
      <c r="E33" s="1736"/>
      <c r="F33" s="75"/>
      <c r="AB33" s="585"/>
    </row>
    <row r="34" spans="2:28" ht="19.5" customHeight="1" x14ac:dyDescent="0.3">
      <c r="B34" s="253"/>
      <c r="C34" s="56"/>
      <c r="D34" s="243"/>
      <c r="E34" s="291"/>
      <c r="F34" s="56"/>
      <c r="AB34" s="585"/>
    </row>
    <row r="35" spans="2:28" ht="19.5" customHeight="1" x14ac:dyDescent="0.3">
      <c r="B35" s="253"/>
      <c r="C35" s="1726" t="s">
        <v>8</v>
      </c>
      <c r="D35" s="1726"/>
      <c r="E35" s="1727"/>
      <c r="F35" s="89"/>
      <c r="G35" s="89"/>
      <c r="H35" s="89"/>
      <c r="AB35" s="585"/>
    </row>
    <row r="36" spans="2:28" ht="19.5" customHeight="1" x14ac:dyDescent="0.3">
      <c r="B36" s="253"/>
      <c r="C36" s="235"/>
      <c r="D36" s="235"/>
      <c r="E36" s="281"/>
      <c r="F36" s="56"/>
    </row>
    <row r="37" spans="2:28" ht="19.5" customHeight="1" x14ac:dyDescent="0.3">
      <c r="B37" s="253"/>
      <c r="C37" s="1721" t="s">
        <v>25</v>
      </c>
      <c r="D37" s="1721"/>
      <c r="E37" s="1736"/>
      <c r="F37" s="56"/>
    </row>
    <row r="38" spans="2:28" ht="19.5" customHeight="1" x14ac:dyDescent="0.3">
      <c r="B38" s="253"/>
      <c r="C38" s="243"/>
      <c r="D38" s="243"/>
      <c r="E38" s="291"/>
      <c r="F38" s="56"/>
    </row>
    <row r="39" spans="2:28" ht="19.5" customHeight="1" x14ac:dyDescent="0.3">
      <c r="B39" s="253"/>
      <c r="C39" s="1721" t="s">
        <v>32</v>
      </c>
      <c r="D39" s="1721"/>
      <c r="E39" s="1736"/>
    </row>
    <row r="40" spans="2:28" ht="19.5" customHeight="1" thickBot="1" x14ac:dyDescent="0.35">
      <c r="B40" s="305"/>
      <c r="C40" s="306"/>
      <c r="D40" s="306"/>
      <c r="E40" s="307"/>
    </row>
    <row r="41" spans="2:28" ht="19.5" customHeight="1" thickTop="1" x14ac:dyDescent="0.3"/>
    <row r="42" spans="2:28" ht="19.5" customHeight="1" x14ac:dyDescent="0.3"/>
    <row r="43" spans="2:28" ht="19.5" customHeight="1" x14ac:dyDescent="0.3"/>
    <row r="44" spans="2:28" ht="19.5" customHeight="1" x14ac:dyDescent="0.3"/>
    <row r="45" spans="2:28" ht="19.5" customHeight="1" x14ac:dyDescent="0.3"/>
  </sheetData>
  <mergeCells count="25">
    <mergeCell ref="D15:E15"/>
    <mergeCell ref="B4:E4"/>
    <mergeCell ref="C8:E8"/>
    <mergeCell ref="C10:E10"/>
    <mergeCell ref="C12:E12"/>
    <mergeCell ref="C14:E14"/>
    <mergeCell ref="D16:E16"/>
    <mergeCell ref="D17:E17"/>
    <mergeCell ref="D18:E18"/>
    <mergeCell ref="D19:E19"/>
    <mergeCell ref="D21:E21"/>
    <mergeCell ref="C39:E39"/>
    <mergeCell ref="D20:F20"/>
    <mergeCell ref="C28:E28"/>
    <mergeCell ref="C29:E29"/>
    <mergeCell ref="C31:E31"/>
    <mergeCell ref="C33:E33"/>
    <mergeCell ref="C35:E35"/>
    <mergeCell ref="C37:E37"/>
    <mergeCell ref="D22:E22"/>
    <mergeCell ref="D23:E23"/>
    <mergeCell ref="D24:E24"/>
    <mergeCell ref="D25:E25"/>
    <mergeCell ref="D26:E26"/>
    <mergeCell ref="D27:E27"/>
  </mergeCells>
  <phoneticPr fontId="3" type="noConversion"/>
  <hyperlinks>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15:E15" location="B_IS!A1" display="Condensed Income Statement"/>
    <hyperlink ref="C12" location="G_IS!A1" display="KB Financial Group"/>
    <hyperlink ref="C14" location="B_IS!A1" display="KB Kookmin Bank"/>
    <hyperlink ref="C10" location="Hightlights!A1" display="Highlights"/>
    <hyperlink ref="C10:E10" location="'Financial Highlights'!A1" display="Finanial Highlight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E43"/>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7" width="15.5" style="38" customWidth="1"/>
    <col min="58" max="16384" width="10.75" style="38"/>
  </cols>
  <sheetData>
    <row r="1" spans="2:57" ht="5.25" customHeight="1" x14ac:dyDescent="0.3"/>
    <row r="2" spans="2:57" ht="28.5" customHeight="1" x14ac:dyDescent="0.35">
      <c r="H2" s="39"/>
      <c r="I2" s="232"/>
    </row>
    <row r="3" spans="2:57" ht="3" customHeight="1" x14ac:dyDescent="0.3">
      <c r="H3" s="40"/>
    </row>
    <row r="4" spans="2:57" ht="30" customHeight="1" x14ac:dyDescent="0.3">
      <c r="B4" s="1719" t="s">
        <v>6</v>
      </c>
      <c r="C4" s="1719"/>
      <c r="D4" s="1719"/>
      <c r="E4" s="1719"/>
      <c r="F4" s="191"/>
      <c r="G4" s="42"/>
      <c r="H4" s="64" t="s">
        <v>21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row>
    <row r="5" spans="2:57" ht="18" customHeight="1" x14ac:dyDescent="0.3">
      <c r="B5" s="44"/>
      <c r="C5" s="44"/>
      <c r="D5" s="44"/>
      <c r="E5" s="44"/>
      <c r="F5" s="44"/>
      <c r="AI5" s="38"/>
      <c r="AV5" s="69"/>
      <c r="AW5" s="69"/>
      <c r="AX5" s="69"/>
      <c r="AY5" s="70"/>
      <c r="AZ5" s="70"/>
      <c r="BA5" s="70"/>
      <c r="BB5" s="70"/>
      <c r="BC5" s="70"/>
      <c r="BD5" s="70"/>
      <c r="BE5" s="70"/>
    </row>
    <row r="6" spans="2:57" ht="3" customHeight="1" thickBot="1" x14ac:dyDescent="0.35">
      <c r="H6" s="40"/>
    </row>
    <row r="7" spans="2:57" ht="12" customHeight="1" thickTop="1" x14ac:dyDescent="0.3">
      <c r="B7" s="193"/>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row>
    <row r="8" spans="2:57" ht="19.5" customHeight="1" thickBot="1" x14ac:dyDescent="0.35">
      <c r="B8" s="74"/>
      <c r="C8" s="1721" t="s">
        <v>2</v>
      </c>
      <c r="D8" s="1721"/>
      <c r="E8" s="1722"/>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142</v>
      </c>
      <c r="AC8" s="78" t="s">
        <v>143</v>
      </c>
      <c r="AD8" s="78" t="s">
        <v>61</v>
      </c>
      <c r="AE8" s="78" t="s">
        <v>62</v>
      </c>
      <c r="AF8" s="78" t="s">
        <v>63</v>
      </c>
      <c r="AG8" s="78" t="s">
        <v>64</v>
      </c>
      <c r="AH8" s="78" t="s">
        <v>320</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869</v>
      </c>
      <c r="BD8" s="81" t="s">
        <v>890</v>
      </c>
      <c r="BE8" s="81" t="s">
        <v>891</v>
      </c>
    </row>
    <row r="9" spans="2:57" ht="19.5" customHeight="1" x14ac:dyDescent="0.3">
      <c r="B9" s="71"/>
      <c r="C9" s="75"/>
      <c r="D9" s="75"/>
      <c r="E9" s="76"/>
      <c r="F9" s="75"/>
      <c r="H9" s="401" t="s">
        <v>339</v>
      </c>
      <c r="I9" s="256">
        <v>554.6</v>
      </c>
      <c r="J9" s="256">
        <v>559.1</v>
      </c>
      <c r="K9" s="256">
        <v>521.70000000000005</v>
      </c>
      <c r="L9" s="256">
        <v>509.8</v>
      </c>
      <c r="M9" s="256">
        <v>568</v>
      </c>
      <c r="N9" s="256">
        <v>587.70000000000005</v>
      </c>
      <c r="O9" s="256">
        <v>538.70000000000005</v>
      </c>
      <c r="P9" s="256">
        <v>523.70000000000005</v>
      </c>
      <c r="Q9" s="256">
        <v>569.29999999999995</v>
      </c>
      <c r="R9" s="256">
        <v>586.9</v>
      </c>
      <c r="S9" s="256">
        <v>547.6</v>
      </c>
      <c r="T9" s="256">
        <v>522.6</v>
      </c>
      <c r="U9" s="256">
        <v>647.6</v>
      </c>
      <c r="V9" s="256">
        <v>920.2</v>
      </c>
      <c r="W9" s="256">
        <v>567</v>
      </c>
      <c r="X9" s="256">
        <v>575.4</v>
      </c>
      <c r="Y9" s="256">
        <v>621.79999999999995</v>
      </c>
      <c r="Z9" s="256">
        <v>611.79999999999995</v>
      </c>
      <c r="AA9" s="256">
        <v>542.4</v>
      </c>
      <c r="AB9" s="256">
        <v>1399.3</v>
      </c>
      <c r="AC9" s="367">
        <v>583</v>
      </c>
      <c r="AD9" s="256">
        <v>531.4</v>
      </c>
      <c r="AE9" s="367">
        <v>491.3</v>
      </c>
      <c r="AF9" s="367">
        <v>905.7</v>
      </c>
      <c r="AG9" s="367">
        <v>582.29999999999995</v>
      </c>
      <c r="AH9" s="367">
        <v>536.70000000000005</v>
      </c>
      <c r="AI9" s="367">
        <v>516.79999999999995</v>
      </c>
      <c r="AJ9" s="256">
        <v>900.39999999999986</v>
      </c>
      <c r="AK9" s="256">
        <v>677.1</v>
      </c>
      <c r="AL9" s="256">
        <v>561.30000000000007</v>
      </c>
      <c r="AM9" s="256">
        <v>525.29999999999995</v>
      </c>
      <c r="AN9" s="256">
        <v>757.7</v>
      </c>
      <c r="AO9" s="368">
        <v>554.20000000000005</v>
      </c>
      <c r="AP9" s="369">
        <v>641.9</v>
      </c>
      <c r="AQ9" s="369">
        <v>596.70000000000005</v>
      </c>
      <c r="AR9" s="369">
        <v>955.3</v>
      </c>
      <c r="AS9" s="368">
        <v>674.4</v>
      </c>
      <c r="AT9" s="368">
        <v>609.9</v>
      </c>
      <c r="AU9" s="368">
        <v>637.00000000000011</v>
      </c>
      <c r="AV9" s="368">
        <v>905.1</v>
      </c>
      <c r="AW9" s="368">
        <v>662.9</v>
      </c>
      <c r="AX9" s="369">
        <v>662.50000000000011</v>
      </c>
      <c r="AY9" s="369">
        <v>657.3</v>
      </c>
      <c r="AZ9" s="369">
        <v>973.7</v>
      </c>
      <c r="BA9" s="368">
        <v>626.20000000000005</v>
      </c>
      <c r="BB9" s="368">
        <v>635.29999999999995</v>
      </c>
      <c r="BC9" s="1483">
        <v>640.9</v>
      </c>
      <c r="BD9" s="369">
        <v>839.5</v>
      </c>
      <c r="BE9" s="370">
        <v>682.5</v>
      </c>
    </row>
    <row r="10" spans="2:57" ht="19.5" customHeight="1" x14ac:dyDescent="0.3">
      <c r="B10" s="74"/>
      <c r="C10" s="1721" t="s">
        <v>36</v>
      </c>
      <c r="D10" s="1721"/>
      <c r="E10" s="1722"/>
      <c r="F10" s="56"/>
      <c r="H10" s="204" t="s">
        <v>340</v>
      </c>
      <c r="I10" s="90">
        <v>36.5</v>
      </c>
      <c r="J10" s="90">
        <v>37</v>
      </c>
      <c r="K10" s="90">
        <v>36.700000000000003</v>
      </c>
      <c r="L10" s="90">
        <v>49.5</v>
      </c>
      <c r="M10" s="90">
        <v>40.299999999999997</v>
      </c>
      <c r="N10" s="90">
        <v>40.4</v>
      </c>
      <c r="O10" s="90">
        <v>40.299999999999997</v>
      </c>
      <c r="P10" s="90">
        <v>36.4</v>
      </c>
      <c r="Q10" s="90">
        <v>37.6</v>
      </c>
      <c r="R10" s="90">
        <v>38.6</v>
      </c>
      <c r="S10" s="90">
        <v>38</v>
      </c>
      <c r="T10" s="90">
        <v>38.4</v>
      </c>
      <c r="U10" s="90">
        <v>42.6</v>
      </c>
      <c r="V10" s="90">
        <v>42.6</v>
      </c>
      <c r="W10" s="90">
        <v>41.8</v>
      </c>
      <c r="X10" s="90">
        <v>42.3</v>
      </c>
      <c r="Y10" s="90">
        <v>41</v>
      </c>
      <c r="Z10" s="90">
        <v>41</v>
      </c>
      <c r="AA10" s="90">
        <v>40.9</v>
      </c>
      <c r="AB10" s="90">
        <v>41.5</v>
      </c>
      <c r="AC10" s="91">
        <v>36.299999999999997</v>
      </c>
      <c r="AD10" s="90">
        <v>36.200000000000003</v>
      </c>
      <c r="AE10" s="91">
        <v>37.700000000000003</v>
      </c>
      <c r="AF10" s="91">
        <v>40.9</v>
      </c>
      <c r="AG10" s="91">
        <v>35.799999999999997</v>
      </c>
      <c r="AH10" s="91">
        <v>35.299999999999997</v>
      </c>
      <c r="AI10" s="91">
        <v>35.400000000000006</v>
      </c>
      <c r="AJ10" s="90">
        <v>41.099999999999994</v>
      </c>
      <c r="AK10" s="90">
        <v>40.1</v>
      </c>
      <c r="AL10" s="90">
        <v>40.999999999999993</v>
      </c>
      <c r="AM10" s="90">
        <v>40.9</v>
      </c>
      <c r="AN10" s="90">
        <v>43.2</v>
      </c>
      <c r="AO10" s="301">
        <v>41.6</v>
      </c>
      <c r="AP10" s="328">
        <v>42.9</v>
      </c>
      <c r="AQ10" s="328">
        <v>42.500000000000007</v>
      </c>
      <c r="AR10" s="328">
        <v>42.2</v>
      </c>
      <c r="AS10" s="301">
        <v>41.2</v>
      </c>
      <c r="AT10" s="301">
        <v>42.7</v>
      </c>
      <c r="AU10" s="301">
        <v>41.599999999999994</v>
      </c>
      <c r="AV10" s="301">
        <v>45.1</v>
      </c>
      <c r="AW10" s="301">
        <v>42.8</v>
      </c>
      <c r="AX10" s="328">
        <v>47.100000000000009</v>
      </c>
      <c r="AY10" s="328">
        <v>45.5</v>
      </c>
      <c r="AZ10" s="328">
        <v>47.099999999999994</v>
      </c>
      <c r="BA10" s="301">
        <v>28.7</v>
      </c>
      <c r="BB10" s="301">
        <v>30.500000000000004</v>
      </c>
      <c r="BC10" s="1480">
        <v>32.799999999999997</v>
      </c>
      <c r="BD10" s="328">
        <v>32.200000000000003</v>
      </c>
      <c r="BE10" s="329">
        <v>37.299999999999997</v>
      </c>
    </row>
    <row r="11" spans="2:57" ht="19.5" customHeight="1" x14ac:dyDescent="0.3">
      <c r="B11" s="74"/>
      <c r="C11" s="89"/>
      <c r="D11" s="75"/>
      <c r="E11" s="76"/>
      <c r="F11" s="75"/>
      <c r="H11" s="204" t="s">
        <v>341</v>
      </c>
      <c r="I11" s="90">
        <v>-1.4</v>
      </c>
      <c r="J11" s="90">
        <v>-0.9</v>
      </c>
      <c r="K11" s="90">
        <v>-1.4</v>
      </c>
      <c r="L11" s="90">
        <v>-0.3</v>
      </c>
      <c r="M11" s="90">
        <v>-1.1000000000000001</v>
      </c>
      <c r="N11" s="90">
        <v>-0.5</v>
      </c>
      <c r="O11" s="90">
        <v>-0.9</v>
      </c>
      <c r="P11" s="90">
        <v>21.8</v>
      </c>
      <c r="Q11" s="90">
        <v>0</v>
      </c>
      <c r="R11" s="90">
        <v>0.3</v>
      </c>
      <c r="S11" s="90">
        <v>-0.4</v>
      </c>
      <c r="T11" s="90">
        <v>0.6</v>
      </c>
      <c r="U11" s="90">
        <v>1.1000000000000001</v>
      </c>
      <c r="V11" s="90">
        <v>345.9</v>
      </c>
      <c r="W11" s="90">
        <v>-0.8</v>
      </c>
      <c r="X11" s="90">
        <v>44</v>
      </c>
      <c r="Y11" s="90">
        <v>-1.3</v>
      </c>
      <c r="Z11" s="90">
        <v>57.5</v>
      </c>
      <c r="AA11" s="90">
        <v>-0.9</v>
      </c>
      <c r="AB11" s="90">
        <v>807.2</v>
      </c>
      <c r="AC11" s="91">
        <v>-1.8</v>
      </c>
      <c r="AD11" s="90">
        <v>0</v>
      </c>
      <c r="AE11" s="91">
        <v>-1.8</v>
      </c>
      <c r="AF11" s="91">
        <v>154.80000000000001</v>
      </c>
      <c r="AG11" s="91">
        <v>-7.7</v>
      </c>
      <c r="AH11" s="91">
        <v>0</v>
      </c>
      <c r="AI11" s="91">
        <v>0.10000000000000053</v>
      </c>
      <c r="AJ11" s="90">
        <v>217.29999999999998</v>
      </c>
      <c r="AK11" s="90">
        <v>44.8</v>
      </c>
      <c r="AL11" s="90">
        <v>0</v>
      </c>
      <c r="AM11" s="90">
        <v>0.1</v>
      </c>
      <c r="AN11" s="90">
        <v>168.8</v>
      </c>
      <c r="AO11" s="301">
        <v>0.1</v>
      </c>
      <c r="AP11" s="328">
        <v>0</v>
      </c>
      <c r="AQ11" s="328">
        <v>0</v>
      </c>
      <c r="AR11" s="328">
        <v>302</v>
      </c>
      <c r="AS11" s="301">
        <v>-3.4</v>
      </c>
      <c r="AT11" s="301">
        <v>0</v>
      </c>
      <c r="AU11" s="301">
        <v>0</v>
      </c>
      <c r="AV11" s="301">
        <v>269.89999999999998</v>
      </c>
      <c r="AW11" s="301">
        <v>0</v>
      </c>
      <c r="AX11" s="328">
        <v>0</v>
      </c>
      <c r="AY11" s="328">
        <v>0.1</v>
      </c>
      <c r="AZ11" s="328">
        <v>272.5</v>
      </c>
      <c r="BA11" s="301">
        <v>0</v>
      </c>
      <c r="BB11" s="301">
        <v>0</v>
      </c>
      <c r="BC11" s="1480">
        <v>0</v>
      </c>
      <c r="BD11" s="328">
        <v>250.2</v>
      </c>
      <c r="BE11" s="329">
        <v>0</v>
      </c>
    </row>
    <row r="12" spans="2:57" ht="19.5" customHeight="1" x14ac:dyDescent="0.3">
      <c r="B12" s="74"/>
      <c r="C12" s="1721" t="s">
        <v>0</v>
      </c>
      <c r="D12" s="1721"/>
      <c r="E12" s="1722"/>
      <c r="F12" s="56"/>
      <c r="H12" s="204" t="s">
        <v>342</v>
      </c>
      <c r="I12" s="90">
        <v>345.3</v>
      </c>
      <c r="J12" s="90">
        <v>341.2</v>
      </c>
      <c r="K12" s="90">
        <v>346.6</v>
      </c>
      <c r="L12" s="90">
        <v>337.7</v>
      </c>
      <c r="M12" s="90">
        <v>346</v>
      </c>
      <c r="N12" s="90">
        <v>379.1</v>
      </c>
      <c r="O12" s="90">
        <v>342.1</v>
      </c>
      <c r="P12" s="90">
        <v>342.6</v>
      </c>
      <c r="Q12" s="90">
        <v>372.4</v>
      </c>
      <c r="R12" s="90">
        <v>350.8</v>
      </c>
      <c r="S12" s="90">
        <v>355.5</v>
      </c>
      <c r="T12" s="90">
        <v>338.6</v>
      </c>
      <c r="U12" s="90">
        <v>388.5</v>
      </c>
      <c r="V12" s="90">
        <v>379</v>
      </c>
      <c r="W12" s="90">
        <v>341.4</v>
      </c>
      <c r="X12" s="90">
        <v>345.6</v>
      </c>
      <c r="Y12" s="90">
        <v>356.5</v>
      </c>
      <c r="Z12" s="90">
        <v>357.4</v>
      </c>
      <c r="AA12" s="90">
        <v>355.2</v>
      </c>
      <c r="AB12" s="90">
        <v>419.8</v>
      </c>
      <c r="AC12" s="91">
        <v>338.3</v>
      </c>
      <c r="AD12" s="90">
        <v>334.8</v>
      </c>
      <c r="AE12" s="91">
        <v>323.60000000000002</v>
      </c>
      <c r="AF12" s="91">
        <v>567.5</v>
      </c>
      <c r="AG12" s="91">
        <v>332.3</v>
      </c>
      <c r="AH12" s="91">
        <v>336</v>
      </c>
      <c r="AI12" s="91">
        <v>343.80000000000013</v>
      </c>
      <c r="AJ12" s="90">
        <v>513.99999999999989</v>
      </c>
      <c r="AK12" s="90">
        <v>340.8</v>
      </c>
      <c r="AL12" s="90">
        <v>392.8</v>
      </c>
      <c r="AM12" s="90">
        <v>349.2</v>
      </c>
      <c r="AN12" s="90">
        <v>421.5</v>
      </c>
      <c r="AO12" s="301">
        <v>357.7</v>
      </c>
      <c r="AP12" s="328">
        <v>393</v>
      </c>
      <c r="AQ12" s="328">
        <v>386.7999999999999</v>
      </c>
      <c r="AR12" s="328">
        <v>481</v>
      </c>
      <c r="AS12" s="301">
        <v>423.8</v>
      </c>
      <c r="AT12" s="301">
        <v>433.49999999999994</v>
      </c>
      <c r="AU12" s="301">
        <v>433.7999999999999</v>
      </c>
      <c r="AV12" s="301">
        <v>442.4</v>
      </c>
      <c r="AW12" s="301">
        <v>444.6</v>
      </c>
      <c r="AX12" s="328">
        <v>449.19999999999993</v>
      </c>
      <c r="AY12" s="328">
        <v>444.10000000000014</v>
      </c>
      <c r="AZ12" s="328">
        <v>455.59999999999991</v>
      </c>
      <c r="BA12" s="301">
        <v>427.7</v>
      </c>
      <c r="BB12" s="301">
        <v>447.00000000000006</v>
      </c>
      <c r="BC12" s="1480">
        <v>447.4</v>
      </c>
      <c r="BD12" s="328">
        <v>385.4</v>
      </c>
      <c r="BE12" s="329">
        <v>443.9</v>
      </c>
    </row>
    <row r="13" spans="2:57" ht="19.5" customHeight="1" x14ac:dyDescent="0.3">
      <c r="B13" s="74"/>
      <c r="C13" s="89"/>
      <c r="D13" s="75"/>
      <c r="E13" s="76"/>
      <c r="F13" s="75"/>
      <c r="H13" s="204" t="s">
        <v>343</v>
      </c>
      <c r="I13" s="90">
        <v>174.2</v>
      </c>
      <c r="J13" s="90">
        <v>181.8</v>
      </c>
      <c r="K13" s="90">
        <v>139.80000000000001</v>
      </c>
      <c r="L13" s="90">
        <v>122.9</v>
      </c>
      <c r="M13" s="90">
        <v>182.8</v>
      </c>
      <c r="N13" s="90">
        <v>168.7</v>
      </c>
      <c r="O13" s="90">
        <v>157.19999999999999</v>
      </c>
      <c r="P13" s="90">
        <v>122.9</v>
      </c>
      <c r="Q13" s="90">
        <v>159.30000000000001</v>
      </c>
      <c r="R13" s="90">
        <v>197.2</v>
      </c>
      <c r="S13" s="90">
        <v>154.5</v>
      </c>
      <c r="T13" s="90">
        <v>145</v>
      </c>
      <c r="U13" s="90">
        <v>215.4</v>
      </c>
      <c r="V13" s="90">
        <v>152.69999999999999</v>
      </c>
      <c r="W13" s="90">
        <v>184.6</v>
      </c>
      <c r="X13" s="90">
        <v>143.5</v>
      </c>
      <c r="Y13" s="90">
        <v>225.6</v>
      </c>
      <c r="Z13" s="90">
        <v>155.9</v>
      </c>
      <c r="AA13" s="90">
        <v>147.19999999999999</v>
      </c>
      <c r="AB13" s="90">
        <v>130.80000000000001</v>
      </c>
      <c r="AC13" s="91">
        <v>210.2</v>
      </c>
      <c r="AD13" s="90">
        <v>160.4</v>
      </c>
      <c r="AE13" s="91">
        <v>131.80000000000001</v>
      </c>
      <c r="AF13" s="91">
        <v>142.5</v>
      </c>
      <c r="AG13" s="91">
        <v>221.9</v>
      </c>
      <c r="AH13" s="91">
        <v>165.4</v>
      </c>
      <c r="AI13" s="91">
        <v>137.49999999999966</v>
      </c>
      <c r="AJ13" s="90">
        <v>128.00000000000034</v>
      </c>
      <c r="AK13" s="90">
        <v>251.40000000000003</v>
      </c>
      <c r="AL13" s="90">
        <v>127.50000000000017</v>
      </c>
      <c r="AM13" s="301">
        <v>135.1</v>
      </c>
      <c r="AN13" s="301">
        <v>124.2</v>
      </c>
      <c r="AO13" s="301">
        <v>154.80000000000001</v>
      </c>
      <c r="AP13" s="328">
        <v>206</v>
      </c>
      <c r="AQ13" s="328">
        <v>167.4</v>
      </c>
      <c r="AR13" s="328">
        <v>130.1</v>
      </c>
      <c r="AS13" s="301">
        <v>212.7999999999999</v>
      </c>
      <c r="AT13" s="301">
        <v>133.69999999999999</v>
      </c>
      <c r="AU13" s="301">
        <v>161.6</v>
      </c>
      <c r="AV13" s="301">
        <v>147.69999999999999</v>
      </c>
      <c r="AW13" s="301">
        <v>175.5</v>
      </c>
      <c r="AX13" s="328">
        <v>166.2</v>
      </c>
      <c r="AY13" s="328">
        <v>167.6</v>
      </c>
      <c r="AZ13" s="328">
        <v>198.5</v>
      </c>
      <c r="BA13" s="301">
        <v>169.8</v>
      </c>
      <c r="BB13" s="301">
        <v>157.80000000000001</v>
      </c>
      <c r="BC13" s="1480">
        <v>160.69999999999999</v>
      </c>
      <c r="BD13" s="328">
        <v>171.7</v>
      </c>
      <c r="BE13" s="329">
        <f>BE9-BE10-BE11-BE12</f>
        <v>201.30000000000007</v>
      </c>
    </row>
    <row r="14" spans="2:57" ht="19.5" customHeight="1" x14ac:dyDescent="0.3">
      <c r="B14" s="74"/>
      <c r="C14" s="1721" t="s">
        <v>6</v>
      </c>
      <c r="D14" s="1721"/>
      <c r="E14" s="1722"/>
      <c r="F14" s="56"/>
      <c r="H14" s="6" t="s">
        <v>344</v>
      </c>
      <c r="I14" s="256">
        <v>62.2</v>
      </c>
      <c r="J14" s="256">
        <v>64.5</v>
      </c>
      <c r="K14" s="256">
        <v>67.099999999999994</v>
      </c>
      <c r="L14" s="256">
        <v>77.599999999999994</v>
      </c>
      <c r="M14" s="256">
        <v>53.2</v>
      </c>
      <c r="N14" s="256">
        <v>56.2</v>
      </c>
      <c r="O14" s="256">
        <v>60.3</v>
      </c>
      <c r="P14" s="256">
        <v>70.5</v>
      </c>
      <c r="Q14" s="256">
        <v>50.1</v>
      </c>
      <c r="R14" s="256">
        <v>49.1</v>
      </c>
      <c r="S14" s="256">
        <v>48.1</v>
      </c>
      <c r="T14" s="256">
        <v>64.3</v>
      </c>
      <c r="U14" s="256">
        <v>45.7</v>
      </c>
      <c r="V14" s="256">
        <v>48.6</v>
      </c>
      <c r="W14" s="256">
        <v>53.3</v>
      </c>
      <c r="X14" s="256">
        <v>56.8</v>
      </c>
      <c r="Y14" s="256">
        <v>45</v>
      </c>
      <c r="Z14" s="256">
        <v>49</v>
      </c>
      <c r="AA14" s="256">
        <v>56.1</v>
      </c>
      <c r="AB14" s="256">
        <v>69.8</v>
      </c>
      <c r="AC14" s="367">
        <v>50.7</v>
      </c>
      <c r="AD14" s="256">
        <v>52.4</v>
      </c>
      <c r="AE14" s="367">
        <v>58.6</v>
      </c>
      <c r="AF14" s="367">
        <v>74.7</v>
      </c>
      <c r="AG14" s="367">
        <v>50.6</v>
      </c>
      <c r="AH14" s="367">
        <v>54.1</v>
      </c>
      <c r="AI14" s="367">
        <v>61.499999999999993</v>
      </c>
      <c r="AJ14" s="256">
        <v>80.300000000000011</v>
      </c>
      <c r="AK14" s="256">
        <v>110.6</v>
      </c>
      <c r="AL14" s="256">
        <v>113.1</v>
      </c>
      <c r="AM14" s="256">
        <v>126.2</v>
      </c>
      <c r="AN14" s="256">
        <v>159.4</v>
      </c>
      <c r="AO14" s="368">
        <v>140.6</v>
      </c>
      <c r="AP14" s="369">
        <v>129.50000000000003</v>
      </c>
      <c r="AQ14" s="369">
        <v>139.70000000000002</v>
      </c>
      <c r="AR14" s="369">
        <v>159.9</v>
      </c>
      <c r="AS14" s="368">
        <v>134.6</v>
      </c>
      <c r="AT14" s="368">
        <v>122.79999999999998</v>
      </c>
      <c r="AU14" s="368">
        <v>133.9</v>
      </c>
      <c r="AV14" s="368">
        <v>146.30000000000001</v>
      </c>
      <c r="AW14" s="368">
        <v>126.3</v>
      </c>
      <c r="AX14" s="369">
        <v>132.59999999999997</v>
      </c>
      <c r="AY14" s="369">
        <v>137.1</v>
      </c>
      <c r="AZ14" s="369">
        <v>150.5</v>
      </c>
      <c r="BA14" s="368">
        <v>132.19999999999999</v>
      </c>
      <c r="BB14" s="368">
        <v>136.4</v>
      </c>
      <c r="BC14" s="1483">
        <v>142.4</v>
      </c>
      <c r="BD14" s="369">
        <v>158.19999999999999</v>
      </c>
      <c r="BE14" s="370">
        <v>142.1</v>
      </c>
    </row>
    <row r="15" spans="2:57" ht="19.5" customHeight="1" x14ac:dyDescent="0.3">
      <c r="B15" s="74"/>
      <c r="C15" s="214"/>
      <c r="D15" s="1729" t="s">
        <v>9</v>
      </c>
      <c r="E15" s="1730"/>
      <c r="F15" s="216"/>
      <c r="H15" s="204" t="s">
        <v>345</v>
      </c>
      <c r="I15" s="90">
        <v>33.6</v>
      </c>
      <c r="J15" s="90">
        <v>36.6</v>
      </c>
      <c r="K15" s="90">
        <v>41.1</v>
      </c>
      <c r="L15" s="90">
        <v>52</v>
      </c>
      <c r="M15" s="90">
        <v>28.4</v>
      </c>
      <c r="N15" s="90">
        <v>32.6</v>
      </c>
      <c r="O15" s="90">
        <v>37.5</v>
      </c>
      <c r="P15" s="90">
        <v>47.5</v>
      </c>
      <c r="Q15" s="90">
        <v>28.6</v>
      </c>
      <c r="R15" s="90">
        <v>30.8</v>
      </c>
      <c r="S15" s="90">
        <v>34.200000000000003</v>
      </c>
      <c r="T15" s="90">
        <v>39.1</v>
      </c>
      <c r="U15" s="90">
        <v>31.4</v>
      </c>
      <c r="V15" s="90">
        <v>33.200000000000003</v>
      </c>
      <c r="W15" s="90">
        <v>39.799999999999997</v>
      </c>
      <c r="X15" s="90">
        <v>44.1</v>
      </c>
      <c r="Y15" s="90">
        <v>33.9</v>
      </c>
      <c r="Z15" s="90">
        <v>37.299999999999997</v>
      </c>
      <c r="AA15" s="90">
        <v>43.5</v>
      </c>
      <c r="AB15" s="90">
        <v>57</v>
      </c>
      <c r="AC15" s="91">
        <v>37.299999999999997</v>
      </c>
      <c r="AD15" s="90">
        <v>39.9</v>
      </c>
      <c r="AE15" s="91">
        <v>45.7</v>
      </c>
      <c r="AF15" s="91">
        <v>61.8</v>
      </c>
      <c r="AG15" s="91">
        <v>37.5</v>
      </c>
      <c r="AH15" s="91">
        <v>40.299999999999997</v>
      </c>
      <c r="AI15" s="91">
        <v>46.7</v>
      </c>
      <c r="AJ15" s="90">
        <v>64.900000000000006</v>
      </c>
      <c r="AK15" s="90">
        <v>94.2</v>
      </c>
      <c r="AL15" s="90">
        <v>95.499999999999986</v>
      </c>
      <c r="AM15" s="90">
        <v>108.1</v>
      </c>
      <c r="AN15" s="90">
        <v>139.6</v>
      </c>
      <c r="AO15" s="301">
        <v>119.1</v>
      </c>
      <c r="AP15" s="328">
        <v>105.70000000000002</v>
      </c>
      <c r="AQ15" s="328">
        <v>116.80000000000001</v>
      </c>
      <c r="AR15" s="328">
        <v>128.39999999999998</v>
      </c>
      <c r="AS15" s="301">
        <v>101.1</v>
      </c>
      <c r="AT15" s="301">
        <v>100.70000000000002</v>
      </c>
      <c r="AU15" s="301">
        <v>104.4</v>
      </c>
      <c r="AV15" s="301">
        <v>115.4</v>
      </c>
      <c r="AW15" s="301">
        <v>93.2</v>
      </c>
      <c r="AX15" s="328">
        <v>98.600000000000009</v>
      </c>
      <c r="AY15" s="328">
        <v>102.1</v>
      </c>
      <c r="AZ15" s="328">
        <v>111.7</v>
      </c>
      <c r="BA15" s="301">
        <v>91.7</v>
      </c>
      <c r="BB15" s="301">
        <v>93.1</v>
      </c>
      <c r="BC15" s="1480">
        <v>96.9</v>
      </c>
      <c r="BD15" s="328">
        <v>113.3</v>
      </c>
      <c r="BE15" s="329">
        <v>100.5</v>
      </c>
    </row>
    <row r="16" spans="2:57" ht="19.5" customHeight="1" x14ac:dyDescent="0.3">
      <c r="B16" s="74"/>
      <c r="C16" s="214"/>
      <c r="D16" s="1729" t="s">
        <v>11</v>
      </c>
      <c r="E16" s="1730"/>
      <c r="F16" s="216"/>
      <c r="H16" s="204" t="s">
        <v>346</v>
      </c>
      <c r="I16" s="90">
        <v>25.5</v>
      </c>
      <c r="J16" s="90">
        <v>24.8</v>
      </c>
      <c r="K16" s="90">
        <v>22.9</v>
      </c>
      <c r="L16" s="90">
        <v>21.7</v>
      </c>
      <c r="M16" s="90">
        <v>21.8</v>
      </c>
      <c r="N16" s="90">
        <v>20.3</v>
      </c>
      <c r="O16" s="90">
        <v>19.600000000000001</v>
      </c>
      <c r="P16" s="90">
        <v>19.100000000000001</v>
      </c>
      <c r="Q16" s="90">
        <v>18.7</v>
      </c>
      <c r="R16" s="90">
        <v>15.6</v>
      </c>
      <c r="S16" s="90">
        <v>11.1</v>
      </c>
      <c r="T16" s="90">
        <v>15.6</v>
      </c>
      <c r="U16" s="90">
        <v>11.3</v>
      </c>
      <c r="V16" s="90">
        <v>12.4</v>
      </c>
      <c r="W16" s="90">
        <v>10.5</v>
      </c>
      <c r="X16" s="90">
        <v>9.6</v>
      </c>
      <c r="Y16" s="90">
        <v>9.1</v>
      </c>
      <c r="Z16" s="90">
        <v>9.4</v>
      </c>
      <c r="AA16" s="90">
        <v>10.4</v>
      </c>
      <c r="AB16" s="90">
        <v>10.6</v>
      </c>
      <c r="AC16" s="91">
        <v>10.6</v>
      </c>
      <c r="AD16" s="90">
        <v>10.7</v>
      </c>
      <c r="AE16" s="91">
        <v>11.1</v>
      </c>
      <c r="AF16" s="91">
        <v>11.2</v>
      </c>
      <c r="AG16" s="91">
        <v>11.6</v>
      </c>
      <c r="AH16" s="91">
        <v>12.2</v>
      </c>
      <c r="AI16" s="91">
        <v>12.8</v>
      </c>
      <c r="AJ16" s="90">
        <v>13.299999999999997</v>
      </c>
      <c r="AK16" s="90">
        <v>15.8</v>
      </c>
      <c r="AL16" s="90">
        <v>16.900000000000002</v>
      </c>
      <c r="AM16" s="90">
        <v>17.5</v>
      </c>
      <c r="AN16" s="90">
        <v>18.8</v>
      </c>
      <c r="AO16" s="301">
        <v>20.7</v>
      </c>
      <c r="AP16" s="328">
        <v>22.7</v>
      </c>
      <c r="AQ16" s="328">
        <v>21.899999999999995</v>
      </c>
      <c r="AR16" s="328">
        <v>30.799999999999997</v>
      </c>
      <c r="AS16" s="301">
        <v>33.299999999999997</v>
      </c>
      <c r="AT16" s="301">
        <v>22.300000000000004</v>
      </c>
      <c r="AU16" s="301">
        <v>29.5</v>
      </c>
      <c r="AV16" s="301">
        <v>30.9</v>
      </c>
      <c r="AW16" s="301">
        <v>33</v>
      </c>
      <c r="AX16" s="328">
        <v>34.099999999999994</v>
      </c>
      <c r="AY16" s="328">
        <v>35</v>
      </c>
      <c r="AZ16" s="328">
        <v>38.799999999999997</v>
      </c>
      <c r="BA16" s="301">
        <v>40.5</v>
      </c>
      <c r="BB16" s="301">
        <v>43.3</v>
      </c>
      <c r="BC16" s="1480">
        <v>45.4</v>
      </c>
      <c r="BD16" s="328">
        <v>44.9</v>
      </c>
      <c r="BE16" s="329">
        <v>41.6</v>
      </c>
    </row>
    <row r="17" spans="2:57" ht="19.5" customHeight="1" x14ac:dyDescent="0.3">
      <c r="B17" s="74"/>
      <c r="C17" s="214"/>
      <c r="D17" s="1729" t="s">
        <v>12</v>
      </c>
      <c r="E17" s="1730"/>
      <c r="F17" s="216"/>
      <c r="H17" s="204" t="s">
        <v>343</v>
      </c>
      <c r="I17" s="90">
        <v>3.1</v>
      </c>
      <c r="J17" s="90">
        <v>3.1</v>
      </c>
      <c r="K17" s="90">
        <v>3.1</v>
      </c>
      <c r="L17" s="90">
        <v>3.9</v>
      </c>
      <c r="M17" s="90">
        <v>3</v>
      </c>
      <c r="N17" s="90">
        <v>3.3</v>
      </c>
      <c r="O17" s="90">
        <v>3.2</v>
      </c>
      <c r="P17" s="90">
        <v>3.9</v>
      </c>
      <c r="Q17" s="90">
        <v>2.8</v>
      </c>
      <c r="R17" s="90">
        <v>2.7</v>
      </c>
      <c r="S17" s="90">
        <v>2.8</v>
      </c>
      <c r="T17" s="90">
        <v>9.6</v>
      </c>
      <c r="U17" s="90">
        <v>3</v>
      </c>
      <c r="V17" s="90">
        <v>3</v>
      </c>
      <c r="W17" s="90">
        <v>3</v>
      </c>
      <c r="X17" s="90">
        <v>3.1</v>
      </c>
      <c r="Y17" s="90">
        <v>2</v>
      </c>
      <c r="Z17" s="90">
        <v>2.2999999999999998</v>
      </c>
      <c r="AA17" s="90">
        <v>2.2000000000000002</v>
      </c>
      <c r="AB17" s="90">
        <v>2.2000000000000002</v>
      </c>
      <c r="AC17" s="91">
        <v>2.8</v>
      </c>
      <c r="AD17" s="90">
        <v>1.8</v>
      </c>
      <c r="AE17" s="91">
        <v>1.8</v>
      </c>
      <c r="AF17" s="91">
        <v>1.7</v>
      </c>
      <c r="AG17" s="91">
        <v>1.5</v>
      </c>
      <c r="AH17" s="91">
        <v>1.6</v>
      </c>
      <c r="AI17" s="91">
        <v>2</v>
      </c>
      <c r="AJ17" s="90">
        <v>2.1000000000000085</v>
      </c>
      <c r="AK17" s="90">
        <v>0.59999999999999076</v>
      </c>
      <c r="AL17" s="90">
        <v>0.70000000000000639</v>
      </c>
      <c r="AM17" s="90">
        <v>0.6</v>
      </c>
      <c r="AN17" s="90">
        <v>1</v>
      </c>
      <c r="AO17" s="301">
        <v>0.8</v>
      </c>
      <c r="AP17" s="328">
        <v>1.1000000000000001</v>
      </c>
      <c r="AQ17" s="328">
        <v>1</v>
      </c>
      <c r="AR17" s="328">
        <v>0.7</v>
      </c>
      <c r="AS17" s="301">
        <v>0.2</v>
      </c>
      <c r="AT17" s="301">
        <v>-0.2</v>
      </c>
      <c r="AU17" s="301">
        <v>0</v>
      </c>
      <c r="AV17" s="301">
        <v>0</v>
      </c>
      <c r="AW17" s="301">
        <v>9.9999999999994316E-2</v>
      </c>
      <c r="AX17" s="328">
        <v>-9.9999999999994316E-2</v>
      </c>
      <c r="AY17" s="328">
        <v>0</v>
      </c>
      <c r="AZ17" s="328">
        <v>0</v>
      </c>
      <c r="BA17" s="301">
        <v>0</v>
      </c>
      <c r="BB17" s="301">
        <v>0</v>
      </c>
      <c r="BC17" s="1480">
        <v>0.1</v>
      </c>
      <c r="BD17" s="328">
        <v>0</v>
      </c>
      <c r="BE17" s="329">
        <v>0</v>
      </c>
    </row>
    <row r="18" spans="2:57" ht="19.5" customHeight="1" x14ac:dyDescent="0.3">
      <c r="B18" s="74"/>
      <c r="C18" s="214"/>
      <c r="D18" s="1729" t="s">
        <v>14</v>
      </c>
      <c r="E18" s="1730"/>
      <c r="F18" s="216"/>
      <c r="H18" s="6" t="s">
        <v>347</v>
      </c>
      <c r="I18" s="256">
        <v>218.5</v>
      </c>
      <c r="J18" s="256">
        <v>223.2</v>
      </c>
      <c r="K18" s="256">
        <v>229.8</v>
      </c>
      <c r="L18" s="256">
        <v>188.9</v>
      </c>
      <c r="M18" s="256">
        <v>220.5</v>
      </c>
      <c r="N18" s="256">
        <v>230.6</v>
      </c>
      <c r="O18" s="256">
        <v>223.5</v>
      </c>
      <c r="P18" s="256">
        <v>263.89999999999998</v>
      </c>
      <c r="Q18" s="256">
        <v>221.5</v>
      </c>
      <c r="R18" s="256">
        <v>223.8</v>
      </c>
      <c r="S18" s="256">
        <v>222.7</v>
      </c>
      <c r="T18" s="256">
        <v>266.89999999999998</v>
      </c>
      <c r="U18" s="256">
        <v>208.2</v>
      </c>
      <c r="V18" s="256">
        <v>224.9</v>
      </c>
      <c r="W18" s="256">
        <v>210.2</v>
      </c>
      <c r="X18" s="256">
        <v>253.9</v>
      </c>
      <c r="Y18" s="256">
        <v>198.3</v>
      </c>
      <c r="Z18" s="256">
        <v>219.7</v>
      </c>
      <c r="AA18" s="256">
        <v>205.7</v>
      </c>
      <c r="AB18" s="256">
        <v>250.1</v>
      </c>
      <c r="AC18" s="367">
        <v>205.8</v>
      </c>
      <c r="AD18" s="256">
        <v>221.7</v>
      </c>
      <c r="AE18" s="367">
        <v>221.3</v>
      </c>
      <c r="AF18" s="367">
        <v>269.10000000000002</v>
      </c>
      <c r="AG18" s="367">
        <v>214.5</v>
      </c>
      <c r="AH18" s="367">
        <v>242.7</v>
      </c>
      <c r="AI18" s="367">
        <v>233.39999999999984</v>
      </c>
      <c r="AJ18" s="256">
        <v>293.70000000000027</v>
      </c>
      <c r="AK18" s="256">
        <v>183.09999999999994</v>
      </c>
      <c r="AL18" s="256">
        <v>214.59999999999994</v>
      </c>
      <c r="AM18" s="256">
        <v>209.7</v>
      </c>
      <c r="AN18" s="256">
        <v>249.3</v>
      </c>
      <c r="AO18" s="368">
        <v>192.4</v>
      </c>
      <c r="AP18" s="369">
        <v>216.70000000000002</v>
      </c>
      <c r="AQ18" s="369">
        <v>203.49999999999991</v>
      </c>
      <c r="AR18" s="369">
        <v>270.89999999999998</v>
      </c>
      <c r="AS18" s="368">
        <v>215.59999999999994</v>
      </c>
      <c r="AT18" s="368">
        <v>254.80000000000004</v>
      </c>
      <c r="AU18" s="368">
        <v>236.50000000000009</v>
      </c>
      <c r="AV18" s="368">
        <v>331.8</v>
      </c>
      <c r="AW18" s="368">
        <v>231.7</v>
      </c>
      <c r="AX18" s="369">
        <v>298.80000000000013</v>
      </c>
      <c r="AY18" s="369">
        <v>281.60000000000002</v>
      </c>
      <c r="AZ18" s="369">
        <v>383</v>
      </c>
      <c r="BA18" s="368">
        <v>271.89999999999998</v>
      </c>
      <c r="BB18" s="368">
        <v>305.39999999999998</v>
      </c>
      <c r="BC18" s="1483">
        <v>285.7</v>
      </c>
      <c r="BD18" s="369">
        <v>347.7</v>
      </c>
      <c r="BE18" s="370">
        <v>258.89999999999998</v>
      </c>
    </row>
    <row r="19" spans="2:57" ht="19.5" customHeight="1" x14ac:dyDescent="0.3">
      <c r="B19" s="74"/>
      <c r="C19" s="214"/>
      <c r="D19" s="1729" t="s">
        <v>16</v>
      </c>
      <c r="E19" s="1730"/>
      <c r="F19" s="216"/>
      <c r="H19" s="204" t="s">
        <v>348</v>
      </c>
      <c r="I19" s="90">
        <v>192.4</v>
      </c>
      <c r="J19" s="90">
        <v>195.7</v>
      </c>
      <c r="K19" s="90">
        <v>203.6</v>
      </c>
      <c r="L19" s="90">
        <v>247.7</v>
      </c>
      <c r="M19" s="90">
        <v>200.6</v>
      </c>
      <c r="N19" s="90">
        <v>206.6</v>
      </c>
      <c r="O19" s="90">
        <v>201.2</v>
      </c>
      <c r="P19" s="90">
        <v>242.5</v>
      </c>
      <c r="Q19" s="90">
        <v>200.1</v>
      </c>
      <c r="R19" s="90">
        <v>196.6</v>
      </c>
      <c r="S19" s="90">
        <v>203.5</v>
      </c>
      <c r="T19" s="90">
        <v>249.1</v>
      </c>
      <c r="U19" s="90">
        <v>189.7</v>
      </c>
      <c r="V19" s="90">
        <v>194</v>
      </c>
      <c r="W19" s="90">
        <v>192.6</v>
      </c>
      <c r="X19" s="90">
        <v>239.2</v>
      </c>
      <c r="Y19" s="90">
        <v>189.1</v>
      </c>
      <c r="Z19" s="90">
        <v>190.4</v>
      </c>
      <c r="AA19" s="90">
        <v>194.9</v>
      </c>
      <c r="AB19" s="90">
        <v>237.3</v>
      </c>
      <c r="AC19" s="91">
        <v>190.9</v>
      </c>
      <c r="AD19" s="90">
        <v>192.6</v>
      </c>
      <c r="AE19" s="91">
        <v>204.9</v>
      </c>
      <c r="AF19" s="91">
        <v>250.2</v>
      </c>
      <c r="AG19" s="91">
        <v>197.5</v>
      </c>
      <c r="AH19" s="91">
        <v>212.2</v>
      </c>
      <c r="AI19" s="91">
        <v>216.7</v>
      </c>
      <c r="AJ19" s="90">
        <v>269.70000000000005</v>
      </c>
      <c r="AK19" s="90">
        <v>161</v>
      </c>
      <c r="AL19" s="90">
        <v>178.89999999999998</v>
      </c>
      <c r="AM19" s="90">
        <v>186.7</v>
      </c>
      <c r="AN19" s="90">
        <v>223.8</v>
      </c>
      <c r="AO19" s="301">
        <v>168.9</v>
      </c>
      <c r="AP19" s="328">
        <v>174.49999999999997</v>
      </c>
      <c r="AQ19" s="328">
        <v>180.8</v>
      </c>
      <c r="AR19" s="328">
        <v>248.5</v>
      </c>
      <c r="AS19" s="301">
        <v>195.3</v>
      </c>
      <c r="AT19" s="301">
        <v>214.8</v>
      </c>
      <c r="AU19" s="301">
        <v>212.4</v>
      </c>
      <c r="AV19" s="301">
        <v>310.89999999999998</v>
      </c>
      <c r="AW19" s="301">
        <v>207.4</v>
      </c>
      <c r="AX19" s="328">
        <v>251.70000000000002</v>
      </c>
      <c r="AY19" s="328">
        <v>256.10000000000002</v>
      </c>
      <c r="AZ19" s="328">
        <v>337.6</v>
      </c>
      <c r="BA19" s="301">
        <v>240.5</v>
      </c>
      <c r="BB19" s="301">
        <v>233.8</v>
      </c>
      <c r="BC19" s="1480">
        <v>247.4</v>
      </c>
      <c r="BD19" s="328">
        <v>317.89999999999998</v>
      </c>
      <c r="BE19" s="329">
        <v>218.4</v>
      </c>
    </row>
    <row r="20" spans="2:57" ht="19.5" customHeight="1" x14ac:dyDescent="0.3">
      <c r="B20" s="74"/>
      <c r="C20" s="214"/>
      <c r="D20" s="1729" t="s">
        <v>19</v>
      </c>
      <c r="E20" s="1730"/>
      <c r="F20" s="216"/>
      <c r="H20" s="402" t="s">
        <v>349</v>
      </c>
      <c r="I20" s="90">
        <v>26.1</v>
      </c>
      <c r="J20" s="90">
        <v>27.5</v>
      </c>
      <c r="K20" s="90">
        <v>26.2</v>
      </c>
      <c r="L20" s="90">
        <v>-58.8</v>
      </c>
      <c r="M20" s="90">
        <v>19.899999999999999</v>
      </c>
      <c r="N20" s="90">
        <v>24</v>
      </c>
      <c r="O20" s="90">
        <v>22.3</v>
      </c>
      <c r="P20" s="90">
        <v>21.4</v>
      </c>
      <c r="Q20" s="90">
        <v>21.4</v>
      </c>
      <c r="R20" s="90">
        <v>27.2</v>
      </c>
      <c r="S20" s="90">
        <v>19.2</v>
      </c>
      <c r="T20" s="90">
        <v>17.8</v>
      </c>
      <c r="U20" s="90">
        <v>18.5</v>
      </c>
      <c r="V20" s="90">
        <v>30.9</v>
      </c>
      <c r="W20" s="90">
        <v>17.600000000000001</v>
      </c>
      <c r="X20" s="90">
        <v>14.7</v>
      </c>
      <c r="Y20" s="90">
        <v>9.1999999999999993</v>
      </c>
      <c r="Z20" s="90">
        <v>29.3</v>
      </c>
      <c r="AA20" s="90">
        <v>10.8</v>
      </c>
      <c r="AB20" s="90">
        <v>12.8</v>
      </c>
      <c r="AC20" s="91">
        <v>14.9</v>
      </c>
      <c r="AD20" s="90">
        <v>29.1</v>
      </c>
      <c r="AE20" s="91">
        <v>16.399999999999999</v>
      </c>
      <c r="AF20" s="91">
        <v>18.899999999999999</v>
      </c>
      <c r="AG20" s="91">
        <v>17</v>
      </c>
      <c r="AH20" s="91">
        <v>30.5</v>
      </c>
      <c r="AI20" s="91">
        <v>16.7</v>
      </c>
      <c r="AJ20" s="90">
        <v>24.000000000000227</v>
      </c>
      <c r="AK20" s="90">
        <v>22.099999999999937</v>
      </c>
      <c r="AL20" s="90">
        <v>35.69999999999996</v>
      </c>
      <c r="AM20" s="90">
        <v>23</v>
      </c>
      <c r="AN20" s="90">
        <v>25.5</v>
      </c>
      <c r="AO20" s="301">
        <v>23.5</v>
      </c>
      <c r="AP20" s="328">
        <v>42.2</v>
      </c>
      <c r="AQ20" s="328">
        <v>22.7</v>
      </c>
      <c r="AR20" s="328">
        <v>22.4</v>
      </c>
      <c r="AS20" s="301">
        <v>20.3</v>
      </c>
      <c r="AT20" s="301">
        <v>40</v>
      </c>
      <c r="AU20" s="301">
        <v>24.1</v>
      </c>
      <c r="AV20" s="301">
        <v>20.9</v>
      </c>
      <c r="AW20" s="301">
        <v>24.299999999999983</v>
      </c>
      <c r="AX20" s="328">
        <v>47.100000000000108</v>
      </c>
      <c r="AY20" s="328">
        <v>25.5</v>
      </c>
      <c r="AZ20" s="328">
        <v>45.4</v>
      </c>
      <c r="BA20" s="301">
        <v>31.4</v>
      </c>
      <c r="BB20" s="301">
        <v>71.599999999999994</v>
      </c>
      <c r="BC20" s="1480">
        <v>38.299999999999997</v>
      </c>
      <c r="BD20" s="328">
        <v>29.8</v>
      </c>
      <c r="BE20" s="329">
        <v>40.5</v>
      </c>
    </row>
    <row r="21" spans="2:57" ht="19.5" customHeight="1" x14ac:dyDescent="0.3">
      <c r="B21" s="74"/>
      <c r="C21" s="214"/>
      <c r="D21" s="1728" t="s">
        <v>21</v>
      </c>
      <c r="E21" s="1728"/>
      <c r="F21" s="1728"/>
      <c r="H21" s="259" t="s">
        <v>350</v>
      </c>
      <c r="I21" s="260">
        <v>835.3</v>
      </c>
      <c r="J21" s="260">
        <v>846.8</v>
      </c>
      <c r="K21" s="260">
        <v>818.6</v>
      </c>
      <c r="L21" s="260">
        <v>776.3</v>
      </c>
      <c r="M21" s="260">
        <v>841.7</v>
      </c>
      <c r="N21" s="260">
        <v>874.5</v>
      </c>
      <c r="O21" s="260">
        <v>822.5</v>
      </c>
      <c r="P21" s="260">
        <v>858.1</v>
      </c>
      <c r="Q21" s="260">
        <v>840.9</v>
      </c>
      <c r="R21" s="260">
        <v>859.8</v>
      </c>
      <c r="S21" s="260">
        <v>818.4</v>
      </c>
      <c r="T21" s="260">
        <v>853.8</v>
      </c>
      <c r="U21" s="260">
        <v>901.5</v>
      </c>
      <c r="V21" s="260">
        <v>1193.7</v>
      </c>
      <c r="W21" s="260">
        <v>830.5</v>
      </c>
      <c r="X21" s="260">
        <v>886.1</v>
      </c>
      <c r="Y21" s="260">
        <v>865.1</v>
      </c>
      <c r="Z21" s="260">
        <v>880.5</v>
      </c>
      <c r="AA21" s="260">
        <v>804.2</v>
      </c>
      <c r="AB21" s="260">
        <v>1719.2</v>
      </c>
      <c r="AC21" s="403">
        <v>839.5</v>
      </c>
      <c r="AD21" s="260">
        <v>805.5</v>
      </c>
      <c r="AE21" s="403">
        <v>771.2</v>
      </c>
      <c r="AF21" s="403">
        <v>1249.5</v>
      </c>
      <c r="AG21" s="403">
        <v>847.4</v>
      </c>
      <c r="AH21" s="403">
        <v>833.5</v>
      </c>
      <c r="AI21" s="403">
        <v>811.69999999999993</v>
      </c>
      <c r="AJ21" s="260">
        <v>1274.4000000000001</v>
      </c>
      <c r="AK21" s="260">
        <v>970.8</v>
      </c>
      <c r="AL21" s="260">
        <v>889</v>
      </c>
      <c r="AM21" s="260">
        <v>861.2</v>
      </c>
      <c r="AN21" s="260">
        <v>1166.4000000000001</v>
      </c>
      <c r="AO21" s="404">
        <v>887.2</v>
      </c>
      <c r="AP21" s="405">
        <v>988.09999999999991</v>
      </c>
      <c r="AQ21" s="405">
        <v>939.89999999999986</v>
      </c>
      <c r="AR21" s="405">
        <v>1386.1</v>
      </c>
      <c r="AS21" s="404">
        <v>1024.5999999999999</v>
      </c>
      <c r="AT21" s="404">
        <v>987.5</v>
      </c>
      <c r="AU21" s="404">
        <v>1007.4</v>
      </c>
      <c r="AV21" s="404">
        <v>1383.2</v>
      </c>
      <c r="AW21" s="404">
        <v>1020.9</v>
      </c>
      <c r="AX21" s="405">
        <v>1093.9000000000001</v>
      </c>
      <c r="AY21" s="405">
        <v>1076</v>
      </c>
      <c r="AZ21" s="405">
        <v>1507.2</v>
      </c>
      <c r="BA21" s="404">
        <v>1030.3</v>
      </c>
      <c r="BB21" s="404">
        <v>1077.0999999999999</v>
      </c>
      <c r="BC21" s="1491">
        <v>1069</v>
      </c>
      <c r="BD21" s="405">
        <v>1345.4</v>
      </c>
      <c r="BE21" s="406">
        <v>1083.5</v>
      </c>
    </row>
    <row r="22" spans="2:57" ht="19.5" customHeight="1" x14ac:dyDescent="0.3">
      <c r="B22" s="74"/>
      <c r="C22" s="214"/>
      <c r="D22" s="1729" t="s">
        <v>23</v>
      </c>
      <c r="E22" s="1730"/>
      <c r="F22" s="216"/>
      <c r="H22" s="407"/>
      <c r="I22" s="399"/>
      <c r="J22" s="399"/>
      <c r="K22" s="399"/>
      <c r="L22" s="399"/>
      <c r="M22" s="399"/>
      <c r="N22" s="399"/>
      <c r="O22" s="399"/>
      <c r="P22" s="399"/>
      <c r="Q22" s="399"/>
      <c r="R22" s="399"/>
      <c r="S22" s="399"/>
      <c r="T22" s="399"/>
      <c r="U22" s="399"/>
      <c r="V22" s="399"/>
      <c r="W22" s="399"/>
      <c r="X22" s="399"/>
      <c r="Y22" s="399"/>
      <c r="Z22" s="399"/>
      <c r="AA22" s="399"/>
      <c r="AB22" s="399"/>
      <c r="AC22" s="400"/>
      <c r="AD22" s="399"/>
      <c r="AE22" s="400"/>
      <c r="AF22" s="400"/>
      <c r="AG22" s="400"/>
      <c r="AH22" s="400"/>
      <c r="AI22" s="400"/>
      <c r="AJ22" s="399"/>
      <c r="AK22" s="399"/>
      <c r="AL22" s="399"/>
      <c r="AM22" s="399"/>
      <c r="AN22" s="399"/>
      <c r="AO22" s="408"/>
      <c r="AP22" s="409"/>
      <c r="AQ22" s="408"/>
      <c r="AR22" s="409"/>
      <c r="AS22" s="408"/>
      <c r="AT22" s="408"/>
      <c r="AU22" s="408"/>
      <c r="AV22" s="408"/>
      <c r="AW22" s="408"/>
      <c r="AX22" s="409"/>
      <c r="AY22" s="408"/>
      <c r="AZ22" s="409"/>
      <c r="BA22" s="408"/>
      <c r="BB22" s="408"/>
      <c r="BC22" s="408"/>
      <c r="BD22" s="408"/>
      <c r="BE22" s="408"/>
    </row>
    <row r="23" spans="2:57" ht="19.5" customHeight="1" x14ac:dyDescent="0.3">
      <c r="B23" s="71"/>
      <c r="C23" s="214"/>
      <c r="D23" s="1729" t="s">
        <v>22</v>
      </c>
      <c r="E23" s="1730"/>
      <c r="F23" s="216"/>
      <c r="H23" s="362" t="s">
        <v>502</v>
      </c>
      <c r="I23" s="273"/>
      <c r="J23" s="273"/>
      <c r="K23" s="273"/>
      <c r="L23" s="273"/>
      <c r="M23" s="273"/>
      <c r="N23" s="273"/>
      <c r="O23" s="273"/>
      <c r="P23" s="273"/>
      <c r="Q23" s="273"/>
      <c r="R23" s="273"/>
      <c r="S23" s="273"/>
      <c r="T23" s="273"/>
      <c r="U23" s="273"/>
      <c r="V23" s="273"/>
      <c r="W23" s="273"/>
      <c r="X23" s="273"/>
      <c r="Y23" s="273"/>
      <c r="Z23" s="273"/>
      <c r="AA23" s="273"/>
      <c r="AB23" s="273"/>
      <c r="AC23" s="274"/>
      <c r="AD23" s="273"/>
      <c r="AE23" s="274"/>
      <c r="AF23" s="274"/>
      <c r="AG23" s="274"/>
      <c r="AH23" s="274"/>
      <c r="AI23" s="274"/>
      <c r="AJ23" s="273"/>
      <c r="AK23" s="273"/>
      <c r="AL23" s="273"/>
      <c r="AM23" s="273"/>
      <c r="AN23" s="273"/>
      <c r="AO23" s="410"/>
      <c r="AP23" s="411"/>
      <c r="AQ23" s="410"/>
      <c r="AR23" s="411"/>
      <c r="AS23" s="410"/>
      <c r="AT23" s="410"/>
      <c r="AU23" s="410"/>
      <c r="AV23" s="410"/>
      <c r="AW23" s="410"/>
      <c r="AX23" s="411"/>
      <c r="AY23" s="410"/>
      <c r="AZ23" s="411"/>
      <c r="BA23" s="410"/>
      <c r="BB23" s="410"/>
      <c r="BC23" s="410"/>
      <c r="BD23" s="410"/>
      <c r="BE23" s="410"/>
    </row>
    <row r="24" spans="2:57" ht="19.5" customHeight="1" thickBot="1" x14ac:dyDescent="0.35">
      <c r="B24" s="71"/>
      <c r="C24" s="214"/>
      <c r="D24" s="1729" t="s">
        <v>28</v>
      </c>
      <c r="E24" s="1730"/>
      <c r="F24" s="216"/>
      <c r="H24" s="77" t="s">
        <v>39</v>
      </c>
      <c r="I24" s="78" t="s">
        <v>40</v>
      </c>
      <c r="J24" s="78" t="s">
        <v>41</v>
      </c>
      <c r="K24" s="78" t="s">
        <v>42</v>
      </c>
      <c r="L24" s="78" t="s">
        <v>43</v>
      </c>
      <c r="M24" s="78" t="s">
        <v>44</v>
      </c>
      <c r="N24" s="78" t="s">
        <v>45</v>
      </c>
      <c r="O24" s="78" t="s">
        <v>46</v>
      </c>
      <c r="P24" s="78" t="s">
        <v>47</v>
      </c>
      <c r="Q24" s="78" t="s">
        <v>48</v>
      </c>
      <c r="R24" s="78" t="s">
        <v>49</v>
      </c>
      <c r="S24" s="78" t="s">
        <v>50</v>
      </c>
      <c r="T24" s="78" t="s">
        <v>51</v>
      </c>
      <c r="U24" s="78" t="s">
        <v>52</v>
      </c>
      <c r="V24" s="78" t="s">
        <v>53</v>
      </c>
      <c r="W24" s="78" t="s">
        <v>54</v>
      </c>
      <c r="X24" s="78" t="s">
        <v>55</v>
      </c>
      <c r="Y24" s="78" t="s">
        <v>56</v>
      </c>
      <c r="Z24" s="78" t="s">
        <v>57</v>
      </c>
      <c r="AA24" s="78" t="s">
        <v>58</v>
      </c>
      <c r="AB24" s="78" t="s">
        <v>142</v>
      </c>
      <c r="AC24" s="78" t="s">
        <v>143</v>
      </c>
      <c r="AD24" s="78" t="s">
        <v>61</v>
      </c>
      <c r="AE24" s="78" t="s">
        <v>62</v>
      </c>
      <c r="AF24" s="78" t="s">
        <v>63</v>
      </c>
      <c r="AG24" s="78" t="s">
        <v>64</v>
      </c>
      <c r="AH24" s="78" t="s">
        <v>320</v>
      </c>
      <c r="AI24" s="78" t="s">
        <v>66</v>
      </c>
      <c r="AJ24" s="78" t="s">
        <v>67</v>
      </c>
      <c r="AK24" s="78" t="s">
        <v>68</v>
      </c>
      <c r="AL24" s="78" t="s">
        <v>69</v>
      </c>
      <c r="AM24" s="78" t="s">
        <v>296</v>
      </c>
      <c r="AN24" s="78" t="s">
        <v>71</v>
      </c>
      <c r="AO24" s="277" t="s">
        <v>72</v>
      </c>
      <c r="AP24" s="277" t="s">
        <v>73</v>
      </c>
      <c r="AQ24" s="78" t="s">
        <v>74</v>
      </c>
      <c r="AR24" s="81" t="s">
        <v>75</v>
      </c>
      <c r="AS24" s="81" t="s">
        <v>76</v>
      </c>
      <c r="AT24" s="81" t="s">
        <v>148</v>
      </c>
      <c r="AU24" s="81" t="s">
        <v>78</v>
      </c>
      <c r="AV24" s="81" t="s">
        <v>79</v>
      </c>
      <c r="AW24" s="81" t="s">
        <v>80</v>
      </c>
      <c r="AX24" s="81" t="s">
        <v>81</v>
      </c>
      <c r="AY24" s="81" t="s">
        <v>82</v>
      </c>
      <c r="AZ24" s="81" t="s">
        <v>83</v>
      </c>
      <c r="BA24" s="81" t="s">
        <v>84</v>
      </c>
      <c r="BB24" s="81" t="s">
        <v>108</v>
      </c>
      <c r="BC24" s="81" t="s">
        <v>869</v>
      </c>
      <c r="BD24" s="81" t="s">
        <v>890</v>
      </c>
      <c r="BE24" s="81" t="s">
        <v>891</v>
      </c>
    </row>
    <row r="25" spans="2:57" ht="19.5" customHeight="1" x14ac:dyDescent="0.3">
      <c r="B25" s="71"/>
      <c r="C25" s="214"/>
      <c r="D25" s="1729" t="s">
        <v>26</v>
      </c>
      <c r="E25" s="1730"/>
      <c r="F25" s="216"/>
      <c r="H25" s="1596" t="s">
        <v>503</v>
      </c>
      <c r="I25" s="587">
        <v>0.45448609826432335</v>
      </c>
      <c r="J25" s="587">
        <v>0.47453068086298683</v>
      </c>
      <c r="K25" s="587">
        <v>0.51630400504572693</v>
      </c>
      <c r="L25" s="587">
        <v>0.5902075572112826</v>
      </c>
      <c r="M25" s="587">
        <v>0.57079886070798869</v>
      </c>
      <c r="N25" s="587">
        <v>0.61640938887714103</v>
      </c>
      <c r="O25" s="587">
        <v>0.51316446219116552</v>
      </c>
      <c r="P25" s="587">
        <v>0.61118233618233619</v>
      </c>
      <c r="Q25" s="587">
        <v>0.60688510392609707</v>
      </c>
      <c r="R25" s="587">
        <v>0.5949761262196388</v>
      </c>
      <c r="S25" s="587">
        <v>0.5549227013832384</v>
      </c>
      <c r="T25" s="587">
        <v>0.64113539085379589</v>
      </c>
      <c r="U25" s="587">
        <v>0.65635238441936661</v>
      </c>
      <c r="V25" s="587">
        <v>0.70788115993595446</v>
      </c>
      <c r="W25" s="587">
        <v>0.66728266109593448</v>
      </c>
      <c r="X25" s="587">
        <v>0.62008397480755773</v>
      </c>
      <c r="Y25" s="587">
        <v>0.62322599236366261</v>
      </c>
      <c r="Z25" s="587">
        <v>0.60399231719028679</v>
      </c>
      <c r="AA25" s="587">
        <v>0.54437148852636574</v>
      </c>
      <c r="AB25" s="587">
        <v>1.2373686483374118</v>
      </c>
      <c r="AC25" s="588">
        <v>0.51782630150505793</v>
      </c>
      <c r="AD25" s="587">
        <v>0.56019194658877525</v>
      </c>
      <c r="AE25" s="588">
        <v>0.46745060007273614</v>
      </c>
      <c r="AF25" s="587">
        <v>0.7259048393655958</v>
      </c>
      <c r="AG25" s="588">
        <v>0.50067946824224518</v>
      </c>
      <c r="AH25" s="587">
        <v>0.49055382261197106</v>
      </c>
      <c r="AI25" s="588">
        <v>0.45152138844078549</v>
      </c>
      <c r="AJ25" s="587">
        <v>0.76581936181719856</v>
      </c>
      <c r="AK25" s="587">
        <v>0.53909373611728117</v>
      </c>
      <c r="AL25" s="587">
        <v>0.48299467564924481</v>
      </c>
      <c r="AM25" s="587">
        <v>0.46388365203339621</v>
      </c>
      <c r="AN25" s="587">
        <v>0.64</v>
      </c>
      <c r="AO25" s="589">
        <v>0.49390000000000001</v>
      </c>
      <c r="AP25" s="590">
        <v>0.48599999999999999</v>
      </c>
      <c r="AQ25" s="590">
        <v>0.47699999999999998</v>
      </c>
      <c r="AR25" s="590">
        <v>0.67900000000000005</v>
      </c>
      <c r="AS25" s="589">
        <v>0.504</v>
      </c>
      <c r="AT25" s="589">
        <v>0.47400758412134603</v>
      </c>
      <c r="AU25" s="589">
        <v>0.47899999999999998</v>
      </c>
      <c r="AV25" s="589">
        <v>0.622</v>
      </c>
      <c r="AW25" s="589">
        <v>0.45486544288005698</v>
      </c>
      <c r="AX25" s="590">
        <v>0.48130059838085193</v>
      </c>
      <c r="AY25" s="590">
        <v>0.46300000000000002</v>
      </c>
      <c r="AZ25" s="590">
        <v>0.53600000000000003</v>
      </c>
      <c r="BA25" s="589">
        <v>0.38300000000000001</v>
      </c>
      <c r="BB25" s="589">
        <v>0.40200000000000002</v>
      </c>
      <c r="BC25" s="1510">
        <v>0.41399999999999998</v>
      </c>
      <c r="BD25" s="590">
        <v>0.53600000000000003</v>
      </c>
      <c r="BE25" s="591">
        <f>BE28/BE27</f>
        <v>0.40338793745346241</v>
      </c>
    </row>
    <row r="26" spans="2:57" ht="19.5" customHeight="1" x14ac:dyDescent="0.3">
      <c r="B26" s="71"/>
      <c r="C26" s="214"/>
      <c r="D26" s="1729" t="s">
        <v>30</v>
      </c>
      <c r="E26" s="1730"/>
      <c r="F26" s="216"/>
      <c r="H26" s="987" t="s">
        <v>504</v>
      </c>
      <c r="I26" s="434">
        <v>0.45448609826432335</v>
      </c>
      <c r="J26" s="434">
        <v>0.46436064487632506</v>
      </c>
      <c r="K26" s="434">
        <v>0.48017435050596208</v>
      </c>
      <c r="L26" s="434">
        <v>0.50236080451312237</v>
      </c>
      <c r="M26" s="434">
        <v>0.57079886070798869</v>
      </c>
      <c r="N26" s="434">
        <v>0.59316351570870629</v>
      </c>
      <c r="O26" s="434">
        <v>0.56464491448143939</v>
      </c>
      <c r="P26" s="434">
        <v>0.57571905560922687</v>
      </c>
      <c r="Q26" s="434">
        <v>0.60688510392609707</v>
      </c>
      <c r="R26" s="434">
        <v>0.60080545448122369</v>
      </c>
      <c r="S26" s="434">
        <v>0.58508883985599813</v>
      </c>
      <c r="T26" s="434">
        <v>0.59832895763854388</v>
      </c>
      <c r="U26" s="434">
        <v>0.65635238441936661</v>
      </c>
      <c r="V26" s="434">
        <v>0.68475063729655528</v>
      </c>
      <c r="W26" s="434">
        <v>0.67969984202211697</v>
      </c>
      <c r="X26" s="434">
        <v>0.6648411064987616</v>
      </c>
      <c r="Y26" s="434">
        <v>0.62322599236366261</v>
      </c>
      <c r="Z26" s="434">
        <v>0.61337362521522198</v>
      </c>
      <c r="AA26" s="434">
        <v>0.5897945965951148</v>
      </c>
      <c r="AB26" s="434">
        <v>0.74729545215838666</v>
      </c>
      <c r="AC26" s="593">
        <v>0.51782630150505793</v>
      </c>
      <c r="AD26" s="434">
        <v>0.53773985812820757</v>
      </c>
      <c r="AE26" s="593">
        <v>0.5131134659899339</v>
      </c>
      <c r="AF26" s="434">
        <v>0.57007558085285048</v>
      </c>
      <c r="AG26" s="593">
        <v>0.501</v>
      </c>
      <c r="AH26" s="434">
        <v>0.49560679325392148</v>
      </c>
      <c r="AI26" s="593">
        <v>0.48033453452296077</v>
      </c>
      <c r="AJ26" s="434">
        <v>0.54965418624332463</v>
      </c>
      <c r="AK26" s="434">
        <v>0.53909373611728117</v>
      </c>
      <c r="AL26" s="434">
        <v>0.51073762838468728</v>
      </c>
      <c r="AM26" s="434">
        <v>0.49491624074646684</v>
      </c>
      <c r="AN26" s="434">
        <v>0.53100000000000003</v>
      </c>
      <c r="AO26" s="435">
        <v>0.49390000000000001</v>
      </c>
      <c r="AP26" s="433">
        <v>0.4899</v>
      </c>
      <c r="AQ26" s="433">
        <v>0.48599999999999999</v>
      </c>
      <c r="AR26" s="433">
        <v>0.53600000000000003</v>
      </c>
      <c r="AS26" s="435">
        <v>0.504</v>
      </c>
      <c r="AT26" s="435">
        <v>0.4888602735732161</v>
      </c>
      <c r="AU26" s="435">
        <v>0.48599999999999999</v>
      </c>
      <c r="AV26" s="435">
        <v>0.52200000000000002</v>
      </c>
      <c r="AW26" s="435">
        <v>0.45486544288005698</v>
      </c>
      <c r="AX26" s="433">
        <v>0.46816612060568502</v>
      </c>
      <c r="AY26" s="433">
        <v>0.46600000000000003</v>
      </c>
      <c r="AZ26" s="433">
        <v>0.48659999999999998</v>
      </c>
      <c r="BA26" s="435">
        <v>0.38300000000000001</v>
      </c>
      <c r="BB26" s="435">
        <v>0.39300000000000002</v>
      </c>
      <c r="BC26" s="1494">
        <v>0.4</v>
      </c>
      <c r="BD26" s="433">
        <v>0.43240000000000001</v>
      </c>
      <c r="BE26" s="436">
        <v>0.40300000000000002</v>
      </c>
    </row>
    <row r="27" spans="2:57" ht="19.5" customHeight="1" x14ac:dyDescent="0.3">
      <c r="B27" s="71"/>
      <c r="C27" s="214"/>
      <c r="D27" s="1729" t="s">
        <v>33</v>
      </c>
      <c r="E27" s="1730"/>
      <c r="F27" s="216"/>
      <c r="H27" s="84" t="s">
        <v>352</v>
      </c>
      <c r="I27" s="83">
        <v>1837.9</v>
      </c>
      <c r="J27" s="83">
        <v>1784.5</v>
      </c>
      <c r="K27" s="83">
        <v>1585.5</v>
      </c>
      <c r="L27" s="83">
        <v>1315.3</v>
      </c>
      <c r="M27" s="83">
        <v>1474.6</v>
      </c>
      <c r="N27" s="83">
        <v>1418.7</v>
      </c>
      <c r="O27" s="83">
        <v>1602.8</v>
      </c>
      <c r="P27" s="83">
        <v>1404</v>
      </c>
      <c r="Q27" s="83">
        <v>1385.6</v>
      </c>
      <c r="R27" s="83">
        <v>1445.1</v>
      </c>
      <c r="S27" s="83">
        <v>1474.8</v>
      </c>
      <c r="T27" s="83">
        <v>1331.7</v>
      </c>
      <c r="U27" s="83">
        <v>1373.5</v>
      </c>
      <c r="V27" s="83">
        <v>1686.3</v>
      </c>
      <c r="W27" s="83">
        <v>1244.5999999999999</v>
      </c>
      <c r="X27" s="83">
        <v>1429</v>
      </c>
      <c r="Y27" s="83">
        <v>1388.1</v>
      </c>
      <c r="Z27" s="83">
        <v>1457.8</v>
      </c>
      <c r="AA27" s="83">
        <v>1477.3</v>
      </c>
      <c r="AB27" s="83">
        <v>1389.4</v>
      </c>
      <c r="AC27" s="84">
        <v>1621.2</v>
      </c>
      <c r="AD27" s="83">
        <v>1437.9</v>
      </c>
      <c r="AE27" s="84">
        <v>1649.8</v>
      </c>
      <c r="AF27" s="84">
        <v>1721.3</v>
      </c>
      <c r="AG27" s="84">
        <v>1692.5</v>
      </c>
      <c r="AH27" s="84">
        <v>1699.1</v>
      </c>
      <c r="AI27" s="84">
        <v>1797.7</v>
      </c>
      <c r="AJ27" s="83">
        <v>1664.1</v>
      </c>
      <c r="AK27" s="83">
        <v>1800.8</v>
      </c>
      <c r="AL27" s="83">
        <v>1840.6</v>
      </c>
      <c r="AM27" s="83">
        <v>1856.5</v>
      </c>
      <c r="AN27" s="83">
        <v>1821.2</v>
      </c>
      <c r="AO27" s="200">
        <v>1796.4</v>
      </c>
      <c r="AP27" s="201">
        <v>2031.2</v>
      </c>
      <c r="AQ27" s="201">
        <v>1968.6</v>
      </c>
      <c r="AR27" s="201">
        <v>2040.4999999999995</v>
      </c>
      <c r="AS27" s="200">
        <v>2032.6</v>
      </c>
      <c r="AT27" s="200">
        <v>2083.2999999999997</v>
      </c>
      <c r="AU27" s="200">
        <v>2101.3000000000006</v>
      </c>
      <c r="AV27" s="200">
        <v>2222.3000000000002</v>
      </c>
      <c r="AW27" s="200">
        <v>2244.4</v>
      </c>
      <c r="AX27" s="201">
        <v>2272.7999999999997</v>
      </c>
      <c r="AY27" s="201">
        <v>2324.3000000000002</v>
      </c>
      <c r="AZ27" s="201">
        <v>2812.6</v>
      </c>
      <c r="BA27" s="200">
        <v>2689.7</v>
      </c>
      <c r="BB27" s="200">
        <v>2676.1</v>
      </c>
      <c r="BC27" s="1468">
        <v>2582.1999999999998</v>
      </c>
      <c r="BD27" s="201">
        <v>2509.9</v>
      </c>
      <c r="BE27" s="203">
        <v>2686</v>
      </c>
    </row>
    <row r="28" spans="2:57" ht="19.5" customHeight="1" x14ac:dyDescent="0.3">
      <c r="B28" s="71"/>
      <c r="C28" s="1721"/>
      <c r="D28" s="1721"/>
      <c r="E28" s="1722"/>
      <c r="F28" s="56"/>
      <c r="H28" s="134" t="s">
        <v>353</v>
      </c>
      <c r="I28" s="133">
        <v>835.3</v>
      </c>
      <c r="J28" s="133">
        <v>846.8</v>
      </c>
      <c r="K28" s="133">
        <v>818.6</v>
      </c>
      <c r="L28" s="133">
        <v>776.3</v>
      </c>
      <c r="M28" s="133">
        <v>841.7</v>
      </c>
      <c r="N28" s="133">
        <v>874.5</v>
      </c>
      <c r="O28" s="133">
        <v>822.5</v>
      </c>
      <c r="P28" s="133">
        <v>858.1</v>
      </c>
      <c r="Q28" s="133">
        <v>840.9</v>
      </c>
      <c r="R28" s="133">
        <v>859.8</v>
      </c>
      <c r="S28" s="133">
        <v>818.4</v>
      </c>
      <c r="T28" s="133">
        <v>853.8</v>
      </c>
      <c r="U28" s="133">
        <v>901.5</v>
      </c>
      <c r="V28" s="133">
        <v>1193.7</v>
      </c>
      <c r="W28" s="133">
        <v>830.5</v>
      </c>
      <c r="X28" s="133">
        <v>886.1</v>
      </c>
      <c r="Y28" s="133">
        <v>865.1</v>
      </c>
      <c r="Z28" s="133">
        <v>880.5</v>
      </c>
      <c r="AA28" s="133">
        <v>804.2</v>
      </c>
      <c r="AB28" s="133">
        <v>1719.2</v>
      </c>
      <c r="AC28" s="134">
        <v>839.5</v>
      </c>
      <c r="AD28" s="133">
        <v>805.5</v>
      </c>
      <c r="AE28" s="134">
        <v>771.2</v>
      </c>
      <c r="AF28" s="134">
        <v>1249.5</v>
      </c>
      <c r="AG28" s="134">
        <v>847.4</v>
      </c>
      <c r="AH28" s="134">
        <v>833.5</v>
      </c>
      <c r="AI28" s="134">
        <v>811.7</v>
      </c>
      <c r="AJ28" s="133">
        <v>1274.4000000000001</v>
      </c>
      <c r="AK28" s="133">
        <v>970.8</v>
      </c>
      <c r="AL28" s="133">
        <v>889</v>
      </c>
      <c r="AM28" s="133">
        <v>861.2</v>
      </c>
      <c r="AN28" s="133">
        <v>1166.4000000000001</v>
      </c>
      <c r="AO28" s="241">
        <v>887.2</v>
      </c>
      <c r="AP28" s="240">
        <v>988.1</v>
      </c>
      <c r="AQ28" s="240">
        <v>939.89999999999986</v>
      </c>
      <c r="AR28" s="240">
        <v>1386.1000000000006</v>
      </c>
      <c r="AS28" s="241">
        <v>1024.5999999999999</v>
      </c>
      <c r="AT28" s="241">
        <v>987.5</v>
      </c>
      <c r="AU28" s="241">
        <v>1007.4000000000001</v>
      </c>
      <c r="AV28" s="241">
        <v>1383.2</v>
      </c>
      <c r="AW28" s="241">
        <v>1020.9</v>
      </c>
      <c r="AX28" s="240">
        <v>1093.9000000000001</v>
      </c>
      <c r="AY28" s="240">
        <v>1076</v>
      </c>
      <c r="AZ28" s="240">
        <v>1507.2</v>
      </c>
      <c r="BA28" s="241">
        <v>1030.3</v>
      </c>
      <c r="BB28" s="241">
        <v>1077.0999999999999</v>
      </c>
      <c r="BC28" s="1472">
        <v>1069</v>
      </c>
      <c r="BD28" s="240">
        <v>1345.4</v>
      </c>
      <c r="BE28" s="242">
        <v>1083.5</v>
      </c>
    </row>
    <row r="29" spans="2:57" ht="19.5" customHeight="1" x14ac:dyDescent="0.3">
      <c r="B29" s="253"/>
      <c r="C29" s="1721" t="s">
        <v>7</v>
      </c>
      <c r="D29" s="1721"/>
      <c r="E29" s="1736"/>
      <c r="F29" s="75"/>
      <c r="H29" s="190"/>
      <c r="AD29" s="83"/>
      <c r="AE29" s="83"/>
      <c r="AF29" s="83"/>
      <c r="AG29" s="83"/>
      <c r="AH29" s="83"/>
      <c r="AI29" s="84"/>
      <c r="AJ29" s="83"/>
      <c r="AK29" s="83"/>
      <c r="AP29" s="48"/>
      <c r="AQ29" s="3"/>
      <c r="AR29" s="3"/>
      <c r="AS29" s="3"/>
      <c r="AT29" s="3"/>
      <c r="AU29" s="3"/>
      <c r="AV29" s="3"/>
      <c r="AW29" s="594"/>
      <c r="AX29" s="595"/>
      <c r="AY29" s="595"/>
      <c r="AZ29" s="595"/>
      <c r="BA29" s="596"/>
      <c r="BB29" s="594"/>
      <c r="BC29" s="594"/>
      <c r="BD29" s="594"/>
      <c r="BE29" s="594"/>
    </row>
    <row r="30" spans="2:57" ht="19.5" customHeight="1" x14ac:dyDescent="0.3">
      <c r="B30" s="253"/>
      <c r="C30" s="56"/>
      <c r="D30" s="243"/>
      <c r="E30" s="291"/>
      <c r="F30" s="56"/>
      <c r="AQ30" s="3"/>
      <c r="AR30" s="3"/>
      <c r="AS30" s="3"/>
      <c r="AT30" s="3"/>
      <c r="AU30" s="3"/>
      <c r="AV30" s="3"/>
      <c r="AW30" s="3"/>
      <c r="AX30" s="271"/>
      <c r="AY30" s="271"/>
      <c r="AZ30" s="271"/>
      <c r="BA30" s="3"/>
      <c r="BB30" s="3"/>
      <c r="BC30" s="3"/>
      <c r="BD30" s="3"/>
      <c r="BE30" s="3"/>
    </row>
    <row r="31" spans="2:57" ht="19.5" customHeight="1" x14ac:dyDescent="0.3">
      <c r="B31" s="253"/>
      <c r="C31" s="1721" t="s">
        <v>31</v>
      </c>
      <c r="D31" s="1721"/>
      <c r="E31" s="1736"/>
      <c r="F31" s="75"/>
    </row>
    <row r="32" spans="2:57" ht="19.5" customHeight="1" x14ac:dyDescent="0.3">
      <c r="B32" s="253"/>
      <c r="C32" s="56"/>
      <c r="D32" s="243"/>
      <c r="E32" s="291"/>
      <c r="F32" s="56"/>
    </row>
    <row r="33" spans="2:6" ht="19.5" customHeight="1" x14ac:dyDescent="0.3">
      <c r="B33" s="253"/>
      <c r="C33" s="1721" t="s">
        <v>17</v>
      </c>
      <c r="D33" s="1721"/>
      <c r="E33" s="1736"/>
      <c r="F33" s="75"/>
    </row>
    <row r="34" spans="2:6" ht="19.5" customHeight="1" x14ac:dyDescent="0.3">
      <c r="B34" s="253"/>
      <c r="C34" s="56"/>
      <c r="D34" s="243"/>
      <c r="E34" s="291"/>
      <c r="F34" s="56"/>
    </row>
    <row r="35" spans="2:6" ht="19.5" customHeight="1" x14ac:dyDescent="0.3">
      <c r="B35" s="253"/>
      <c r="C35" s="1726" t="s">
        <v>8</v>
      </c>
      <c r="D35" s="1726"/>
      <c r="E35" s="1727"/>
      <c r="F35" s="75"/>
    </row>
    <row r="36" spans="2:6" ht="19.5" customHeight="1" x14ac:dyDescent="0.3">
      <c r="B36" s="253"/>
      <c r="C36" s="235"/>
      <c r="D36" s="235"/>
      <c r="E36" s="281"/>
      <c r="F36" s="56"/>
    </row>
    <row r="37" spans="2:6" ht="19.5" customHeight="1" x14ac:dyDescent="0.3">
      <c r="B37" s="253"/>
      <c r="C37" s="1721" t="s">
        <v>25</v>
      </c>
      <c r="D37" s="1721"/>
      <c r="E37" s="1736"/>
      <c r="F37" s="56"/>
    </row>
    <row r="38" spans="2:6" ht="19.5" customHeight="1" x14ac:dyDescent="0.3">
      <c r="B38" s="253"/>
      <c r="C38" s="243"/>
      <c r="D38" s="243"/>
      <c r="E38" s="291"/>
      <c r="F38" s="56"/>
    </row>
    <row r="39" spans="2:6" ht="19.5" customHeight="1" x14ac:dyDescent="0.3">
      <c r="B39" s="253"/>
      <c r="C39" s="1721" t="s">
        <v>32</v>
      </c>
      <c r="D39" s="1721"/>
      <c r="E39" s="1736"/>
    </row>
    <row r="40" spans="2:6" ht="19.5" customHeight="1" thickBot="1" x14ac:dyDescent="0.35">
      <c r="B40" s="305"/>
      <c r="C40" s="306"/>
      <c r="D40" s="306"/>
      <c r="E40" s="307"/>
    </row>
    <row r="41" spans="2:6" ht="19.5" customHeight="1" thickTop="1" x14ac:dyDescent="0.3"/>
    <row r="42" spans="2:6" ht="19.5" customHeight="1" x14ac:dyDescent="0.3"/>
    <row r="43" spans="2:6" ht="19.5" customHeight="1" x14ac:dyDescent="0.3"/>
  </sheetData>
  <mergeCells count="25">
    <mergeCell ref="D15:E15"/>
    <mergeCell ref="B4:E4"/>
    <mergeCell ref="C8:E8"/>
    <mergeCell ref="C10:E10"/>
    <mergeCell ref="C12:E12"/>
    <mergeCell ref="C14:E14"/>
    <mergeCell ref="D16:E16"/>
    <mergeCell ref="D17:E17"/>
    <mergeCell ref="D18:E18"/>
    <mergeCell ref="D19:E19"/>
    <mergeCell ref="D20:E20"/>
    <mergeCell ref="C39:E39"/>
    <mergeCell ref="D21:F21"/>
    <mergeCell ref="C28:E28"/>
    <mergeCell ref="C29:E29"/>
    <mergeCell ref="C31:E31"/>
    <mergeCell ref="C33:E33"/>
    <mergeCell ref="C35:E35"/>
    <mergeCell ref="C37:E37"/>
    <mergeCell ref="D22:E22"/>
    <mergeCell ref="D23:E23"/>
    <mergeCell ref="D24:E24"/>
    <mergeCell ref="D25:E25"/>
    <mergeCell ref="D26:E26"/>
    <mergeCell ref="D27:E27"/>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15:E15" location="B_IS!A1" display="Condensed Income Statement"/>
    <hyperlink ref="C10" location="Hightlights!A1" display="Highlights"/>
    <hyperlink ref="C10:E10" location="'Financial Highlights'!A1" display="Finanial Highlight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P64"/>
  <sheetViews>
    <sheetView showGridLines="0" view="pageBreakPreview" zoomScale="70" zoomScaleNormal="100" zoomScaleSheetLayoutView="70" workbookViewId="0">
      <selection activeCell="BJ5" sqref="BJ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8" width="17.375" style="38" hidden="1" customWidth="1"/>
    <col min="39" max="39" width="17.375" style="48" hidden="1" customWidth="1"/>
    <col min="40" max="52" width="17.375" style="38" hidden="1" customWidth="1"/>
    <col min="53" max="61" width="15.5" style="38" customWidth="1"/>
    <col min="62" max="62" width="26.875" style="38" bestFit="1" customWidth="1"/>
    <col min="63" max="64" width="11.25" style="38" bestFit="1" customWidth="1"/>
    <col min="65" max="16384" width="10.75" style="38"/>
  </cols>
  <sheetData>
    <row r="1" spans="2:62" ht="5.25" customHeight="1" x14ac:dyDescent="0.3"/>
    <row r="2" spans="2:62" ht="28.5" customHeight="1" x14ac:dyDescent="0.35">
      <c r="H2" s="39"/>
      <c r="I2" s="232"/>
    </row>
    <row r="3" spans="2:62" ht="3" customHeight="1" x14ac:dyDescent="0.3">
      <c r="H3" s="40"/>
    </row>
    <row r="4" spans="2:62" ht="30" customHeight="1" x14ac:dyDescent="0.3">
      <c r="B4" s="1719" t="s">
        <v>6</v>
      </c>
      <c r="C4" s="1719"/>
      <c r="D4" s="1719"/>
      <c r="E4" s="1719"/>
      <c r="F4" s="191"/>
      <c r="G4" s="42"/>
      <c r="H4" s="64" t="s">
        <v>23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191"/>
      <c r="BA4" s="191"/>
      <c r="BB4" s="191"/>
      <c r="BC4" s="191"/>
      <c r="BD4" s="191"/>
      <c r="BE4" s="191"/>
      <c r="BF4" s="191"/>
      <c r="BG4" s="191"/>
      <c r="BH4" s="191"/>
      <c r="BI4" s="191"/>
    </row>
    <row r="5" spans="2:62" ht="18" customHeight="1" x14ac:dyDescent="0.3">
      <c r="B5" s="44"/>
      <c r="C5" s="44"/>
      <c r="D5" s="44"/>
      <c r="E5" s="44"/>
      <c r="F5" s="44"/>
      <c r="AM5" s="38"/>
      <c r="AZ5" s="44"/>
      <c r="BA5" s="44"/>
      <c r="BB5" s="44"/>
      <c r="BC5" s="70"/>
      <c r="BD5" s="70"/>
      <c r="BE5" s="70"/>
      <c r="BF5" s="70"/>
      <c r="BG5" s="70"/>
      <c r="BH5" s="70"/>
      <c r="BI5" s="70"/>
    </row>
    <row r="6" spans="2:62" ht="3" customHeight="1" thickBot="1" x14ac:dyDescent="0.35">
      <c r="H6" s="40"/>
    </row>
    <row r="7" spans="2:62" ht="12" customHeight="1" thickTop="1" x14ac:dyDescent="0.3">
      <c r="B7" s="193"/>
      <c r="C7" s="67"/>
      <c r="D7" s="67"/>
      <c r="E7" s="68"/>
      <c r="AM7" s="38"/>
    </row>
    <row r="8" spans="2:62" ht="19.5" customHeight="1" x14ac:dyDescent="0.3">
      <c r="B8" s="74"/>
      <c r="C8" s="1721" t="s">
        <v>2</v>
      </c>
      <c r="D8" s="1721"/>
      <c r="E8" s="1722"/>
      <c r="F8" s="56"/>
      <c r="H8" s="272" t="s">
        <v>505</v>
      </c>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94"/>
      <c r="AN8" s="293"/>
      <c r="AO8" s="293"/>
    </row>
    <row r="9" spans="2:62" ht="19.5" customHeight="1" thickBot="1" x14ac:dyDescent="0.35">
      <c r="B9" s="71"/>
      <c r="C9" s="75"/>
      <c r="D9" s="75"/>
      <c r="E9" s="76"/>
      <c r="F9" s="75"/>
      <c r="H9" s="275" t="s">
        <v>39</v>
      </c>
      <c r="I9" s="296" t="s">
        <v>412</v>
      </c>
      <c r="J9" s="296" t="s">
        <v>413</v>
      </c>
      <c r="K9" s="296" t="s">
        <v>414</v>
      </c>
      <c r="L9" s="296" t="s">
        <v>415</v>
      </c>
      <c r="M9" s="296" t="s">
        <v>167</v>
      </c>
      <c r="N9" s="296" t="s">
        <v>168</v>
      </c>
      <c r="O9" s="296" t="s">
        <v>169</v>
      </c>
      <c r="P9" s="296" t="s">
        <v>170</v>
      </c>
      <c r="Q9" s="296" t="s">
        <v>171</v>
      </c>
      <c r="R9" s="296" t="s">
        <v>172</v>
      </c>
      <c r="S9" s="296" t="s">
        <v>173</v>
      </c>
      <c r="T9" s="296" t="s">
        <v>174</v>
      </c>
      <c r="U9" s="296" t="s">
        <v>175</v>
      </c>
      <c r="V9" s="296" t="s">
        <v>176</v>
      </c>
      <c r="W9" s="296" t="s">
        <v>177</v>
      </c>
      <c r="X9" s="296" t="s">
        <v>178</v>
      </c>
      <c r="Y9" s="296" t="s">
        <v>179</v>
      </c>
      <c r="Z9" s="296" t="s">
        <v>180</v>
      </c>
      <c r="AA9" s="296" t="s">
        <v>181</v>
      </c>
      <c r="AB9" s="296" t="s">
        <v>182</v>
      </c>
      <c r="AC9" s="296" t="s">
        <v>183</v>
      </c>
      <c r="AD9" s="296" t="s">
        <v>184</v>
      </c>
      <c r="AE9" s="296" t="s">
        <v>185</v>
      </c>
      <c r="AF9" s="296" t="s">
        <v>358</v>
      </c>
      <c r="AG9" s="296" t="s">
        <v>359</v>
      </c>
      <c r="AH9" s="296" t="s">
        <v>188</v>
      </c>
      <c r="AI9" s="296" t="s">
        <v>189</v>
      </c>
      <c r="AJ9" s="296" t="s">
        <v>190</v>
      </c>
      <c r="AK9" s="296" t="s">
        <v>191</v>
      </c>
      <c r="AL9" s="296" t="s">
        <v>192</v>
      </c>
      <c r="AM9" s="78" t="s">
        <v>193</v>
      </c>
      <c r="AN9" s="78" t="s">
        <v>194</v>
      </c>
      <c r="AO9" s="78" t="s">
        <v>195</v>
      </c>
      <c r="AP9" s="78" t="s">
        <v>196</v>
      </c>
      <c r="AQ9" s="78" t="s">
        <v>197</v>
      </c>
      <c r="AR9" s="78" t="s">
        <v>361</v>
      </c>
      <c r="AS9" s="78" t="s">
        <v>362</v>
      </c>
      <c r="AT9" s="78" t="s">
        <v>200</v>
      </c>
      <c r="AU9" s="81" t="s">
        <v>201</v>
      </c>
      <c r="AV9" s="81" t="s">
        <v>202</v>
      </c>
      <c r="AW9" s="81" t="s">
        <v>365</v>
      </c>
      <c r="AX9" s="81" t="s">
        <v>366</v>
      </c>
      <c r="AY9" s="81" t="s">
        <v>367</v>
      </c>
      <c r="AZ9" s="81" t="s">
        <v>368</v>
      </c>
      <c r="BA9" s="81" t="s">
        <v>207</v>
      </c>
      <c r="BB9" s="81" t="s">
        <v>208</v>
      </c>
      <c r="BC9" s="81" t="s">
        <v>209</v>
      </c>
      <c r="BD9" s="81" t="s">
        <v>210</v>
      </c>
      <c r="BE9" s="81" t="s">
        <v>211</v>
      </c>
      <c r="BF9" s="81" t="s">
        <v>212</v>
      </c>
      <c r="BG9" s="81" t="s">
        <v>872</v>
      </c>
      <c r="BH9" s="81" t="s">
        <v>892</v>
      </c>
      <c r="BI9" s="81" t="s">
        <v>893</v>
      </c>
    </row>
    <row r="10" spans="2:62" ht="19.5" customHeight="1" x14ac:dyDescent="0.3">
      <c r="B10" s="74"/>
      <c r="C10" s="1721" t="s">
        <v>36</v>
      </c>
      <c r="D10" s="1721"/>
      <c r="E10" s="1722"/>
      <c r="F10" s="56"/>
      <c r="H10" s="597" t="s">
        <v>506</v>
      </c>
      <c r="I10" s="598">
        <v>98517.3</v>
      </c>
      <c r="J10" s="256">
        <v>100878.7</v>
      </c>
      <c r="K10" s="256">
        <v>101860.1</v>
      </c>
      <c r="L10" s="256">
        <v>102727.6</v>
      </c>
      <c r="M10" s="256">
        <v>101218.9</v>
      </c>
      <c r="N10" s="256">
        <v>102561.7</v>
      </c>
      <c r="O10" s="256">
        <v>102255.4</v>
      </c>
      <c r="P10" s="256">
        <v>100892.4</v>
      </c>
      <c r="Q10" s="256">
        <v>98726.6</v>
      </c>
      <c r="R10" s="256">
        <v>100805.9</v>
      </c>
      <c r="S10" s="256">
        <v>102635.4</v>
      </c>
      <c r="T10" s="256">
        <v>103461.8</v>
      </c>
      <c r="U10" s="256">
        <v>102870</v>
      </c>
      <c r="V10" s="256">
        <v>105272.1</v>
      </c>
      <c r="W10" s="256">
        <v>107174.3</v>
      </c>
      <c r="X10" s="256">
        <v>111552</v>
      </c>
      <c r="Y10" s="256">
        <v>111265.2</v>
      </c>
      <c r="Z10" s="256">
        <v>107711.1</v>
      </c>
      <c r="AA10" s="256">
        <v>111635.9</v>
      </c>
      <c r="AB10" s="256">
        <v>115282.5</v>
      </c>
      <c r="AC10" s="256">
        <v>116780.7</v>
      </c>
      <c r="AD10" s="256">
        <v>119085.2</v>
      </c>
      <c r="AE10" s="256">
        <v>121465.60000000001</v>
      </c>
      <c r="AF10" s="256">
        <v>123139.7</v>
      </c>
      <c r="AG10" s="367">
        <v>121796.8</v>
      </c>
      <c r="AH10" s="256">
        <v>123420.4</v>
      </c>
      <c r="AI10" s="367">
        <v>126579.2</v>
      </c>
      <c r="AJ10" s="367">
        <v>129757.9</v>
      </c>
      <c r="AK10" s="367">
        <v>130943.7</v>
      </c>
      <c r="AL10" s="367">
        <v>133662.70000000001</v>
      </c>
      <c r="AM10" s="367">
        <v>137556.29862600399</v>
      </c>
      <c r="AN10" s="256">
        <v>141262.39999999999</v>
      </c>
      <c r="AO10" s="256">
        <v>142302.64936276397</v>
      </c>
      <c r="AP10" s="256">
        <v>142561.29999999999</v>
      </c>
      <c r="AQ10" s="256">
        <v>142982.6</v>
      </c>
      <c r="AR10" s="256">
        <v>147946.1</v>
      </c>
      <c r="AS10" s="256">
        <v>152587.1</v>
      </c>
      <c r="AT10" s="367">
        <v>154059.1</v>
      </c>
      <c r="AU10" s="367">
        <v>157830.20000000001</v>
      </c>
      <c r="AV10" s="367">
        <v>161855.70000000001</v>
      </c>
      <c r="AW10" s="256">
        <v>162880.5</v>
      </c>
      <c r="AX10" s="256">
        <v>164253</v>
      </c>
      <c r="AY10" s="256">
        <v>169782.7</v>
      </c>
      <c r="AZ10" s="256">
        <v>170075</v>
      </c>
      <c r="BA10" s="256">
        <v>167703.4</v>
      </c>
      <c r="BB10" s="367">
        <v>165849.60000000001</v>
      </c>
      <c r="BC10" s="367">
        <v>165742.5</v>
      </c>
      <c r="BD10" s="367">
        <v>166003.5</v>
      </c>
      <c r="BE10" s="256">
        <v>162414.1</v>
      </c>
      <c r="BF10" s="256">
        <v>162994.5</v>
      </c>
      <c r="BG10" s="1495">
        <v>163982.20000000001</v>
      </c>
      <c r="BH10" s="367">
        <v>166486.39999999999</v>
      </c>
      <c r="BI10" s="457">
        <v>167181.20000000001</v>
      </c>
    </row>
    <row r="11" spans="2:62" ht="19.5" customHeight="1" x14ac:dyDescent="0.3">
      <c r="B11" s="74"/>
      <c r="C11" s="89"/>
      <c r="D11" s="75"/>
      <c r="E11" s="76"/>
      <c r="F11" s="75"/>
      <c r="H11" s="349" t="s">
        <v>507</v>
      </c>
      <c r="I11" s="599">
        <v>42724.1</v>
      </c>
      <c r="J11" s="90">
        <v>43188.3</v>
      </c>
      <c r="K11" s="90">
        <v>43591.9</v>
      </c>
      <c r="L11" s="90">
        <v>44890.8</v>
      </c>
      <c r="M11" s="90">
        <v>44027.3</v>
      </c>
      <c r="N11" s="90">
        <v>43997.9</v>
      </c>
      <c r="O11" s="90">
        <v>43950</v>
      </c>
      <c r="P11" s="90">
        <v>44269.599999999999</v>
      </c>
      <c r="Q11" s="90">
        <v>43165.599999999999</v>
      </c>
      <c r="R11" s="90">
        <v>44130</v>
      </c>
      <c r="S11" s="90">
        <v>44832.5</v>
      </c>
      <c r="T11" s="90">
        <v>45911.6</v>
      </c>
      <c r="U11" s="90">
        <v>45911.9</v>
      </c>
      <c r="V11" s="90">
        <v>48222.5</v>
      </c>
      <c r="W11" s="90">
        <v>49286.1</v>
      </c>
      <c r="X11" s="90">
        <v>52193.5</v>
      </c>
      <c r="Y11" s="90">
        <v>51966.6</v>
      </c>
      <c r="Z11" s="90">
        <v>49423.6</v>
      </c>
      <c r="AA11" s="90">
        <v>51109.1</v>
      </c>
      <c r="AB11" s="90">
        <v>53401.1</v>
      </c>
      <c r="AC11" s="90">
        <v>54148.6</v>
      </c>
      <c r="AD11" s="90">
        <v>55305.2</v>
      </c>
      <c r="AE11" s="90">
        <v>56885.2</v>
      </c>
      <c r="AF11" s="90">
        <v>58453.5</v>
      </c>
      <c r="AG11" s="91">
        <v>57988.6</v>
      </c>
      <c r="AH11" s="90">
        <v>59044.800000000003</v>
      </c>
      <c r="AI11" s="91">
        <v>60306.7</v>
      </c>
      <c r="AJ11" s="91">
        <v>62060.4</v>
      </c>
      <c r="AK11" s="91">
        <v>62955.8</v>
      </c>
      <c r="AL11" s="91">
        <v>64559</v>
      </c>
      <c r="AM11" s="91">
        <v>67085.600000000006</v>
      </c>
      <c r="AN11" s="90">
        <v>69891.899999999994</v>
      </c>
      <c r="AO11" s="90">
        <v>71689.60104997101</v>
      </c>
      <c r="AP11" s="90">
        <v>71826.600000000006</v>
      </c>
      <c r="AQ11" s="90">
        <v>72076.100000000006</v>
      </c>
      <c r="AR11" s="90">
        <v>77237.100000000006</v>
      </c>
      <c r="AS11" s="90">
        <v>82096.100000000006</v>
      </c>
      <c r="AT11" s="91">
        <v>82121.899999999994</v>
      </c>
      <c r="AU11" s="91">
        <v>83317</v>
      </c>
      <c r="AV11" s="91">
        <v>85969.2</v>
      </c>
      <c r="AW11" s="90">
        <v>86870.7</v>
      </c>
      <c r="AX11" s="90">
        <v>86916.800000000003</v>
      </c>
      <c r="AY11" s="90">
        <v>90898.7</v>
      </c>
      <c r="AZ11" s="90">
        <v>92144.2</v>
      </c>
      <c r="BA11" s="90">
        <v>91372.9</v>
      </c>
      <c r="BB11" s="91">
        <v>90487.2</v>
      </c>
      <c r="BC11" s="91">
        <v>91196.7</v>
      </c>
      <c r="BD11" s="91">
        <v>92940.4</v>
      </c>
      <c r="BE11" s="90">
        <v>91322.7</v>
      </c>
      <c r="BF11" s="90">
        <v>91483.1</v>
      </c>
      <c r="BG11" s="1496">
        <v>92032.8</v>
      </c>
      <c r="BH11" s="91">
        <v>94340</v>
      </c>
      <c r="BI11" s="458">
        <v>94281.5</v>
      </c>
    </row>
    <row r="12" spans="2:62" ht="19.5" customHeight="1" x14ac:dyDescent="0.3">
      <c r="B12" s="74"/>
      <c r="C12" s="1721" t="s">
        <v>0</v>
      </c>
      <c r="D12" s="1721"/>
      <c r="E12" s="1722"/>
      <c r="F12" s="56"/>
      <c r="H12" s="349" t="s">
        <v>508</v>
      </c>
      <c r="I12" s="599">
        <v>55793.3</v>
      </c>
      <c r="J12" s="90">
        <v>57690.400000000001</v>
      </c>
      <c r="K12" s="90">
        <v>58268.2</v>
      </c>
      <c r="L12" s="90">
        <v>57836.9</v>
      </c>
      <c r="M12" s="90">
        <v>57191.6</v>
      </c>
      <c r="N12" s="90">
        <v>58563.9</v>
      </c>
      <c r="O12" s="90">
        <v>58305.5</v>
      </c>
      <c r="P12" s="90">
        <v>56622.8</v>
      </c>
      <c r="Q12" s="90">
        <v>55561</v>
      </c>
      <c r="R12" s="90">
        <v>56675.9</v>
      </c>
      <c r="S12" s="90">
        <v>57802.9</v>
      </c>
      <c r="T12" s="90">
        <v>57550.3</v>
      </c>
      <c r="U12" s="90">
        <v>56958.1</v>
      </c>
      <c r="V12" s="90">
        <v>57049.599999999999</v>
      </c>
      <c r="W12" s="90">
        <v>57888.3</v>
      </c>
      <c r="X12" s="90">
        <v>59358.5</v>
      </c>
      <c r="Y12" s="90">
        <v>59298.6</v>
      </c>
      <c r="Z12" s="90">
        <v>58287.5</v>
      </c>
      <c r="AA12" s="90">
        <v>60526.8</v>
      </c>
      <c r="AB12" s="90">
        <v>61881.4</v>
      </c>
      <c r="AC12" s="90">
        <v>62632.1</v>
      </c>
      <c r="AD12" s="90">
        <v>63780</v>
      </c>
      <c r="AE12" s="90">
        <v>64580.4</v>
      </c>
      <c r="AF12" s="90">
        <v>64686.2</v>
      </c>
      <c r="AG12" s="91">
        <v>63808.2</v>
      </c>
      <c r="AH12" s="90">
        <v>64375.6</v>
      </c>
      <c r="AI12" s="91">
        <v>66272.5</v>
      </c>
      <c r="AJ12" s="91">
        <v>67697.5</v>
      </c>
      <c r="AK12" s="91">
        <v>67987.899999999994</v>
      </c>
      <c r="AL12" s="91">
        <v>69103.7</v>
      </c>
      <c r="AM12" s="91">
        <v>70470.698626003985</v>
      </c>
      <c r="AN12" s="90">
        <v>71370.5</v>
      </c>
      <c r="AO12" s="90">
        <v>70613.048312792962</v>
      </c>
      <c r="AP12" s="90">
        <v>70734.699999999983</v>
      </c>
      <c r="AQ12" s="90">
        <v>70906.5</v>
      </c>
      <c r="AR12" s="90">
        <v>70709</v>
      </c>
      <c r="AS12" s="90">
        <v>70491</v>
      </c>
      <c r="AT12" s="91">
        <v>71937.2</v>
      </c>
      <c r="AU12" s="91">
        <v>74513.2</v>
      </c>
      <c r="AV12" s="91">
        <v>75886.500000000015</v>
      </c>
      <c r="AW12" s="90">
        <v>76009.8</v>
      </c>
      <c r="AX12" s="90">
        <v>77336.2</v>
      </c>
      <c r="AY12" s="90">
        <v>78884.000000000015</v>
      </c>
      <c r="AZ12" s="90">
        <v>77930.8</v>
      </c>
      <c r="BA12" s="90">
        <v>76330.5</v>
      </c>
      <c r="BB12" s="91">
        <v>75362.400000000009</v>
      </c>
      <c r="BC12" s="91">
        <v>74545.8</v>
      </c>
      <c r="BD12" s="91">
        <v>73063.100000000006</v>
      </c>
      <c r="BE12" s="90">
        <v>71091.399999999994</v>
      </c>
      <c r="BF12" s="90">
        <v>71511.399999999994</v>
      </c>
      <c r="BG12" s="1496">
        <v>71949.399999999994</v>
      </c>
      <c r="BH12" s="91">
        <v>72146.399999999994</v>
      </c>
      <c r="BI12" s="458">
        <v>72899.7</v>
      </c>
    </row>
    <row r="13" spans="2:62" ht="19.5" customHeight="1" x14ac:dyDescent="0.3">
      <c r="B13" s="74"/>
      <c r="C13" s="214"/>
      <c r="E13" s="113"/>
      <c r="H13" s="349" t="s">
        <v>509</v>
      </c>
      <c r="I13" s="301">
        <v>33897.1</v>
      </c>
      <c r="J13" s="90">
        <v>35254.1</v>
      </c>
      <c r="K13" s="90">
        <v>35515.5</v>
      </c>
      <c r="L13" s="90">
        <v>35368.1</v>
      </c>
      <c r="M13" s="90">
        <v>35243.300000000003</v>
      </c>
      <c r="N13" s="90">
        <v>35569.1</v>
      </c>
      <c r="O13" s="90">
        <v>36911.300000000003</v>
      </c>
      <c r="P13" s="90">
        <v>35440</v>
      </c>
      <c r="Q13" s="90">
        <v>35218.699999999997</v>
      </c>
      <c r="R13" s="90">
        <v>36414.300000000003</v>
      </c>
      <c r="S13" s="90">
        <v>37687.9</v>
      </c>
      <c r="T13" s="90">
        <v>37628</v>
      </c>
      <c r="U13" s="90">
        <v>37466.9</v>
      </c>
      <c r="V13" s="90">
        <v>37789.699999999997</v>
      </c>
      <c r="W13" s="90">
        <v>38839.199999999997</v>
      </c>
      <c r="X13" s="90">
        <v>40182.1</v>
      </c>
      <c r="Y13" s="90">
        <v>40081</v>
      </c>
      <c r="Z13" s="90">
        <v>37592.5</v>
      </c>
      <c r="AA13" s="90">
        <v>38789.4</v>
      </c>
      <c r="AB13" s="90">
        <v>39261.699999999997</v>
      </c>
      <c r="AC13" s="90">
        <v>39414.5</v>
      </c>
      <c r="AD13" s="90">
        <v>39401.5</v>
      </c>
      <c r="AE13" s="90">
        <v>39484.300000000003</v>
      </c>
      <c r="AF13" s="90">
        <v>39151.5</v>
      </c>
      <c r="AG13" s="91">
        <v>38627.46</v>
      </c>
      <c r="AH13" s="90">
        <v>38617.199999999997</v>
      </c>
      <c r="AI13" s="91">
        <v>38036.1</v>
      </c>
      <c r="AJ13" s="91">
        <v>37842.9</v>
      </c>
      <c r="AK13" s="91">
        <v>36562.400000000001</v>
      </c>
      <c r="AL13" s="91">
        <v>35855</v>
      </c>
      <c r="AM13" s="91">
        <v>35361.4</v>
      </c>
      <c r="AN13" s="90">
        <v>34430.5</v>
      </c>
      <c r="AO13" s="90">
        <v>33622.953909437994</v>
      </c>
      <c r="AP13" s="90">
        <v>32751.8</v>
      </c>
      <c r="AQ13" s="90">
        <v>32996.699999999997</v>
      </c>
      <c r="AR13" s="90">
        <v>31833</v>
      </c>
      <c r="AS13" s="301">
        <v>30985.1</v>
      </c>
      <c r="AT13" s="328">
        <v>30956.3</v>
      </c>
      <c r="AU13" s="328">
        <v>30742.9</v>
      </c>
      <c r="AV13" s="328">
        <v>30527.8</v>
      </c>
      <c r="AW13" s="301">
        <v>30187.7</v>
      </c>
      <c r="AX13" s="301">
        <v>30407.5</v>
      </c>
      <c r="AY13" s="301">
        <v>30894.2</v>
      </c>
      <c r="AZ13" s="301">
        <v>30502.400000000001</v>
      </c>
      <c r="BA13" s="301">
        <v>30239.4</v>
      </c>
      <c r="BB13" s="328">
        <v>30105.454895122999</v>
      </c>
      <c r="BC13" s="328">
        <v>29994.2</v>
      </c>
      <c r="BD13" s="328">
        <v>29814</v>
      </c>
      <c r="BE13" s="301">
        <v>29868.3</v>
      </c>
      <c r="BF13" s="301">
        <v>30865.5</v>
      </c>
      <c r="BG13" s="1480">
        <v>31806.9</v>
      </c>
      <c r="BH13" s="328">
        <v>32481.8</v>
      </c>
      <c r="BI13" s="458">
        <v>34386.6</v>
      </c>
    </row>
    <row r="14" spans="2:62" ht="19.5" customHeight="1" x14ac:dyDescent="0.3">
      <c r="B14" s="74"/>
      <c r="C14" s="1721" t="s">
        <v>6</v>
      </c>
      <c r="D14" s="1721"/>
      <c r="E14" s="1722"/>
      <c r="F14" s="56"/>
      <c r="H14" s="600" t="s">
        <v>510</v>
      </c>
      <c r="I14" s="256">
        <v>78481.2</v>
      </c>
      <c r="J14" s="256">
        <v>79890.2</v>
      </c>
      <c r="K14" s="256">
        <v>80535.5</v>
      </c>
      <c r="L14" s="256">
        <v>81154.899999999994</v>
      </c>
      <c r="M14" s="256">
        <v>82985.8</v>
      </c>
      <c r="N14" s="256">
        <v>85293.2</v>
      </c>
      <c r="O14" s="256">
        <v>85512.3</v>
      </c>
      <c r="P14" s="256">
        <v>83177.600000000006</v>
      </c>
      <c r="Q14" s="256">
        <v>82072.5</v>
      </c>
      <c r="R14" s="256">
        <v>84345.4</v>
      </c>
      <c r="S14" s="256">
        <v>84957.1</v>
      </c>
      <c r="T14" s="256">
        <v>84085.4</v>
      </c>
      <c r="U14" s="256">
        <v>84666.4</v>
      </c>
      <c r="V14" s="256">
        <v>85101.1</v>
      </c>
      <c r="W14" s="256">
        <v>85376.2</v>
      </c>
      <c r="X14" s="256">
        <v>84690.4</v>
      </c>
      <c r="Y14" s="256">
        <v>87555.1</v>
      </c>
      <c r="Z14" s="256">
        <v>89904.3</v>
      </c>
      <c r="AA14" s="256">
        <v>91647.3</v>
      </c>
      <c r="AB14" s="256">
        <v>92006.399999999994</v>
      </c>
      <c r="AC14" s="256">
        <v>93983.4</v>
      </c>
      <c r="AD14" s="256">
        <v>95984</v>
      </c>
      <c r="AE14" s="256">
        <v>97042.1</v>
      </c>
      <c r="AF14" s="256">
        <v>97458.3</v>
      </c>
      <c r="AG14" s="367">
        <v>98754.7</v>
      </c>
      <c r="AH14" s="256">
        <v>101338.6</v>
      </c>
      <c r="AI14" s="367">
        <v>104217.4</v>
      </c>
      <c r="AJ14" s="367">
        <v>105092.62768363199</v>
      </c>
      <c r="AK14" s="367">
        <v>108250.4</v>
      </c>
      <c r="AL14" s="367">
        <v>110545.4</v>
      </c>
      <c r="AM14" s="367">
        <v>114614.6</v>
      </c>
      <c r="AN14" s="256">
        <v>116136.3</v>
      </c>
      <c r="AO14" s="256">
        <v>115785.847664279</v>
      </c>
      <c r="AP14" s="256">
        <v>117201.3</v>
      </c>
      <c r="AQ14" s="256">
        <v>118098.4</v>
      </c>
      <c r="AR14" s="256">
        <v>121060.1</v>
      </c>
      <c r="AS14" s="256">
        <v>127784.4</v>
      </c>
      <c r="AT14" s="367">
        <v>133152.79999999999</v>
      </c>
      <c r="AU14" s="367">
        <v>134241.20000000001</v>
      </c>
      <c r="AV14" s="367">
        <v>133601.20000000001</v>
      </c>
      <c r="AW14" s="256">
        <v>133729.70000000001</v>
      </c>
      <c r="AX14" s="256">
        <v>137271.6</v>
      </c>
      <c r="AY14" s="256">
        <v>142033.60000000001</v>
      </c>
      <c r="AZ14" s="256">
        <v>148609.30000000002</v>
      </c>
      <c r="BA14" s="256">
        <v>153592.5</v>
      </c>
      <c r="BB14" s="367">
        <v>156745.79999999999</v>
      </c>
      <c r="BC14" s="367">
        <v>162877</v>
      </c>
      <c r="BD14" s="367">
        <v>162609.1</v>
      </c>
      <c r="BE14" s="256">
        <v>164263.20000000001</v>
      </c>
      <c r="BF14" s="256">
        <v>167276</v>
      </c>
      <c r="BG14" s="1495">
        <v>172393.5</v>
      </c>
      <c r="BH14" s="367">
        <v>175157.3</v>
      </c>
      <c r="BI14" s="457">
        <v>176516.5</v>
      </c>
    </row>
    <row r="15" spans="2:62" ht="19.5" customHeight="1" x14ac:dyDescent="0.3">
      <c r="B15" s="74"/>
      <c r="C15" s="214"/>
      <c r="D15" s="1729" t="s">
        <v>9</v>
      </c>
      <c r="E15" s="1730"/>
      <c r="F15" s="216"/>
      <c r="H15" s="200" t="s">
        <v>511</v>
      </c>
      <c r="I15" s="90">
        <v>63966.9</v>
      </c>
      <c r="J15" s="90">
        <v>64809.9</v>
      </c>
      <c r="K15" s="90">
        <v>65385.8</v>
      </c>
      <c r="L15" s="90">
        <v>64644.1</v>
      </c>
      <c r="M15" s="90">
        <v>65991.100000000006</v>
      </c>
      <c r="N15" s="90">
        <v>68007.399999999994</v>
      </c>
      <c r="O15" s="90">
        <v>68408.899999999994</v>
      </c>
      <c r="P15" s="90">
        <v>66620.399999999994</v>
      </c>
      <c r="Q15" s="90">
        <v>65642</v>
      </c>
      <c r="R15" s="90">
        <v>67280.2</v>
      </c>
      <c r="S15" s="90">
        <v>68198.399999999994</v>
      </c>
      <c r="T15" s="90">
        <v>67487.600000000006</v>
      </c>
      <c r="U15" s="90">
        <v>68021.5</v>
      </c>
      <c r="V15" s="90">
        <v>67997.5</v>
      </c>
      <c r="W15" s="90">
        <v>68648.3</v>
      </c>
      <c r="X15" s="90">
        <v>68259</v>
      </c>
      <c r="Y15" s="90">
        <v>70594.100000000006</v>
      </c>
      <c r="Z15" s="90">
        <v>72474.600000000006</v>
      </c>
      <c r="AA15" s="90">
        <v>74805.3</v>
      </c>
      <c r="AB15" s="90">
        <v>75047.5</v>
      </c>
      <c r="AC15" s="90">
        <v>76951.600000000006</v>
      </c>
      <c r="AD15" s="90">
        <v>78844.100000000006</v>
      </c>
      <c r="AE15" s="90">
        <v>80205.2</v>
      </c>
      <c r="AF15" s="90">
        <v>80564.2</v>
      </c>
      <c r="AG15" s="91">
        <v>81778.100000000006</v>
      </c>
      <c r="AH15" s="90">
        <v>84687.7</v>
      </c>
      <c r="AI15" s="91">
        <v>87795.199999999997</v>
      </c>
      <c r="AJ15" s="91">
        <v>88907.437872894996</v>
      </c>
      <c r="AK15" s="91">
        <v>91683.975440841998</v>
      </c>
      <c r="AL15" s="91">
        <v>93467.625235145999</v>
      </c>
      <c r="AM15" s="91">
        <v>96504.7</v>
      </c>
      <c r="AN15" s="90">
        <v>97796.216498961003</v>
      </c>
      <c r="AO15" s="90">
        <v>97981.330668105002</v>
      </c>
      <c r="AP15" s="90">
        <v>98458.8</v>
      </c>
      <c r="AQ15" s="90">
        <v>100416.4</v>
      </c>
      <c r="AR15" s="90">
        <v>103032.8</v>
      </c>
      <c r="AS15" s="90">
        <v>106208.5</v>
      </c>
      <c r="AT15" s="91">
        <v>111489</v>
      </c>
      <c r="AU15" s="91">
        <v>112945.4</v>
      </c>
      <c r="AV15" s="91">
        <v>114051.2</v>
      </c>
      <c r="AW15" s="90">
        <v>115125.7</v>
      </c>
      <c r="AX15" s="90">
        <v>118041.3</v>
      </c>
      <c r="AY15" s="90">
        <v>121384.4</v>
      </c>
      <c r="AZ15" s="90">
        <v>124480.3</v>
      </c>
      <c r="BA15" s="90">
        <v>128502.9</v>
      </c>
      <c r="BB15" s="91">
        <v>130845.8</v>
      </c>
      <c r="BC15" s="91">
        <v>133574.29999999999</v>
      </c>
      <c r="BD15" s="91">
        <v>132957.1</v>
      </c>
      <c r="BE15" s="90">
        <v>132991.20000000001</v>
      </c>
      <c r="BF15" s="90">
        <v>133420.79999999999</v>
      </c>
      <c r="BG15" s="1496">
        <v>135546.5</v>
      </c>
      <c r="BH15" s="91">
        <v>136609.4</v>
      </c>
      <c r="BI15" s="458">
        <f>137642.1</f>
        <v>137642.1</v>
      </c>
      <c r="BJ15" s="83"/>
    </row>
    <row r="16" spans="2:62" ht="19.5" customHeight="1" x14ac:dyDescent="0.3">
      <c r="B16" s="74"/>
      <c r="C16" s="214"/>
      <c r="D16" s="1729" t="s">
        <v>11</v>
      </c>
      <c r="E16" s="1730"/>
      <c r="F16" s="216"/>
      <c r="H16" s="349" t="s">
        <v>512</v>
      </c>
      <c r="I16" s="599">
        <v>31333.200000000001</v>
      </c>
      <c r="J16" s="90">
        <v>32890.1</v>
      </c>
      <c r="K16" s="90">
        <v>33648</v>
      </c>
      <c r="L16" s="90">
        <v>35564.199999999997</v>
      </c>
      <c r="M16" s="90">
        <v>36722.300000000003</v>
      </c>
      <c r="N16" s="90">
        <v>39038.699999999997</v>
      </c>
      <c r="O16" s="90">
        <v>39334.400000000001</v>
      </c>
      <c r="P16" s="90">
        <v>39302.800000000003</v>
      </c>
      <c r="Q16" s="90">
        <v>38457.1</v>
      </c>
      <c r="R16" s="90">
        <v>39437.599999999999</v>
      </c>
      <c r="S16" s="90">
        <v>40055.5</v>
      </c>
      <c r="T16" s="90">
        <v>40208</v>
      </c>
      <c r="U16" s="90">
        <v>40233.300000000003</v>
      </c>
      <c r="V16" s="90">
        <v>40421.9</v>
      </c>
      <c r="W16" s="90">
        <v>41323.4</v>
      </c>
      <c r="X16" s="90">
        <v>42199.6</v>
      </c>
      <c r="Y16" s="90">
        <v>43661.5</v>
      </c>
      <c r="Z16" s="90">
        <v>45220.7</v>
      </c>
      <c r="AA16" s="90">
        <v>47390.3</v>
      </c>
      <c r="AB16" s="90">
        <v>48290.3</v>
      </c>
      <c r="AC16" s="90">
        <v>49785.5</v>
      </c>
      <c r="AD16" s="90">
        <v>51085.7</v>
      </c>
      <c r="AE16" s="90">
        <v>52543.4</v>
      </c>
      <c r="AF16" s="91">
        <v>53801.9</v>
      </c>
      <c r="AG16" s="91">
        <v>54530.5</v>
      </c>
      <c r="AH16" s="91">
        <v>56688.7</v>
      </c>
      <c r="AI16" s="91">
        <v>58870.2</v>
      </c>
      <c r="AJ16" s="91">
        <v>60097.825114596999</v>
      </c>
      <c r="AK16" s="91">
        <v>61546.010961082</v>
      </c>
      <c r="AL16" s="91">
        <v>62468.929120501998</v>
      </c>
      <c r="AM16" s="91">
        <v>64341.2</v>
      </c>
      <c r="AN16" s="90">
        <v>65624.2</v>
      </c>
      <c r="AO16" s="90">
        <v>65456.069880298994</v>
      </c>
      <c r="AP16" s="90">
        <v>65649.3</v>
      </c>
      <c r="AQ16" s="90">
        <v>67342.600000000006</v>
      </c>
      <c r="AR16" s="90">
        <v>69213.2</v>
      </c>
      <c r="AS16" s="90">
        <v>70842.5</v>
      </c>
      <c r="AT16" s="91">
        <v>73956.2</v>
      </c>
      <c r="AU16" s="91">
        <v>75119.199999999997</v>
      </c>
      <c r="AV16" s="91">
        <v>76800.5</v>
      </c>
      <c r="AW16" s="90">
        <v>77714</v>
      </c>
      <c r="AX16" s="90">
        <v>79428.800000000003</v>
      </c>
      <c r="AY16" s="90">
        <v>81572.2</v>
      </c>
      <c r="AZ16" s="90">
        <v>83572.899999999994</v>
      </c>
      <c r="BA16" s="90">
        <v>85443.4</v>
      </c>
      <c r="BB16" s="91">
        <v>86142.2</v>
      </c>
      <c r="BC16" s="91">
        <v>87424.8</v>
      </c>
      <c r="BD16" s="91">
        <v>86760.4</v>
      </c>
      <c r="BE16" s="90">
        <v>86303.5</v>
      </c>
      <c r="BF16" s="90">
        <v>86818.1</v>
      </c>
      <c r="BG16" s="1496">
        <v>88327.3</v>
      </c>
      <c r="BH16" s="91">
        <v>89021.2</v>
      </c>
      <c r="BI16" s="458">
        <v>89615</v>
      </c>
    </row>
    <row r="17" spans="2:68" ht="19.5" customHeight="1" x14ac:dyDescent="0.3">
      <c r="B17" s="74"/>
      <c r="C17" s="214"/>
      <c r="D17" s="1729" t="s">
        <v>12</v>
      </c>
      <c r="E17" s="1730"/>
      <c r="F17" s="216"/>
      <c r="H17" s="349" t="s">
        <v>513</v>
      </c>
      <c r="I17" s="599">
        <v>174.2</v>
      </c>
      <c r="J17" s="90">
        <v>139.30000000000001</v>
      </c>
      <c r="K17" s="90">
        <v>128.30000000000001</v>
      </c>
      <c r="L17" s="90">
        <v>94.9</v>
      </c>
      <c r="M17" s="90">
        <v>88.3</v>
      </c>
      <c r="N17" s="90">
        <v>135.4</v>
      </c>
      <c r="O17" s="90">
        <v>96.8</v>
      </c>
      <c r="P17" s="90">
        <v>74.7</v>
      </c>
      <c r="Q17" s="90">
        <v>83.8</v>
      </c>
      <c r="R17" s="90">
        <v>137.9</v>
      </c>
      <c r="S17" s="90">
        <v>131.30000000000001</v>
      </c>
      <c r="T17" s="90">
        <v>190</v>
      </c>
      <c r="U17" s="90">
        <v>130.80000000000001</v>
      </c>
      <c r="V17" s="90">
        <v>131.5</v>
      </c>
      <c r="W17" s="90">
        <v>91.3</v>
      </c>
      <c r="X17" s="90">
        <v>85.3</v>
      </c>
      <c r="Y17" s="90">
        <v>111</v>
      </c>
      <c r="Z17" s="90">
        <v>136.6</v>
      </c>
      <c r="AA17" s="90">
        <v>115.9</v>
      </c>
      <c r="AB17" s="90">
        <v>75.400000000000006</v>
      </c>
      <c r="AC17" s="90">
        <v>66.099999999999994</v>
      </c>
      <c r="AD17" s="90">
        <v>64.8</v>
      </c>
      <c r="AE17" s="90">
        <v>39.700000000000003</v>
      </c>
      <c r="AF17" s="91">
        <v>60</v>
      </c>
      <c r="AG17" s="91">
        <v>65.2</v>
      </c>
      <c r="AH17" s="91">
        <v>119.4</v>
      </c>
      <c r="AI17" s="91">
        <v>132.6</v>
      </c>
      <c r="AJ17" s="91">
        <v>149.45699999999999</v>
      </c>
      <c r="AK17" s="91">
        <v>139.75700000000001</v>
      </c>
      <c r="AL17" s="91">
        <v>129.255</v>
      </c>
      <c r="AM17" s="91">
        <v>148.535</v>
      </c>
      <c r="AN17" s="90">
        <v>197.45499999999998</v>
      </c>
      <c r="AO17" s="90">
        <v>201.85499999999999</v>
      </c>
      <c r="AP17" s="90">
        <v>291.3</v>
      </c>
      <c r="AQ17" s="90">
        <v>268</v>
      </c>
      <c r="AR17" s="90">
        <v>229.3</v>
      </c>
      <c r="AS17" s="90">
        <v>216.6</v>
      </c>
      <c r="AT17" s="91">
        <v>100</v>
      </c>
      <c r="AU17" s="91">
        <v>98</v>
      </c>
      <c r="AV17" s="91">
        <v>69.099999999999994</v>
      </c>
      <c r="AW17" s="90">
        <v>55.6</v>
      </c>
      <c r="AX17" s="90">
        <v>42.2</v>
      </c>
      <c r="AY17" s="90">
        <v>40.4</v>
      </c>
      <c r="AZ17" s="90">
        <v>24.8</v>
      </c>
      <c r="BA17" s="90">
        <v>24.7</v>
      </c>
      <c r="BB17" s="91">
        <v>24.7</v>
      </c>
      <c r="BC17" s="91">
        <v>62.4</v>
      </c>
      <c r="BD17" s="91">
        <v>62.4</v>
      </c>
      <c r="BE17" s="90">
        <v>51.4</v>
      </c>
      <c r="BF17" s="90">
        <v>40.799999999999997</v>
      </c>
      <c r="BG17" s="1496">
        <v>33.6</v>
      </c>
      <c r="BH17" s="91">
        <v>33.299999999999997</v>
      </c>
      <c r="BI17" s="458">
        <v>4.0999999999999996</v>
      </c>
      <c r="BK17" s="83"/>
      <c r="BL17" s="83"/>
    </row>
    <row r="18" spans="2:68" ht="19.5" customHeight="1" x14ac:dyDescent="0.3">
      <c r="B18" s="74"/>
      <c r="C18" s="214"/>
      <c r="D18" s="1729" t="s">
        <v>14</v>
      </c>
      <c r="E18" s="1730"/>
      <c r="F18" s="216"/>
      <c r="H18" s="349" t="s">
        <v>514</v>
      </c>
      <c r="I18" s="599">
        <v>12657.3</v>
      </c>
      <c r="J18" s="90">
        <v>13904.2</v>
      </c>
      <c r="K18" s="90">
        <v>14104.3</v>
      </c>
      <c r="L18" s="90">
        <v>15633.8</v>
      </c>
      <c r="M18" s="90">
        <v>16214.7</v>
      </c>
      <c r="N18" s="90">
        <v>16536.599999999999</v>
      </c>
      <c r="O18" s="90">
        <v>16395.900000000001</v>
      </c>
      <c r="P18" s="90">
        <v>15893</v>
      </c>
      <c r="Q18" s="90">
        <v>15746.9</v>
      </c>
      <c r="R18" s="90">
        <v>16272.7</v>
      </c>
      <c r="S18" s="90">
        <v>15993.2</v>
      </c>
      <c r="T18" s="90">
        <v>15811.2</v>
      </c>
      <c r="U18" s="90">
        <v>15944.5</v>
      </c>
      <c r="V18" s="90">
        <v>16431.900000000001</v>
      </c>
      <c r="W18" s="90">
        <v>16080.5</v>
      </c>
      <c r="X18" s="90">
        <v>15717.3</v>
      </c>
      <c r="Y18" s="90">
        <v>16167.8</v>
      </c>
      <c r="Z18" s="90">
        <v>16569.7</v>
      </c>
      <c r="AA18" s="90">
        <v>16030.8</v>
      </c>
      <c r="AB18" s="90">
        <v>16173.9</v>
      </c>
      <c r="AC18" s="90">
        <v>16372.7</v>
      </c>
      <c r="AD18" s="90">
        <v>16464.7</v>
      </c>
      <c r="AE18" s="90">
        <v>16204.5</v>
      </c>
      <c r="AF18" s="90">
        <v>16241.7</v>
      </c>
      <c r="AG18" s="91">
        <v>16368</v>
      </c>
      <c r="AH18" s="90">
        <v>15994.3</v>
      </c>
      <c r="AI18" s="91">
        <v>15751.1</v>
      </c>
      <c r="AJ18" s="91">
        <v>15555.459236946999</v>
      </c>
      <c r="AK18" s="91">
        <v>16054.698990311999</v>
      </c>
      <c r="AL18" s="91">
        <v>16624.080547304002</v>
      </c>
      <c r="AM18" s="90">
        <v>17648.2</v>
      </c>
      <c r="AN18" s="90">
        <v>17903.400000000001</v>
      </c>
      <c r="AO18" s="90">
        <v>17378</v>
      </c>
      <c r="AP18" s="90">
        <v>18239</v>
      </c>
      <c r="AQ18" s="90">
        <v>17046.5</v>
      </c>
      <c r="AR18" s="90">
        <v>17393.5</v>
      </c>
      <c r="AS18" s="90">
        <v>20738.599999999999</v>
      </c>
      <c r="AT18" s="91">
        <v>20827.900000000001</v>
      </c>
      <c r="AU18" s="91">
        <v>20472.599999999999</v>
      </c>
      <c r="AV18" s="91">
        <v>18820.2</v>
      </c>
      <c r="AW18" s="90">
        <v>18093.7</v>
      </c>
      <c r="AX18" s="90">
        <v>18845.3</v>
      </c>
      <c r="AY18" s="90">
        <v>20416.2</v>
      </c>
      <c r="AZ18" s="90">
        <v>23924.400000000001</v>
      </c>
      <c r="BA18" s="90">
        <v>24914.400000000001</v>
      </c>
      <c r="BB18" s="91">
        <v>25771.199999999997</v>
      </c>
      <c r="BC18" s="91">
        <v>28950.799999999999</v>
      </c>
      <c r="BD18" s="91">
        <v>29284.5</v>
      </c>
      <c r="BE18" s="90">
        <v>30976.2</v>
      </c>
      <c r="BF18" s="90">
        <v>33587.5</v>
      </c>
      <c r="BG18" s="1496">
        <v>36605.1</v>
      </c>
      <c r="BH18" s="91">
        <v>38332.099999999991</v>
      </c>
      <c r="BI18" s="458">
        <f>BI14-BI15-BI17-BI19</f>
        <v>38815.899999999994</v>
      </c>
    </row>
    <row r="19" spans="2:68" ht="19.5" customHeight="1" x14ac:dyDescent="0.3">
      <c r="B19" s="74"/>
      <c r="C19" s="214"/>
      <c r="D19" s="1729" t="s">
        <v>16</v>
      </c>
      <c r="E19" s="1730"/>
      <c r="F19" s="216"/>
      <c r="H19" s="241" t="s">
        <v>515</v>
      </c>
      <c r="I19" s="601">
        <v>1682.8</v>
      </c>
      <c r="J19" s="372">
        <v>1036.8</v>
      </c>
      <c r="K19" s="372">
        <v>917.1</v>
      </c>
      <c r="L19" s="372">
        <v>782.2</v>
      </c>
      <c r="M19" s="372">
        <v>691.7</v>
      </c>
      <c r="N19" s="372">
        <v>613.9</v>
      </c>
      <c r="O19" s="372">
        <v>610.70000000000005</v>
      </c>
      <c r="P19" s="372">
        <v>589.6</v>
      </c>
      <c r="Q19" s="372">
        <v>599.79999999999995</v>
      </c>
      <c r="R19" s="372">
        <v>654.6</v>
      </c>
      <c r="S19" s="372">
        <v>634.20000000000005</v>
      </c>
      <c r="T19" s="372">
        <v>596.70000000000005</v>
      </c>
      <c r="U19" s="372">
        <v>569.70000000000005</v>
      </c>
      <c r="V19" s="372">
        <v>540.20000000000005</v>
      </c>
      <c r="W19" s="372">
        <v>556.20000000000005</v>
      </c>
      <c r="X19" s="372">
        <v>628.79999999999995</v>
      </c>
      <c r="Y19" s="372">
        <v>682.2</v>
      </c>
      <c r="Z19" s="372">
        <v>723.4</v>
      </c>
      <c r="AA19" s="372">
        <v>695.3</v>
      </c>
      <c r="AB19" s="372">
        <v>709.6</v>
      </c>
      <c r="AC19" s="372">
        <v>593</v>
      </c>
      <c r="AD19" s="372">
        <v>610.4</v>
      </c>
      <c r="AE19" s="372">
        <v>592.70000000000005</v>
      </c>
      <c r="AF19" s="372">
        <v>592.4</v>
      </c>
      <c r="AG19" s="373">
        <v>543.4</v>
      </c>
      <c r="AH19" s="372">
        <v>537.1</v>
      </c>
      <c r="AI19" s="373">
        <v>538.5</v>
      </c>
      <c r="AJ19" s="373">
        <v>480.27357379</v>
      </c>
      <c r="AK19" s="373">
        <v>371.93457379</v>
      </c>
      <c r="AL19" s="373">
        <v>324.41557379</v>
      </c>
      <c r="AM19" s="373">
        <v>313.18917724800002</v>
      </c>
      <c r="AN19" s="372">
        <v>239.2</v>
      </c>
      <c r="AO19" s="372">
        <v>224.64111987000001</v>
      </c>
      <c r="AP19" s="372">
        <v>212.2</v>
      </c>
      <c r="AQ19" s="372">
        <v>367.5</v>
      </c>
      <c r="AR19" s="372">
        <v>404.5</v>
      </c>
      <c r="AS19" s="372">
        <v>620.70000000000005</v>
      </c>
      <c r="AT19" s="373">
        <v>735.9</v>
      </c>
      <c r="AU19" s="373">
        <v>725.2</v>
      </c>
      <c r="AV19" s="373">
        <v>660.7</v>
      </c>
      <c r="AW19" s="372">
        <v>454.7</v>
      </c>
      <c r="AX19" s="372">
        <v>342.8</v>
      </c>
      <c r="AY19" s="372">
        <v>192.6</v>
      </c>
      <c r="AZ19" s="372">
        <v>179.8</v>
      </c>
      <c r="BA19" s="372">
        <v>150.5</v>
      </c>
      <c r="BB19" s="373">
        <v>104.1</v>
      </c>
      <c r="BC19" s="373">
        <v>289.60000000000002</v>
      </c>
      <c r="BD19" s="373">
        <v>305</v>
      </c>
      <c r="BE19" s="372">
        <v>244.4</v>
      </c>
      <c r="BF19" s="372">
        <v>226.9</v>
      </c>
      <c r="BG19" s="1511">
        <v>208.3</v>
      </c>
      <c r="BH19" s="373">
        <v>182.5</v>
      </c>
      <c r="BI19" s="602">
        <v>54.4</v>
      </c>
    </row>
    <row r="20" spans="2:68" ht="19.5" customHeight="1" x14ac:dyDescent="0.3">
      <c r="B20" s="74"/>
      <c r="C20" s="214"/>
      <c r="D20" s="1729" t="s">
        <v>19</v>
      </c>
      <c r="E20" s="1730"/>
      <c r="F20" s="216"/>
      <c r="H20" s="603" t="s">
        <v>426</v>
      </c>
      <c r="I20" s="604">
        <v>176998.5</v>
      </c>
      <c r="J20" s="604">
        <v>180768.9</v>
      </c>
      <c r="K20" s="604">
        <v>182395.6</v>
      </c>
      <c r="L20" s="604">
        <v>183882.5</v>
      </c>
      <c r="M20" s="604">
        <v>184204.7</v>
      </c>
      <c r="N20" s="604">
        <v>187854.9</v>
      </c>
      <c r="O20" s="604">
        <v>187767.7</v>
      </c>
      <c r="P20" s="604">
        <v>184070</v>
      </c>
      <c r="Q20" s="604">
        <v>180799.1</v>
      </c>
      <c r="R20" s="604">
        <v>185151.3</v>
      </c>
      <c r="S20" s="604">
        <v>187592.5</v>
      </c>
      <c r="T20" s="604">
        <v>187547.2</v>
      </c>
      <c r="U20" s="604">
        <v>187536.4</v>
      </c>
      <c r="V20" s="604">
        <v>190373.2</v>
      </c>
      <c r="W20" s="604">
        <v>192550.5</v>
      </c>
      <c r="X20" s="604">
        <v>196242.4</v>
      </c>
      <c r="Y20" s="604">
        <v>198820.3</v>
      </c>
      <c r="Z20" s="604">
        <v>197615.40000000002</v>
      </c>
      <c r="AA20" s="604">
        <v>203283.20000000001</v>
      </c>
      <c r="AB20" s="604">
        <v>207288.9</v>
      </c>
      <c r="AC20" s="604">
        <v>210764.09999999998</v>
      </c>
      <c r="AD20" s="604">
        <v>215069.2</v>
      </c>
      <c r="AE20" s="604">
        <v>218507.7</v>
      </c>
      <c r="AF20" s="604">
        <v>220598</v>
      </c>
      <c r="AG20" s="468">
        <v>220551.5</v>
      </c>
      <c r="AH20" s="467">
        <v>224759</v>
      </c>
      <c r="AI20" s="468">
        <v>230796.6</v>
      </c>
      <c r="AJ20" s="468">
        <v>234850.5</v>
      </c>
      <c r="AK20" s="468">
        <v>239194.1</v>
      </c>
      <c r="AL20" s="468">
        <v>244208.1</v>
      </c>
      <c r="AM20" s="468">
        <v>252170.9</v>
      </c>
      <c r="AN20" s="467">
        <v>257398.7</v>
      </c>
      <c r="AO20" s="467">
        <v>258088.49702704296</v>
      </c>
      <c r="AP20" s="467">
        <v>259762.59999999998</v>
      </c>
      <c r="AQ20" s="467">
        <v>261081</v>
      </c>
      <c r="AR20" s="467">
        <v>269006.2</v>
      </c>
      <c r="AS20" s="467">
        <v>280371.5</v>
      </c>
      <c r="AT20" s="468">
        <v>287211.90000000002</v>
      </c>
      <c r="AU20" s="468">
        <v>292071.40000000002</v>
      </c>
      <c r="AV20" s="468">
        <v>295456.90000000002</v>
      </c>
      <c r="AW20" s="467">
        <v>296610.2</v>
      </c>
      <c r="AX20" s="467">
        <v>301524.59999999998</v>
      </c>
      <c r="AY20" s="467">
        <v>311816.30000000005</v>
      </c>
      <c r="AZ20" s="467">
        <v>318684.30000000005</v>
      </c>
      <c r="BA20" s="467">
        <v>321295.90000000002</v>
      </c>
      <c r="BB20" s="468">
        <v>322595.40000000002</v>
      </c>
      <c r="BC20" s="468">
        <v>328619.5</v>
      </c>
      <c r="BD20" s="468">
        <v>328612.59999999998</v>
      </c>
      <c r="BE20" s="467">
        <v>326677.3</v>
      </c>
      <c r="BF20" s="467">
        <v>330270.5</v>
      </c>
      <c r="BG20" s="1499">
        <v>336375.7</v>
      </c>
      <c r="BH20" s="468">
        <v>341643.7</v>
      </c>
      <c r="BI20" s="470">
        <v>343697.7</v>
      </c>
    </row>
    <row r="21" spans="2:68" ht="19.5" customHeight="1" x14ac:dyDescent="0.25">
      <c r="B21" s="74"/>
      <c r="C21" s="214"/>
      <c r="D21" s="1729" t="s">
        <v>21</v>
      </c>
      <c r="E21" s="1730"/>
      <c r="F21" s="216"/>
      <c r="H21" s="447" t="s">
        <v>516</v>
      </c>
      <c r="I21" s="301"/>
      <c r="J21" s="90"/>
      <c r="K21" s="90"/>
      <c r="L21" s="90"/>
      <c r="M21" s="90"/>
      <c r="N21" s="90"/>
      <c r="O21" s="90"/>
      <c r="P21" s="90"/>
      <c r="Q21" s="90"/>
      <c r="R21" s="90"/>
      <c r="S21" s="90"/>
      <c r="T21" s="90"/>
      <c r="U21" s="90"/>
      <c r="V21" s="90"/>
      <c r="W21" s="90"/>
      <c r="X21" s="90"/>
      <c r="Y21" s="90"/>
      <c r="Z21" s="90"/>
      <c r="AA21" s="90"/>
      <c r="AB21" s="90"/>
      <c r="AC21" s="90"/>
      <c r="AD21" s="90"/>
      <c r="AE21" s="90"/>
      <c r="AF21" s="90"/>
      <c r="AG21" s="91"/>
      <c r="AH21" s="90"/>
      <c r="AI21" s="91"/>
      <c r="AJ21" s="91"/>
      <c r="AK21" s="91"/>
      <c r="AL21" s="91"/>
      <c r="AM21" s="91"/>
      <c r="AN21" s="90"/>
      <c r="AO21" s="90"/>
      <c r="AP21" s="90"/>
      <c r="AQ21" s="90"/>
      <c r="AR21" s="90"/>
      <c r="AS21" s="90"/>
      <c r="AT21" s="91"/>
      <c r="AU21" s="91"/>
      <c r="AV21" s="91"/>
      <c r="AW21" s="91"/>
      <c r="AX21" s="91"/>
      <c r="AY21" s="91"/>
      <c r="BC21" s="83"/>
      <c r="BD21" s="84"/>
      <c r="BE21" s="83"/>
      <c r="BF21" s="83"/>
      <c r="BG21" s="83"/>
      <c r="BH21" s="83"/>
      <c r="BI21" s="83"/>
    </row>
    <row r="22" spans="2:68" ht="19.5" customHeight="1" x14ac:dyDescent="0.3">
      <c r="B22" s="74"/>
      <c r="C22" s="214"/>
      <c r="D22" s="1728" t="s">
        <v>23</v>
      </c>
      <c r="E22" s="1728"/>
      <c r="F22" s="1728"/>
      <c r="H22" s="605"/>
      <c r="I22" s="368"/>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367"/>
      <c r="AH22" s="256"/>
      <c r="AI22" s="367"/>
      <c r="AJ22" s="367"/>
      <c r="AK22" s="367"/>
      <c r="AL22" s="367"/>
      <c r="AM22" s="367"/>
      <c r="AN22" s="256"/>
      <c r="AO22" s="256"/>
      <c r="AP22" s="256"/>
      <c r="AQ22" s="256"/>
      <c r="AR22" s="256"/>
      <c r="AS22" s="256"/>
      <c r="AT22" s="367"/>
      <c r="AU22" s="367"/>
      <c r="AV22" s="367"/>
      <c r="AW22" s="256"/>
      <c r="AX22" s="256"/>
      <c r="AY22" s="256"/>
      <c r="BD22" s="48"/>
    </row>
    <row r="23" spans="2:68" ht="19.5" customHeight="1" x14ac:dyDescent="0.3">
      <c r="B23" s="71"/>
      <c r="C23" s="214"/>
      <c r="D23" s="1729" t="s">
        <v>22</v>
      </c>
      <c r="E23" s="1730"/>
      <c r="F23" s="216"/>
      <c r="H23" s="408"/>
      <c r="I23" s="472"/>
      <c r="J23" s="318"/>
      <c r="K23" s="318"/>
      <c r="L23" s="318"/>
      <c r="M23" s="318"/>
      <c r="N23" s="318"/>
      <c r="O23" s="318"/>
      <c r="P23" s="318"/>
      <c r="Q23" s="318"/>
      <c r="R23" s="318"/>
      <c r="S23" s="318"/>
      <c r="T23" s="318"/>
      <c r="U23" s="318"/>
      <c r="V23" s="318"/>
      <c r="W23" s="318"/>
      <c r="X23" s="318"/>
      <c r="Y23" s="318"/>
      <c r="Z23" s="318"/>
      <c r="AA23" s="318"/>
      <c r="AB23" s="318"/>
      <c r="AC23" s="318"/>
      <c r="AD23" s="318"/>
      <c r="AE23" s="318"/>
      <c r="AF23" s="318"/>
      <c r="AG23" s="319"/>
      <c r="AH23" s="318"/>
      <c r="AI23" s="319"/>
      <c r="AJ23" s="319"/>
      <c r="AK23" s="319"/>
      <c r="AL23" s="319"/>
      <c r="AM23" s="319"/>
      <c r="AN23" s="318"/>
      <c r="AO23" s="318"/>
      <c r="AP23" s="318"/>
      <c r="AQ23" s="318"/>
      <c r="AR23" s="318"/>
      <c r="AS23" s="318"/>
      <c r="AT23" s="319"/>
      <c r="AU23" s="319"/>
      <c r="AV23" s="319"/>
      <c r="AW23" s="318"/>
      <c r="AX23" s="318"/>
      <c r="AY23" s="318"/>
      <c r="BD23" s="48"/>
    </row>
    <row r="24" spans="2:68" ht="19.5" customHeight="1" x14ac:dyDescent="0.3">
      <c r="B24" s="71"/>
      <c r="C24" s="214"/>
      <c r="D24" s="1729" t="s">
        <v>28</v>
      </c>
      <c r="E24" s="1730"/>
      <c r="F24" s="216"/>
      <c r="H24" s="272" t="s">
        <v>517</v>
      </c>
      <c r="I24" s="571"/>
      <c r="J24" s="571"/>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2"/>
      <c r="AH24" s="571"/>
      <c r="AI24" s="572"/>
      <c r="AJ24" s="572"/>
      <c r="AK24" s="572"/>
      <c r="AL24" s="572"/>
      <c r="AM24" s="572" t="s">
        <v>518</v>
      </c>
      <c r="AN24" s="571"/>
      <c r="AO24" s="571"/>
      <c r="AP24" s="571"/>
      <c r="AQ24" s="571"/>
      <c r="AR24" s="571"/>
      <c r="AS24" s="571"/>
      <c r="AT24" s="572"/>
      <c r="AU24" s="572"/>
      <c r="AV24" s="572"/>
      <c r="AW24" s="571"/>
      <c r="AX24" s="571"/>
      <c r="AY24" s="571"/>
      <c r="AZ24" s="571"/>
      <c r="BA24" s="572"/>
      <c r="BB24" s="572"/>
      <c r="BC24" s="572"/>
      <c r="BD24" s="572"/>
      <c r="BE24" s="572"/>
      <c r="BF24" s="572"/>
      <c r="BG24" s="572"/>
      <c r="BH24" s="1637"/>
      <c r="BI24" s="1446"/>
    </row>
    <row r="25" spans="2:68" ht="19.5" customHeight="1" thickBot="1" x14ac:dyDescent="0.35">
      <c r="B25" s="71"/>
      <c r="C25" s="214"/>
      <c r="D25" s="1729" t="s">
        <v>26</v>
      </c>
      <c r="E25" s="1730"/>
      <c r="F25" s="216"/>
      <c r="H25" s="275"/>
      <c r="I25" s="296" t="s">
        <v>412</v>
      </c>
      <c r="J25" s="296" t="s">
        <v>413</v>
      </c>
      <c r="K25" s="296" t="s">
        <v>414</v>
      </c>
      <c r="L25" s="296" t="s">
        <v>415</v>
      </c>
      <c r="M25" s="296" t="s">
        <v>167</v>
      </c>
      <c r="N25" s="296" t="s">
        <v>168</v>
      </c>
      <c r="O25" s="296" t="s">
        <v>169</v>
      </c>
      <c r="P25" s="296" t="s">
        <v>170</v>
      </c>
      <c r="Q25" s="296" t="s">
        <v>171</v>
      </c>
      <c r="R25" s="296" t="s">
        <v>172</v>
      </c>
      <c r="S25" s="296" t="s">
        <v>173</v>
      </c>
      <c r="T25" s="296" t="s">
        <v>174</v>
      </c>
      <c r="U25" s="296" t="s">
        <v>175</v>
      </c>
      <c r="V25" s="296" t="s">
        <v>176</v>
      </c>
      <c r="W25" s="296" t="s">
        <v>177</v>
      </c>
      <c r="X25" s="296" t="s">
        <v>178</v>
      </c>
      <c r="Y25" s="296" t="s">
        <v>179</v>
      </c>
      <c r="Z25" s="296" t="s">
        <v>180</v>
      </c>
      <c r="AA25" s="296" t="s">
        <v>181</v>
      </c>
      <c r="AB25" s="296" t="s">
        <v>182</v>
      </c>
      <c r="AC25" s="296" t="s">
        <v>183</v>
      </c>
      <c r="AD25" s="296" t="s">
        <v>184</v>
      </c>
      <c r="AE25" s="296" t="s">
        <v>185</v>
      </c>
      <c r="AF25" s="296" t="s">
        <v>358</v>
      </c>
      <c r="AG25" s="296" t="s">
        <v>359</v>
      </c>
      <c r="AH25" s="296" t="s">
        <v>188</v>
      </c>
      <c r="AI25" s="296" t="s">
        <v>189</v>
      </c>
      <c r="AJ25" s="296" t="s">
        <v>190</v>
      </c>
      <c r="AK25" s="296" t="s">
        <v>191</v>
      </c>
      <c r="AL25" s="296" t="s">
        <v>192</v>
      </c>
      <c r="AM25" s="296" t="s">
        <v>193</v>
      </c>
      <c r="AN25" s="296" t="s">
        <v>194</v>
      </c>
      <c r="AO25" s="296" t="s">
        <v>428</v>
      </c>
      <c r="AP25" s="296" t="s">
        <v>519</v>
      </c>
      <c r="AQ25" s="296" t="s">
        <v>429</v>
      </c>
      <c r="AR25" s="78" t="s">
        <v>361</v>
      </c>
      <c r="AS25" s="78" t="s">
        <v>362</v>
      </c>
      <c r="AT25" s="78" t="s">
        <v>200</v>
      </c>
      <c r="AU25" s="78" t="s">
        <v>520</v>
      </c>
      <c r="AV25" s="81" t="s">
        <v>202</v>
      </c>
      <c r="AW25" s="81" t="s">
        <v>365</v>
      </c>
      <c r="AX25" s="81" t="s">
        <v>431</v>
      </c>
      <c r="AY25" s="81" t="s">
        <v>367</v>
      </c>
      <c r="AZ25" s="81" t="s">
        <v>368</v>
      </c>
      <c r="BA25" s="81" t="s">
        <v>207</v>
      </c>
      <c r="BB25" s="81" t="s">
        <v>208</v>
      </c>
      <c r="BC25" s="81" t="s">
        <v>209</v>
      </c>
      <c r="BD25" s="81" t="s">
        <v>210</v>
      </c>
      <c r="BE25" s="81" t="s">
        <v>211</v>
      </c>
      <c r="BF25" s="81" t="s">
        <v>433</v>
      </c>
      <c r="BG25" s="81" t="s">
        <v>872</v>
      </c>
      <c r="BH25" s="81" t="s">
        <v>892</v>
      </c>
      <c r="BI25" s="1695" t="s">
        <v>893</v>
      </c>
    </row>
    <row r="26" spans="2:68" ht="19.5" customHeight="1" x14ac:dyDescent="0.3">
      <c r="B26" s="71"/>
      <c r="C26" s="214"/>
      <c r="D26" s="1729" t="s">
        <v>30</v>
      </c>
      <c r="E26" s="1730"/>
      <c r="F26" s="216"/>
      <c r="H26" s="597" t="s">
        <v>506</v>
      </c>
      <c r="I26" s="606">
        <v>0.55659963220027286</v>
      </c>
      <c r="J26" s="606">
        <v>0.55805340409771809</v>
      </c>
      <c r="K26" s="606">
        <v>0.55845700225224737</v>
      </c>
      <c r="L26" s="606">
        <v>0.55865892621646984</v>
      </c>
      <c r="M26" s="606">
        <v>0.54949140819968212</v>
      </c>
      <c r="N26" s="606">
        <v>0.54596233582408549</v>
      </c>
      <c r="O26" s="606">
        <v>0.54458461173034545</v>
      </c>
      <c r="P26" s="606">
        <v>0.54811973705655459</v>
      </c>
      <c r="Q26" s="606">
        <v>0.54605692174352638</v>
      </c>
      <c r="R26" s="606">
        <v>0.54445148373249341</v>
      </c>
      <c r="S26" s="606">
        <v>0.54711888801524577</v>
      </c>
      <c r="T26" s="606">
        <v>0.55165739611148557</v>
      </c>
      <c r="U26" s="606">
        <v>0.54853351136099449</v>
      </c>
      <c r="V26" s="606">
        <v>0.5529775199450343</v>
      </c>
      <c r="W26" s="606">
        <v>0.55660359230435652</v>
      </c>
      <c r="X26" s="606">
        <v>0.56843984786162416</v>
      </c>
      <c r="Y26" s="606">
        <v>0.55962695962132636</v>
      </c>
      <c r="Z26" s="606">
        <v>0.54505418100006375</v>
      </c>
      <c r="AA26" s="606">
        <v>0.54916441693164997</v>
      </c>
      <c r="AB26" s="606">
        <v>0.55614410612435106</v>
      </c>
      <c r="AC26" s="606">
        <v>0.55408250266530212</v>
      </c>
      <c r="AD26" s="606">
        <v>0.55370643495209915</v>
      </c>
      <c r="AE26" s="606">
        <v>0.5558870465434399</v>
      </c>
      <c r="AF26" s="606">
        <v>0.55820859663278899</v>
      </c>
      <c r="AG26" s="417">
        <v>0.55223745927821843</v>
      </c>
      <c r="AH26" s="416">
        <v>0.54912328316107473</v>
      </c>
      <c r="AI26" s="417">
        <v>0.54844482111088289</v>
      </c>
      <c r="AJ26" s="417">
        <v>0.55251276876140354</v>
      </c>
      <c r="AK26" s="417">
        <v>0.54743699781892607</v>
      </c>
      <c r="AL26" s="417">
        <v>0.5473311491305981</v>
      </c>
      <c r="AM26" s="417">
        <v>0.54548839150752126</v>
      </c>
      <c r="AN26" s="414">
        <v>0.54880774456125847</v>
      </c>
      <c r="AO26" s="414">
        <v>0.55137152954109869</v>
      </c>
      <c r="AP26" s="414">
        <v>0.54881380152493087</v>
      </c>
      <c r="AQ26" s="414">
        <v>0.54765609140458327</v>
      </c>
      <c r="AR26" s="414">
        <v>0.54997282590512786</v>
      </c>
      <c r="AS26" s="414">
        <v>0.54423184952821524</v>
      </c>
      <c r="AT26" s="415">
        <v>0.53639525381782582</v>
      </c>
      <c r="AU26" s="415">
        <v>0.54038224899801901</v>
      </c>
      <c r="AV26" s="415">
        <v>0.54800000000000004</v>
      </c>
      <c r="AW26" s="414">
        <v>0.54900000000000004</v>
      </c>
      <c r="AX26" s="414">
        <v>0.54500000000000004</v>
      </c>
      <c r="AY26" s="414">
        <v>0.54400000000000004</v>
      </c>
      <c r="AZ26" s="414">
        <v>0.53400000000000003</v>
      </c>
      <c r="BA26" s="414">
        <v>0.52200000000000002</v>
      </c>
      <c r="BB26" s="415">
        <v>0.51411024459741206</v>
      </c>
      <c r="BC26" s="415">
        <v>0.50435990560511468</v>
      </c>
      <c r="BD26" s="415">
        <v>0.505</v>
      </c>
      <c r="BE26" s="414">
        <v>0.49716983702265205</v>
      </c>
      <c r="BF26" s="414">
        <v>0.49351819190633134</v>
      </c>
      <c r="BG26" s="1513">
        <v>0.48749716462871723</v>
      </c>
      <c r="BH26" s="588">
        <v>0.48731002503485354</v>
      </c>
      <c r="BI26" s="1696">
        <f>BI10/$BI$20</f>
        <v>0.48641931557877754</v>
      </c>
      <c r="BJ26" s="412"/>
      <c r="BK26" s="412"/>
      <c r="BM26" s="412"/>
      <c r="BO26" s="412"/>
      <c r="BP26" s="412"/>
    </row>
    <row r="27" spans="2:68" ht="19.5" customHeight="1" x14ac:dyDescent="0.3">
      <c r="B27" s="71"/>
      <c r="C27" s="214"/>
      <c r="D27" s="1729" t="s">
        <v>33</v>
      </c>
      <c r="E27" s="1730"/>
      <c r="F27" s="216"/>
      <c r="H27" s="349" t="s">
        <v>507</v>
      </c>
      <c r="I27" s="607">
        <v>0.24138114164809304</v>
      </c>
      <c r="J27" s="607">
        <v>0.23891443716258717</v>
      </c>
      <c r="K27" s="607">
        <v>0.23899644508968418</v>
      </c>
      <c r="L27" s="607">
        <v>0.24412763585441791</v>
      </c>
      <c r="M27" s="607">
        <v>0.23901290249380172</v>
      </c>
      <c r="N27" s="607">
        <v>0.23421214990931832</v>
      </c>
      <c r="O27" s="607">
        <v>0.23406581643168659</v>
      </c>
      <c r="P27" s="607">
        <v>0.2405041560275982</v>
      </c>
      <c r="Q27" s="607">
        <v>0.23874897607344284</v>
      </c>
      <c r="R27" s="607">
        <v>0.23834561248017164</v>
      </c>
      <c r="S27" s="607">
        <v>0.23898876554233245</v>
      </c>
      <c r="T27" s="607">
        <v>0.24480024228567526</v>
      </c>
      <c r="U27" s="607">
        <v>0.24481593973223334</v>
      </c>
      <c r="V27" s="607">
        <v>0.25330508706057364</v>
      </c>
      <c r="W27" s="607">
        <v>0.25596453917284034</v>
      </c>
      <c r="X27" s="607">
        <v>0.2659644398967807</v>
      </c>
      <c r="Y27" s="607">
        <v>0.26137471877871626</v>
      </c>
      <c r="Z27" s="607">
        <v>0.25009994160374138</v>
      </c>
      <c r="AA27" s="607">
        <v>0.25141821852469853</v>
      </c>
      <c r="AB27" s="607">
        <v>0.25761678507628727</v>
      </c>
      <c r="AC27" s="607">
        <v>0.25691567017343087</v>
      </c>
      <c r="AD27" s="607">
        <v>0.25715072172119485</v>
      </c>
      <c r="AE27" s="607">
        <v>0.26033499048317288</v>
      </c>
      <c r="AF27" s="607">
        <v>0.26497747033064667</v>
      </c>
      <c r="AG27" s="608">
        <v>0.2629254391831386</v>
      </c>
      <c r="AH27" s="609">
        <v>0.26270271713257315</v>
      </c>
      <c r="AI27" s="608">
        <v>0.26129804338538781</v>
      </c>
      <c r="AJ27" s="608">
        <v>0.26425491961907682</v>
      </c>
      <c r="AK27" s="608">
        <v>0.26319963577696942</v>
      </c>
      <c r="AL27" s="608">
        <v>0.26436060065165734</v>
      </c>
      <c r="AM27" s="608">
        <v>0.26603228207537033</v>
      </c>
      <c r="AN27" s="610">
        <v>0.27153167440239595</v>
      </c>
      <c r="AO27" s="610">
        <v>0.27777139188988825</v>
      </c>
      <c r="AP27" s="610">
        <v>0.27650862749294935</v>
      </c>
      <c r="AQ27" s="610">
        <v>0.27606796358218333</v>
      </c>
      <c r="AR27" s="610">
        <v>0.28712014816015397</v>
      </c>
      <c r="AS27" s="610">
        <v>0.29281185855195696</v>
      </c>
      <c r="AT27" s="611">
        <v>0.28592791593941613</v>
      </c>
      <c r="AU27" s="611">
        <v>0.28526243925286759</v>
      </c>
      <c r="AV27" s="611">
        <v>0.29099999999999998</v>
      </c>
      <c r="AW27" s="610">
        <v>0.29299999999999998</v>
      </c>
      <c r="AX27" s="610">
        <v>0.28799999999999998</v>
      </c>
      <c r="AY27" s="610">
        <v>0.29099999999999998</v>
      </c>
      <c r="AZ27" s="610">
        <v>0.28899999999999998</v>
      </c>
      <c r="BA27" s="610">
        <v>0.28438862743035309</v>
      </c>
      <c r="BB27" s="611">
        <v>0.28049749004480534</v>
      </c>
      <c r="BC27" s="611">
        <v>0.27751457232452731</v>
      </c>
      <c r="BD27" s="611">
        <v>0.28299999999999997</v>
      </c>
      <c r="BE27" s="610">
        <v>0.27955018607047383</v>
      </c>
      <c r="BF27" s="610">
        <v>0.27699446362905561</v>
      </c>
      <c r="BG27" s="1512">
        <v>0.27360121435644724</v>
      </c>
      <c r="BH27" s="1661">
        <v>0.27613563487340759</v>
      </c>
      <c r="BI27" s="1598">
        <f t="shared" ref="BI27:BI36" si="0">BI11/$BI$20</f>
        <v>0.2743151903547798</v>
      </c>
      <c r="BJ27" s="412"/>
      <c r="BK27" s="412"/>
      <c r="BM27" s="412"/>
      <c r="BO27" s="412"/>
      <c r="BP27" s="412"/>
    </row>
    <row r="28" spans="2:68" ht="19.5" customHeight="1" x14ac:dyDescent="0.3">
      <c r="B28" s="71"/>
      <c r="C28" s="1721"/>
      <c r="D28" s="1721"/>
      <c r="E28" s="1722"/>
      <c r="F28" s="56"/>
      <c r="H28" s="349" t="s">
        <v>508</v>
      </c>
      <c r="I28" s="607">
        <v>0.31521905552871921</v>
      </c>
      <c r="J28" s="607">
        <v>0.319138966935131</v>
      </c>
      <c r="K28" s="607">
        <v>0.31946055716256311</v>
      </c>
      <c r="L28" s="607">
        <v>0.31453183418759262</v>
      </c>
      <c r="M28" s="607">
        <v>0.31047850570588043</v>
      </c>
      <c r="N28" s="607">
        <v>0.31175071824051437</v>
      </c>
      <c r="O28" s="607">
        <v>0.31051932787162007</v>
      </c>
      <c r="P28" s="607">
        <v>0.30761558102895636</v>
      </c>
      <c r="Q28" s="607">
        <v>0.30730794567008352</v>
      </c>
      <c r="R28" s="607">
        <v>0.3061058712523218</v>
      </c>
      <c r="S28" s="607">
        <v>0.30813012247291338</v>
      </c>
      <c r="T28" s="607">
        <v>0.30685768702491961</v>
      </c>
      <c r="U28" s="607">
        <v>0.30371757162876112</v>
      </c>
      <c r="V28" s="607">
        <v>0.2996724328844606</v>
      </c>
      <c r="W28" s="607">
        <v>0.30063957247579209</v>
      </c>
      <c r="X28" s="607">
        <v>0.30247540796484351</v>
      </c>
      <c r="Y28" s="607">
        <v>0.29825224084261015</v>
      </c>
      <c r="Z28" s="607">
        <v>0.29495423939632232</v>
      </c>
      <c r="AA28" s="607">
        <v>0.29774619840695149</v>
      </c>
      <c r="AB28" s="607">
        <v>0.29852732104806384</v>
      </c>
      <c r="AC28" s="607">
        <v>0.29716683249187126</v>
      </c>
      <c r="AD28" s="607">
        <v>0.29655571323090429</v>
      </c>
      <c r="AE28" s="607">
        <v>0.29555205606026697</v>
      </c>
      <c r="AF28" s="607">
        <v>0.29323112630214232</v>
      </c>
      <c r="AG28" s="608">
        <v>0.28931202009507984</v>
      </c>
      <c r="AH28" s="609">
        <v>0.28642056602850163</v>
      </c>
      <c r="AI28" s="608">
        <v>0.28714677772549507</v>
      </c>
      <c r="AJ28" s="608">
        <v>0.28825784914232672</v>
      </c>
      <c r="AK28" s="608">
        <v>0.28423736204195671</v>
      </c>
      <c r="AL28" s="608">
        <v>0.28297054847894071</v>
      </c>
      <c r="AM28" s="608">
        <v>0.27945610943215093</v>
      </c>
      <c r="AN28" s="610">
        <v>0.27727607015886246</v>
      </c>
      <c r="AO28" s="610">
        <v>0.27360013765121038</v>
      </c>
      <c r="AP28" s="610">
        <v>0.27230517403198146</v>
      </c>
      <c r="AQ28" s="610">
        <v>0.27158812782239994</v>
      </c>
      <c r="AR28" s="610">
        <v>0.26285267774497389</v>
      </c>
      <c r="AS28" s="610">
        <v>0.25141999097625828</v>
      </c>
      <c r="AT28" s="611">
        <v>0.25046733787840958</v>
      </c>
      <c r="AU28" s="611">
        <v>0.2551198097451513</v>
      </c>
      <c r="AV28" s="611">
        <v>0.25700000000000001</v>
      </c>
      <c r="AW28" s="610">
        <v>0.25600000000000001</v>
      </c>
      <c r="AX28" s="610">
        <v>0.25700000000000001</v>
      </c>
      <c r="AY28" s="610">
        <v>0.253</v>
      </c>
      <c r="AZ28" s="610">
        <v>0.245</v>
      </c>
      <c r="BA28" s="610">
        <v>0.23799999999999999</v>
      </c>
      <c r="BB28" s="611">
        <v>0.23361275455260677</v>
      </c>
      <c r="BC28" s="611">
        <v>0.22684533328058742</v>
      </c>
      <c r="BD28" s="611">
        <v>0.222</v>
      </c>
      <c r="BE28" s="610">
        <v>0.21761965095217817</v>
      </c>
      <c r="BF28" s="610">
        <v>0.21652372827727573</v>
      </c>
      <c r="BG28" s="1512">
        <v>0.21389595027226993</v>
      </c>
      <c r="BH28" s="1661">
        <v>0.21117439016144596</v>
      </c>
      <c r="BI28" s="1598">
        <f t="shared" si="0"/>
        <v>0.21210412522399771</v>
      </c>
      <c r="BJ28" s="412"/>
      <c r="BK28" s="412"/>
      <c r="BM28" s="412"/>
      <c r="BO28" s="412"/>
      <c r="BP28" s="412"/>
    </row>
    <row r="29" spans="2:68" ht="19.5" customHeight="1" x14ac:dyDescent="0.3">
      <c r="B29" s="253"/>
      <c r="C29" s="1721" t="s">
        <v>7</v>
      </c>
      <c r="D29" s="1721"/>
      <c r="E29" s="1736"/>
      <c r="F29" s="75"/>
      <c r="H29" s="349" t="s">
        <v>509</v>
      </c>
      <c r="I29" s="609">
        <v>0.19151066251973886</v>
      </c>
      <c r="J29" s="609">
        <v>0.19502303770172855</v>
      </c>
      <c r="K29" s="609">
        <v>0.1947168681700655</v>
      </c>
      <c r="L29" s="609">
        <v>0.19234076108384429</v>
      </c>
      <c r="M29" s="609">
        <v>0.19132682282265329</v>
      </c>
      <c r="N29" s="609">
        <v>0.18934347733277118</v>
      </c>
      <c r="O29" s="609">
        <v>0.19657960341421873</v>
      </c>
      <c r="P29" s="609">
        <v>0.19253544847069048</v>
      </c>
      <c r="Q29" s="609">
        <v>0.19479466435397078</v>
      </c>
      <c r="R29" s="609">
        <v>0.1966732072634651</v>
      </c>
      <c r="S29" s="609">
        <v>0.20090302117621975</v>
      </c>
      <c r="T29" s="609">
        <v>0.20063216086403848</v>
      </c>
      <c r="U29" s="609">
        <v>0.19978468180043982</v>
      </c>
      <c r="V29" s="609">
        <v>0.19850325571036256</v>
      </c>
      <c r="W29" s="609">
        <v>0.20170916201204359</v>
      </c>
      <c r="X29" s="609">
        <v>0.20475748360191273</v>
      </c>
      <c r="Y29" s="609">
        <v>0.20159410281545698</v>
      </c>
      <c r="Z29" s="609">
        <v>0.19023061967842586</v>
      </c>
      <c r="AA29" s="609">
        <v>0.19081458772785945</v>
      </c>
      <c r="AB29" s="609">
        <v>0.18940570382688121</v>
      </c>
      <c r="AC29" s="609">
        <v>0.18700765452940044</v>
      </c>
      <c r="AD29" s="609">
        <v>0.18320382462946808</v>
      </c>
      <c r="AE29" s="609">
        <v>0.18069981057875764</v>
      </c>
      <c r="AF29" s="609">
        <v>0.17747894359876337</v>
      </c>
      <c r="AG29" s="608">
        <v>0.17514031870107435</v>
      </c>
      <c r="AH29" s="609">
        <v>0.17181603406315207</v>
      </c>
      <c r="AI29" s="608">
        <v>0.16480355429846019</v>
      </c>
      <c r="AJ29" s="608">
        <v>0.16113612702549068</v>
      </c>
      <c r="AK29" s="608">
        <v>0.15285661310207901</v>
      </c>
      <c r="AL29" s="608">
        <v>0.146821501825697</v>
      </c>
      <c r="AM29" s="608">
        <v>0.14022791686114458</v>
      </c>
      <c r="AN29" s="610">
        <v>0.13376330183485774</v>
      </c>
      <c r="AO29" s="610">
        <v>0.13027684029604358</v>
      </c>
      <c r="AP29" s="610">
        <v>0.12608358555080679</v>
      </c>
      <c r="AQ29" s="610">
        <v>0.12638491502637111</v>
      </c>
      <c r="AR29" s="610">
        <v>0.11833556252606817</v>
      </c>
      <c r="AS29" s="609">
        <v>0.111</v>
      </c>
      <c r="AT29" s="608">
        <v>0.10778209398705275</v>
      </c>
      <c r="AU29" s="608">
        <v>0</v>
      </c>
      <c r="AV29" s="608">
        <v>0.10299999999999999</v>
      </c>
      <c r="AW29" s="609">
        <v>0.10199999999999999</v>
      </c>
      <c r="AX29" s="609">
        <v>0.10100000000000001</v>
      </c>
      <c r="AY29" s="609">
        <v>9.9000000000000005E-2</v>
      </c>
      <c r="AZ29" s="609">
        <v>9.6000000000000002E-2</v>
      </c>
      <c r="BA29" s="609">
        <v>9.4E-2</v>
      </c>
      <c r="BB29" s="611">
        <v>9.3322641597254632E-2</v>
      </c>
      <c r="BC29" s="611">
        <v>9.1273341965403765E-2</v>
      </c>
      <c r="BD29" s="611">
        <v>9.1264376190203611E-2</v>
      </c>
      <c r="BE29" s="610">
        <v>9.1430595269398882E-2</v>
      </c>
      <c r="BF29" s="610">
        <v>9.3455213226733849E-2</v>
      </c>
      <c r="BG29" s="1512">
        <v>9.4557662756257363E-2</v>
      </c>
      <c r="BH29" s="1661">
        <v>9.5000000000000001E-2</v>
      </c>
      <c r="BI29" s="1598">
        <f t="shared" si="0"/>
        <v>0.10004896745017496</v>
      </c>
      <c r="BJ29" s="412"/>
      <c r="BK29" s="412"/>
      <c r="BM29" s="412"/>
      <c r="BO29" s="412"/>
      <c r="BP29" s="412"/>
    </row>
    <row r="30" spans="2:68" ht="19.5" customHeight="1" x14ac:dyDescent="0.3">
      <c r="B30" s="253"/>
      <c r="C30" s="56"/>
      <c r="D30" s="243"/>
      <c r="E30" s="291"/>
      <c r="F30" s="56"/>
      <c r="H30" s="600" t="s">
        <v>510</v>
      </c>
      <c r="I30" s="434">
        <v>0.44340036779972708</v>
      </c>
      <c r="J30" s="434">
        <v>0.44194659590228186</v>
      </c>
      <c r="K30" s="434">
        <v>0.44154299774775269</v>
      </c>
      <c r="L30" s="434">
        <v>0.44134107378353021</v>
      </c>
      <c r="M30" s="434">
        <v>0.45050859180031777</v>
      </c>
      <c r="N30" s="434">
        <v>0.45403766417591451</v>
      </c>
      <c r="O30" s="434">
        <v>0.45541538826965444</v>
      </c>
      <c r="P30" s="434">
        <v>0.45188026294344547</v>
      </c>
      <c r="Q30" s="434">
        <v>0.45394307825647362</v>
      </c>
      <c r="R30" s="434">
        <v>0.45554851626750664</v>
      </c>
      <c r="S30" s="434">
        <v>0.45288111198475423</v>
      </c>
      <c r="T30" s="434">
        <v>0.44834260388851438</v>
      </c>
      <c r="U30" s="434">
        <v>0.45146648863900551</v>
      </c>
      <c r="V30" s="434">
        <v>0.4470224800549657</v>
      </c>
      <c r="W30" s="434">
        <v>0.44339640769564348</v>
      </c>
      <c r="X30" s="434">
        <v>0.43156015213837579</v>
      </c>
      <c r="Y30" s="434">
        <v>0.44037304037867364</v>
      </c>
      <c r="Z30" s="434">
        <v>0.45494581899993619</v>
      </c>
      <c r="AA30" s="434">
        <v>0.45083558306834998</v>
      </c>
      <c r="AB30" s="434">
        <v>0.44385589387564889</v>
      </c>
      <c r="AC30" s="434">
        <v>0.44591749733469793</v>
      </c>
      <c r="AD30" s="434">
        <v>0.44629356504790085</v>
      </c>
      <c r="AE30" s="434">
        <v>0.4441129534565601</v>
      </c>
      <c r="AF30" s="434">
        <v>0.44179140336721096</v>
      </c>
      <c r="AG30" s="593">
        <v>0.44776254072178151</v>
      </c>
      <c r="AH30" s="434">
        <v>0.45087671683892527</v>
      </c>
      <c r="AI30" s="593">
        <v>0.45155517888911706</v>
      </c>
      <c r="AJ30" s="593">
        <v>0.44748734911627602</v>
      </c>
      <c r="AK30" s="593">
        <v>0.45256300218107381</v>
      </c>
      <c r="AL30" s="593">
        <v>0.4526688508694019</v>
      </c>
      <c r="AM30" s="593">
        <v>0.45451160304380883</v>
      </c>
      <c r="AN30" s="434">
        <v>0.45119225543874153</v>
      </c>
      <c r="AO30" s="434">
        <v>0.44862847045890142</v>
      </c>
      <c r="AP30" s="434">
        <v>0.45118619847506919</v>
      </c>
      <c r="AQ30" s="434">
        <v>0.45234390859541673</v>
      </c>
      <c r="AR30" s="434">
        <v>0.45002717409487214</v>
      </c>
      <c r="AS30" s="434">
        <v>0.45576815047178476</v>
      </c>
      <c r="AT30" s="593">
        <v>0.46360474618217412</v>
      </c>
      <c r="AU30" s="593">
        <v>0.45961775100198105</v>
      </c>
      <c r="AV30" s="593">
        <v>0.45200000000000001</v>
      </c>
      <c r="AW30" s="434">
        <v>0.45100000000000001</v>
      </c>
      <c r="AX30" s="434">
        <v>0.45500000000000002</v>
      </c>
      <c r="AY30" s="434">
        <v>0.45600000000000002</v>
      </c>
      <c r="AZ30" s="434">
        <v>0.46600000000000003</v>
      </c>
      <c r="BA30" s="434">
        <v>0.47799999999999998</v>
      </c>
      <c r="BB30" s="593">
        <v>0.48588975540258783</v>
      </c>
      <c r="BC30" s="593">
        <v>0.49564009439488527</v>
      </c>
      <c r="BD30" s="593">
        <v>0.495</v>
      </c>
      <c r="BE30" s="434">
        <v>0.50283016297734806</v>
      </c>
      <c r="BF30" s="434">
        <v>0.50648180809366872</v>
      </c>
      <c r="BG30" s="1514">
        <v>0.51250283537128272</v>
      </c>
      <c r="BH30" s="1661">
        <v>0.51268997496514634</v>
      </c>
      <c r="BI30" s="1598">
        <f t="shared" si="0"/>
        <v>0.51358068442122251</v>
      </c>
      <c r="BJ30" s="412"/>
      <c r="BK30" s="412"/>
      <c r="BM30" s="412"/>
      <c r="BO30" s="412"/>
      <c r="BP30" s="412"/>
    </row>
    <row r="31" spans="2:68" ht="19.5" customHeight="1" x14ac:dyDescent="0.3">
      <c r="B31" s="253"/>
      <c r="C31" s="1721" t="s">
        <v>31</v>
      </c>
      <c r="D31" s="1721"/>
      <c r="E31" s="1736"/>
      <c r="F31" s="75"/>
      <c r="H31" s="200" t="s">
        <v>511</v>
      </c>
      <c r="I31" s="610">
        <v>0.36139797794896567</v>
      </c>
      <c r="J31" s="610">
        <v>0.35852350708556618</v>
      </c>
      <c r="K31" s="610">
        <v>0.35848342832831492</v>
      </c>
      <c r="L31" s="610">
        <v>0.35155112639865133</v>
      </c>
      <c r="M31" s="610">
        <v>0.35824873089557435</v>
      </c>
      <c r="N31" s="610">
        <v>0.36202090017348493</v>
      </c>
      <c r="O31" s="610">
        <v>0.36432730442988859</v>
      </c>
      <c r="P31" s="610">
        <v>0.36192970065735858</v>
      </c>
      <c r="Q31" s="610">
        <v>0.36306596658943546</v>
      </c>
      <c r="R31" s="610">
        <v>0.3633795711939371</v>
      </c>
      <c r="S31" s="610">
        <v>0.36354545091088392</v>
      </c>
      <c r="T31" s="610">
        <v>0.35984328211778155</v>
      </c>
      <c r="U31" s="610">
        <v>0.36271091905358105</v>
      </c>
      <c r="V31" s="610">
        <v>0.35718000222720425</v>
      </c>
      <c r="W31" s="610">
        <v>0.3565210165644857</v>
      </c>
      <c r="X31" s="610">
        <v>0.34783003061519835</v>
      </c>
      <c r="Y31" s="610">
        <v>0.35506485001783022</v>
      </c>
      <c r="Z31" s="610">
        <v>0.36674570908947379</v>
      </c>
      <c r="AA31" s="610">
        <v>0.36798564760885305</v>
      </c>
      <c r="AB31" s="610">
        <v>0.36204302304657898</v>
      </c>
      <c r="AC31" s="610">
        <v>0.36510771995800051</v>
      </c>
      <c r="AD31" s="610">
        <v>0.36659875054168611</v>
      </c>
      <c r="AE31" s="610">
        <v>0.367058918289836</v>
      </c>
      <c r="AF31" s="610">
        <v>0.36520820678337973</v>
      </c>
      <c r="AG31" s="611">
        <v>0.37078913541735153</v>
      </c>
      <c r="AH31" s="610">
        <v>0.37679336533798424</v>
      </c>
      <c r="AI31" s="611">
        <v>0.38040075113758171</v>
      </c>
      <c r="AJ31" s="611">
        <v>0.37857035804860961</v>
      </c>
      <c r="AK31" s="611">
        <v>0.38330366610565225</v>
      </c>
      <c r="AL31" s="611">
        <v>0.38273761286028596</v>
      </c>
      <c r="AM31" s="611">
        <v>0.38269562427702802</v>
      </c>
      <c r="AN31" s="610">
        <v>0.37994059992906337</v>
      </c>
      <c r="AO31" s="610">
        <v>0.37964237769898884</v>
      </c>
      <c r="AP31" s="610">
        <v>0.37903377930464205</v>
      </c>
      <c r="AQ31" s="610">
        <v>0.38461780060594219</v>
      </c>
      <c r="AR31" s="610">
        <v>0.38301273353550958</v>
      </c>
      <c r="AS31" s="610">
        <v>0.379</v>
      </c>
      <c r="AT31" s="611">
        <v>0.38817681300809609</v>
      </c>
      <c r="AU31" s="611">
        <v>0.38670475780922059</v>
      </c>
      <c r="AV31" s="611">
        <v>0.38600000000000001</v>
      </c>
      <c r="AW31" s="610">
        <v>0.38800000000000001</v>
      </c>
      <c r="AX31" s="610">
        <v>0.39100000000000001</v>
      </c>
      <c r="AY31" s="610">
        <v>0.38900000000000001</v>
      </c>
      <c r="AZ31" s="610">
        <v>0.39100000000000001</v>
      </c>
      <c r="BA31" s="610">
        <v>0.4</v>
      </c>
      <c r="BB31" s="611">
        <v>0.40560342769921703</v>
      </c>
      <c r="BC31" s="611">
        <v>0.40647100978487272</v>
      </c>
      <c r="BD31" s="611">
        <v>0.40500000000000003</v>
      </c>
      <c r="BE31" s="610">
        <v>0.40710266676013307</v>
      </c>
      <c r="BF31" s="610">
        <v>0.4039743180211372</v>
      </c>
      <c r="BG31" s="1512">
        <v>0.40296162891671422</v>
      </c>
      <c r="BH31" s="1661">
        <v>0.39985926858888365</v>
      </c>
      <c r="BI31" s="1598">
        <f t="shared" si="0"/>
        <v>0.40047431216443985</v>
      </c>
      <c r="BJ31" s="412"/>
      <c r="BK31" s="412"/>
      <c r="BM31" s="412"/>
      <c r="BO31" s="412"/>
      <c r="BP31" s="412"/>
    </row>
    <row r="32" spans="2:68" ht="19.5" customHeight="1" x14ac:dyDescent="0.3">
      <c r="B32" s="253"/>
      <c r="C32" s="56"/>
      <c r="D32" s="243"/>
      <c r="E32" s="291"/>
      <c r="F32" s="56"/>
      <c r="H32" s="349" t="s">
        <v>512</v>
      </c>
      <c r="I32" s="607">
        <v>0.17702522902736464</v>
      </c>
      <c r="J32" s="607">
        <v>0.18194556696422892</v>
      </c>
      <c r="K32" s="607">
        <v>0.18447813434095997</v>
      </c>
      <c r="L32" s="607">
        <v>0.19340720296928743</v>
      </c>
      <c r="M32" s="607">
        <v>0.19935593391482412</v>
      </c>
      <c r="N32" s="607">
        <v>0.20781305145620368</v>
      </c>
      <c r="O32" s="607">
        <v>0.20948437883618962</v>
      </c>
      <c r="P32" s="607">
        <v>0.21352094311946543</v>
      </c>
      <c r="Q32" s="607">
        <v>0.21270625794044326</v>
      </c>
      <c r="R32" s="607">
        <v>0.2130020151087246</v>
      </c>
      <c r="S32" s="607">
        <v>0.21352399482921758</v>
      </c>
      <c r="T32" s="607">
        <v>0.21438869788511905</v>
      </c>
      <c r="U32" s="607">
        <v>0.21453595142063089</v>
      </c>
      <c r="V32" s="607">
        <v>0.2123297817129722</v>
      </c>
      <c r="W32" s="607">
        <v>0.21461071251437935</v>
      </c>
      <c r="X32" s="607">
        <v>0.21503813650872594</v>
      </c>
      <c r="Y32" s="607">
        <v>0.21960282727669159</v>
      </c>
      <c r="Z32" s="607">
        <v>0.22883186229413291</v>
      </c>
      <c r="AA32" s="607">
        <v>0.23312452775241632</v>
      </c>
      <c r="AB32" s="607">
        <v>0.23296134042874464</v>
      </c>
      <c r="AC32" s="607">
        <v>0.23621432682321139</v>
      </c>
      <c r="AD32" s="607">
        <v>0.23753145499216063</v>
      </c>
      <c r="AE32" s="607">
        <v>0.24046475250071278</v>
      </c>
      <c r="AF32" s="607">
        <v>0.24389115041840814</v>
      </c>
      <c r="AG32" s="608">
        <v>0.2472461080518609</v>
      </c>
      <c r="AH32" s="609">
        <v>0.25221993335083354</v>
      </c>
      <c r="AI32" s="608">
        <v>0.25507394822973994</v>
      </c>
      <c r="AJ32" s="608">
        <v>0.25589822084516317</v>
      </c>
      <c r="AK32" s="608">
        <v>0.25730572351526226</v>
      </c>
      <c r="AL32" s="608">
        <v>0.25580203572486743</v>
      </c>
      <c r="AM32" s="608">
        <v>0.25514918652390106</v>
      </c>
      <c r="AN32" s="610">
        <v>0.25495155958441124</v>
      </c>
      <c r="AO32" s="610">
        <v>0.25361870301968703</v>
      </c>
      <c r="AP32" s="610">
        <v>0.25272806785888347</v>
      </c>
      <c r="AQ32" s="610">
        <v>0.2579375749288535</v>
      </c>
      <c r="AR32" s="610">
        <v>0.25729221110888889</v>
      </c>
      <c r="AS32" s="610">
        <v>0.25267368473614471</v>
      </c>
      <c r="AT32" s="611">
        <v>0.25749699089766126</v>
      </c>
      <c r="AU32" s="611">
        <v>0.25719464487108284</v>
      </c>
      <c r="AV32" s="611">
        <v>0.26</v>
      </c>
      <c r="AW32" s="610">
        <v>0.26200000000000001</v>
      </c>
      <c r="AX32" s="610">
        <v>0.26300000000000001</v>
      </c>
      <c r="AY32" s="610">
        <v>0.26200000000000001</v>
      </c>
      <c r="AZ32" s="610">
        <v>0.26200000000000001</v>
      </c>
      <c r="BA32" s="610">
        <v>0.26600000000000001</v>
      </c>
      <c r="BB32" s="611">
        <v>0.26702860611155643</v>
      </c>
      <c r="BC32" s="611">
        <v>0.26603655595605252</v>
      </c>
      <c r="BD32" s="611">
        <v>0.26400000000000001</v>
      </c>
      <c r="BE32" s="610">
        <v>0.26418578823811756</v>
      </c>
      <c r="BF32" s="610">
        <v>0.26286967803663969</v>
      </c>
      <c r="BG32" s="1512">
        <v>0.26258525809087874</v>
      </c>
      <c r="BH32" s="1661">
        <v>0.26056736886996595</v>
      </c>
      <c r="BI32" s="1598">
        <f t="shared" si="0"/>
        <v>0.26073785189717591</v>
      </c>
      <c r="BJ32" s="412"/>
      <c r="BK32" s="412"/>
      <c r="BM32" s="412"/>
      <c r="BN32" s="38" t="s">
        <v>899</v>
      </c>
      <c r="BO32" s="412"/>
      <c r="BP32" s="412"/>
    </row>
    <row r="33" spans="2:68" ht="19.5" customHeight="1" x14ac:dyDescent="0.3">
      <c r="B33" s="253"/>
      <c r="C33" s="1721" t="s">
        <v>17</v>
      </c>
      <c r="D33" s="1721"/>
      <c r="E33" s="1736"/>
      <c r="F33" s="75"/>
      <c r="H33" s="349" t="s">
        <v>513</v>
      </c>
      <c r="I33" s="607">
        <v>9.8418913154631237E-4</v>
      </c>
      <c r="J33" s="607">
        <v>7.7059715470968748E-4</v>
      </c>
      <c r="K33" s="607">
        <v>7.0341609117763814E-4</v>
      </c>
      <c r="L33" s="607">
        <v>5.1609043818742946E-4</v>
      </c>
      <c r="M33" s="607">
        <v>4.7935801855218674E-4</v>
      </c>
      <c r="N33" s="607">
        <v>7.2076906165343573E-4</v>
      </c>
      <c r="O33" s="607">
        <v>5.155306264069911E-4</v>
      </c>
      <c r="P33" s="607">
        <v>4.0582387135328952E-4</v>
      </c>
      <c r="Q33" s="607">
        <v>4.6349788245627325E-4</v>
      </c>
      <c r="R33" s="607">
        <v>7.4479628282383113E-4</v>
      </c>
      <c r="S33" s="607">
        <v>6.9992137212308598E-4</v>
      </c>
      <c r="T33" s="607">
        <v>1.0130783077539948E-3</v>
      </c>
      <c r="U33" s="607">
        <v>6.9746459887253898E-4</v>
      </c>
      <c r="V33" s="607">
        <v>6.9074848770730329E-4</v>
      </c>
      <c r="W33" s="607">
        <v>4.7416132391242815E-4</v>
      </c>
      <c r="X33" s="607">
        <v>4.3466651447393633E-4</v>
      </c>
      <c r="Y33" s="607">
        <v>5.5829309180199414E-4</v>
      </c>
      <c r="Z33" s="607">
        <v>6.9124167448488319E-4</v>
      </c>
      <c r="AA33" s="607">
        <v>5.7014057236407141E-4</v>
      </c>
      <c r="AB33" s="607">
        <v>3.6374354825559888E-4</v>
      </c>
      <c r="AC33" s="607">
        <v>3.1362077317721569E-4</v>
      </c>
      <c r="AD33" s="607">
        <v>3.0129837280280016E-4</v>
      </c>
      <c r="AE33" s="607">
        <v>1.8168696114599165E-4</v>
      </c>
      <c r="AF33" s="607">
        <v>2.7198795999963736E-4</v>
      </c>
      <c r="AG33" s="608">
        <v>2.9562256434438215E-4</v>
      </c>
      <c r="AH33" s="609">
        <v>5.3123567910517489E-4</v>
      </c>
      <c r="AI33" s="608">
        <v>5.745318605213421E-4</v>
      </c>
      <c r="AJ33" s="608">
        <v>6.3639208773240842E-4</v>
      </c>
      <c r="AK33" s="608">
        <v>5.8428280630667734E-4</v>
      </c>
      <c r="AL33" s="608">
        <v>5.292821982563232E-4</v>
      </c>
      <c r="AM33" s="608">
        <v>5.8902514128315365E-4</v>
      </c>
      <c r="AN33" s="610">
        <v>7.6711731644332304E-4</v>
      </c>
      <c r="AO33" s="610">
        <v>7.8211544615585586E-4</v>
      </c>
      <c r="AP33" s="610">
        <v>1.1214085476508168E-3</v>
      </c>
      <c r="AQ33" s="610">
        <v>1.0265013539859278E-3</v>
      </c>
      <c r="AR33" s="610">
        <v>8.5239671055908754E-4</v>
      </c>
      <c r="AS33" s="610">
        <v>7.7254642501110133E-4</v>
      </c>
      <c r="AT33" s="611">
        <v>3.4817498857115596E-4</v>
      </c>
      <c r="AU33" s="611">
        <v>3.3553439330245957E-4</v>
      </c>
      <c r="AV33" s="611">
        <v>0</v>
      </c>
      <c r="AW33" s="610">
        <v>0</v>
      </c>
      <c r="AX33" s="610">
        <v>0</v>
      </c>
      <c r="AY33" s="610">
        <v>0</v>
      </c>
      <c r="AZ33" s="610">
        <v>0</v>
      </c>
      <c r="BA33" s="610">
        <v>0</v>
      </c>
      <c r="BB33" s="611">
        <v>7.6566497848388408E-5</v>
      </c>
      <c r="BC33" s="611">
        <v>1.8988526243877797E-4</v>
      </c>
      <c r="BD33" s="611">
        <v>1.9101419045645352E-4</v>
      </c>
      <c r="BE33" s="610">
        <v>1.5734181713880947E-4</v>
      </c>
      <c r="BF33" s="610">
        <v>1.2353510228736746E-4</v>
      </c>
      <c r="BG33" s="1512">
        <v>9.9888309411173281E-5</v>
      </c>
      <c r="BH33" s="1661">
        <v>9.7469966517749323E-5</v>
      </c>
      <c r="BI33" s="1598">
        <f t="shared" si="0"/>
        <v>1.1929087683740681E-5</v>
      </c>
      <c r="BJ33" s="412"/>
      <c r="BK33" s="412"/>
      <c r="BM33" s="412"/>
      <c r="BO33" s="412"/>
      <c r="BP33" s="412"/>
    </row>
    <row r="34" spans="2:68" ht="19.5" customHeight="1" x14ac:dyDescent="0.3">
      <c r="B34" s="253"/>
      <c r="C34" s="56"/>
      <c r="D34" s="243"/>
      <c r="E34" s="291"/>
      <c r="F34" s="56"/>
      <c r="H34" s="349" t="s">
        <v>521</v>
      </c>
      <c r="I34" s="607">
        <v>7.151077551504674E-2</v>
      </c>
      <c r="J34" s="607">
        <v>7.6916991805559484E-2</v>
      </c>
      <c r="K34" s="607">
        <v>7.7328071510496962E-2</v>
      </c>
      <c r="L34" s="607">
        <v>8.5020597392356526E-2</v>
      </c>
      <c r="M34" s="607">
        <v>8.8025441261813622E-2</v>
      </c>
      <c r="N34" s="607">
        <v>8.8028579504713475E-2</v>
      </c>
      <c r="O34" s="607">
        <v>8.7320130139528787E-2</v>
      </c>
      <c r="P34" s="607">
        <v>8.6342152442005757E-2</v>
      </c>
      <c r="Q34" s="607">
        <v>8.7096119394399638E-2</v>
      </c>
      <c r="R34" s="607">
        <v>8.7888661867348492E-2</v>
      </c>
      <c r="S34" s="607">
        <v>8.5255007529618732E-2</v>
      </c>
      <c r="T34" s="607">
        <v>8.4305177576631377E-2</v>
      </c>
      <c r="U34" s="607">
        <v>8.5020827956599362E-2</v>
      </c>
      <c r="V34" s="607">
        <v>8.6314145058232983E-2</v>
      </c>
      <c r="W34" s="607">
        <v>8.3513156288869669E-2</v>
      </c>
      <c r="X34" s="607">
        <v>8.0091254489345828E-2</v>
      </c>
      <c r="Y34" s="607">
        <v>8.1318658104831354E-2</v>
      </c>
      <c r="Z34" s="607">
        <v>8.3848222355140334E-2</v>
      </c>
      <c r="AA34" s="607">
        <v>7.8859443377514715E-2</v>
      </c>
      <c r="AB34" s="607">
        <v>7.8025885611820028E-2</v>
      </c>
      <c r="AC34" s="607">
        <v>7.7682584462913762E-2</v>
      </c>
      <c r="AD34" s="607">
        <v>7.6555359856269517E-2</v>
      </c>
      <c r="AE34" s="607">
        <v>7.4159857982121449E-2</v>
      </c>
      <c r="AF34" s="607">
        <v>7.3625780832101834E-2</v>
      </c>
      <c r="AG34" s="608">
        <v>7.4213959097988447E-2</v>
      </c>
      <c r="AH34" s="609">
        <v>7.1162000186866817E-2</v>
      </c>
      <c r="AI34" s="608">
        <v>6.8246672611294967E-2</v>
      </c>
      <c r="AJ34" s="608">
        <v>6.6235580664920871E-2</v>
      </c>
      <c r="AK34" s="608">
        <v>6.7119962366596828E-2</v>
      </c>
      <c r="AL34" s="608">
        <v>6.8073419953326691E-2</v>
      </c>
      <c r="AM34" s="608">
        <v>6.9985077580323504E-2</v>
      </c>
      <c r="AN34" s="610">
        <v>6.9555129843313121E-2</v>
      </c>
      <c r="AO34" s="610">
        <v>6.7333492969193054E-2</v>
      </c>
      <c r="AP34" s="610">
        <v>7.0214110884322847E-2</v>
      </c>
      <c r="AQ34" s="610">
        <v>6.5291997502690741E-2</v>
      </c>
      <c r="AR34" s="610">
        <v>6.4658361034057948E-2</v>
      </c>
      <c r="AS34" s="610">
        <v>7.3968288502932716E-2</v>
      </c>
      <c r="AT34" s="611">
        <v>7.2517886619600361E-2</v>
      </c>
      <c r="AU34" s="611">
        <v>7.0094504289019727E-2</v>
      </c>
      <c r="AV34" s="611">
        <v>6.4000000000000001E-2</v>
      </c>
      <c r="AW34" s="610">
        <v>6.0999999999999999E-2</v>
      </c>
      <c r="AX34" s="610">
        <v>6.3E-2</v>
      </c>
      <c r="AY34" s="610">
        <v>6.6000000000000003E-2</v>
      </c>
      <c r="AZ34" s="610">
        <v>7.4999999999999997E-2</v>
      </c>
      <c r="BA34" s="610">
        <v>7.8E-2</v>
      </c>
      <c r="BB34" s="611">
        <v>7.9887065965602716E-2</v>
      </c>
      <c r="BC34" s="611">
        <v>8.8098241279047654E-2</v>
      </c>
      <c r="BD34" s="611">
        <v>8.8999999999999996E-2</v>
      </c>
      <c r="BE34" s="610">
        <v>9.4822015487455058E-2</v>
      </c>
      <c r="BF34" s="610">
        <v>0.10169694235482733</v>
      </c>
      <c r="BG34" s="1512">
        <v>0.10882207008413508</v>
      </c>
      <c r="BH34" s="1661">
        <v>0.11219905416081137</v>
      </c>
      <c r="BI34" s="1598">
        <f t="shared" si="0"/>
        <v>0.11293616454227071</v>
      </c>
      <c r="BJ34" s="412"/>
      <c r="BK34" s="412"/>
      <c r="BM34" s="412"/>
      <c r="BO34" s="412"/>
      <c r="BP34" s="412"/>
    </row>
    <row r="35" spans="2:68" ht="19.5" customHeight="1" x14ac:dyDescent="0.3">
      <c r="B35" s="253"/>
      <c r="C35" s="1726" t="s">
        <v>8</v>
      </c>
      <c r="D35" s="1726"/>
      <c r="E35" s="1727"/>
      <c r="F35" s="75"/>
      <c r="H35" s="241" t="s">
        <v>515</v>
      </c>
      <c r="I35" s="613">
        <v>9.5074252041683974E-3</v>
      </c>
      <c r="J35" s="613">
        <v>5.7354998564465454E-3</v>
      </c>
      <c r="K35" s="613">
        <v>5.0280818177631473E-3</v>
      </c>
      <c r="L35" s="613">
        <v>4.2538033798757363E-3</v>
      </c>
      <c r="M35" s="613">
        <v>3.7550616243776625E-3</v>
      </c>
      <c r="N35" s="613">
        <v>3.26794776180978E-3</v>
      </c>
      <c r="O35" s="613">
        <v>3.252423073830057E-3</v>
      </c>
      <c r="P35" s="613">
        <v>3.2031292443092303E-3</v>
      </c>
      <c r="Q35" s="613">
        <v>3.3174943901822518E-3</v>
      </c>
      <c r="R35" s="613">
        <v>3.5354869233972437E-3</v>
      </c>
      <c r="S35" s="613">
        <v>3.380732172128417E-3</v>
      </c>
      <c r="T35" s="613">
        <v>3.1815990854568879E-3</v>
      </c>
      <c r="U35" s="613">
        <v>3.0378102597682375E-3</v>
      </c>
      <c r="V35" s="613">
        <v>2.8375842818211807E-3</v>
      </c>
      <c r="W35" s="613">
        <v>2.8885928626516161E-3</v>
      </c>
      <c r="X35" s="613">
        <v>3.2042005193576922E-3</v>
      </c>
      <c r="Y35" s="613">
        <v>3.4312391642100939E-3</v>
      </c>
      <c r="Z35" s="613">
        <v>3.6606458808372219E-3</v>
      </c>
      <c r="AA35" s="613">
        <v>3.4203515096181089E-3</v>
      </c>
      <c r="AB35" s="613">
        <v>3.4232416689943361E-3</v>
      </c>
      <c r="AC35" s="613">
        <v>2.813572140606489E-3</v>
      </c>
      <c r="AD35" s="613">
        <v>2.8381562771424263E-3</v>
      </c>
      <c r="AE35" s="613">
        <v>2.7124902234566561E-3</v>
      </c>
      <c r="AF35" s="613">
        <v>2.6854277917297527E-3</v>
      </c>
      <c r="AG35" s="614">
        <v>2.463823642097197E-3</v>
      </c>
      <c r="AH35" s="615">
        <v>2.3896707139647358E-3</v>
      </c>
      <c r="AI35" s="614">
        <v>2.3332232797190254E-3</v>
      </c>
      <c r="AJ35" s="614">
        <v>2.0450183150131679E-3</v>
      </c>
      <c r="AK35" s="614">
        <v>1.5549487792131996E-3</v>
      </c>
      <c r="AL35" s="614">
        <v>1.3284390394503703E-3</v>
      </c>
      <c r="AM35" s="614">
        <v>1.2419719216134773E-3</v>
      </c>
      <c r="AN35" s="616">
        <v>9.2929762271526611E-4</v>
      </c>
      <c r="AO35" s="616">
        <v>8.7040345640224993E-4</v>
      </c>
      <c r="AP35" s="616">
        <v>8.1689973845349567E-4</v>
      </c>
      <c r="AQ35" s="616">
        <v>1.4076091327978673E-3</v>
      </c>
      <c r="AR35" s="616">
        <v>1.5036828147455337E-3</v>
      </c>
      <c r="AS35" s="616">
        <v>2.2138484118392919E-3</v>
      </c>
      <c r="AT35" s="617">
        <v>2.5622197408951366E-3</v>
      </c>
      <c r="AU35" s="617">
        <v>2.4829545104382011E-3</v>
      </c>
      <c r="AV35" s="617">
        <v>2E-3</v>
      </c>
      <c r="AW35" s="616">
        <v>2E-3</v>
      </c>
      <c r="AX35" s="616">
        <v>1E-3</v>
      </c>
      <c r="AY35" s="616">
        <v>1E-3</v>
      </c>
      <c r="AZ35" s="616">
        <v>1E-3</v>
      </c>
      <c r="BA35" s="616">
        <v>0</v>
      </c>
      <c r="BB35" s="617">
        <v>3.2269523991972603E-4</v>
      </c>
      <c r="BC35" s="617">
        <v>8.8126237183125172E-4</v>
      </c>
      <c r="BD35" s="617">
        <v>9.2814456901530872E-4</v>
      </c>
      <c r="BE35" s="616">
        <v>7.4813891262110962E-4</v>
      </c>
      <c r="BF35" s="616">
        <v>6.8701261541675692E-4</v>
      </c>
      <c r="BG35" s="1515">
        <v>6.1924806102224388E-4</v>
      </c>
      <c r="BH35" s="421">
        <v>5.3418224893361126E-4</v>
      </c>
      <c r="BI35" s="1598">
        <f t="shared" si="0"/>
        <v>1.5827862682816905E-4</v>
      </c>
      <c r="BJ35" s="412"/>
      <c r="BK35" s="412"/>
      <c r="BM35" s="412"/>
      <c r="BO35" s="412"/>
      <c r="BP35" s="412"/>
    </row>
    <row r="36" spans="2:68" ht="19.5" customHeight="1" x14ac:dyDescent="0.3">
      <c r="B36" s="253"/>
      <c r="C36" s="235"/>
      <c r="D36" s="235"/>
      <c r="E36" s="281"/>
      <c r="F36" s="56"/>
      <c r="H36" s="603" t="s">
        <v>426</v>
      </c>
      <c r="I36" s="618">
        <v>1</v>
      </c>
      <c r="J36" s="618">
        <v>1</v>
      </c>
      <c r="K36" s="618">
        <v>1</v>
      </c>
      <c r="L36" s="618">
        <v>1</v>
      </c>
      <c r="M36" s="618">
        <v>1</v>
      </c>
      <c r="N36" s="618">
        <v>1</v>
      </c>
      <c r="O36" s="618">
        <v>1</v>
      </c>
      <c r="P36" s="618">
        <v>1</v>
      </c>
      <c r="Q36" s="618">
        <v>1</v>
      </c>
      <c r="R36" s="618">
        <v>1</v>
      </c>
      <c r="S36" s="618">
        <v>1</v>
      </c>
      <c r="T36" s="618">
        <v>1</v>
      </c>
      <c r="U36" s="618">
        <v>1</v>
      </c>
      <c r="V36" s="618">
        <v>1</v>
      </c>
      <c r="W36" s="618">
        <v>1</v>
      </c>
      <c r="X36" s="618">
        <v>1</v>
      </c>
      <c r="Y36" s="618">
        <v>1</v>
      </c>
      <c r="Z36" s="618">
        <v>1</v>
      </c>
      <c r="AA36" s="618">
        <v>1</v>
      </c>
      <c r="AB36" s="618">
        <v>1</v>
      </c>
      <c r="AC36" s="618">
        <v>1</v>
      </c>
      <c r="AD36" s="618">
        <v>1</v>
      </c>
      <c r="AE36" s="618">
        <v>1</v>
      </c>
      <c r="AF36" s="618">
        <v>1</v>
      </c>
      <c r="AG36" s="423">
        <v>1</v>
      </c>
      <c r="AH36" s="422">
        <v>1</v>
      </c>
      <c r="AI36" s="423">
        <v>1</v>
      </c>
      <c r="AJ36" s="423">
        <v>1</v>
      </c>
      <c r="AK36" s="423">
        <v>1</v>
      </c>
      <c r="AL36" s="423">
        <v>1</v>
      </c>
      <c r="AM36" s="423">
        <v>1</v>
      </c>
      <c r="AN36" s="420">
        <v>1</v>
      </c>
      <c r="AO36" s="420">
        <v>1</v>
      </c>
      <c r="AP36" s="420">
        <v>1</v>
      </c>
      <c r="AQ36" s="420">
        <v>1</v>
      </c>
      <c r="AR36" s="420">
        <v>1</v>
      </c>
      <c r="AS36" s="420">
        <v>1</v>
      </c>
      <c r="AT36" s="421">
        <v>1</v>
      </c>
      <c r="AU36" s="421">
        <v>1</v>
      </c>
      <c r="AV36" s="421">
        <v>1</v>
      </c>
      <c r="AW36" s="420">
        <v>1</v>
      </c>
      <c r="AX36" s="420">
        <v>1</v>
      </c>
      <c r="AY36" s="420">
        <v>1</v>
      </c>
      <c r="AZ36" s="420">
        <v>1</v>
      </c>
      <c r="BA36" s="420">
        <v>1</v>
      </c>
      <c r="BB36" s="421">
        <v>1</v>
      </c>
      <c r="BC36" s="421">
        <v>1</v>
      </c>
      <c r="BD36" s="421">
        <v>1</v>
      </c>
      <c r="BE36" s="420">
        <v>1</v>
      </c>
      <c r="BF36" s="420">
        <v>1</v>
      </c>
      <c r="BG36" s="1516">
        <v>1</v>
      </c>
      <c r="BH36" s="625">
        <v>1</v>
      </c>
      <c r="BI36" s="1597">
        <f t="shared" si="0"/>
        <v>1</v>
      </c>
      <c r="BJ36" s="412"/>
      <c r="BK36" s="412"/>
      <c r="BM36" s="412"/>
      <c r="BO36" s="412"/>
      <c r="BP36" s="412"/>
    </row>
    <row r="37" spans="2:68" ht="19.5" customHeight="1" x14ac:dyDescent="0.3">
      <c r="B37" s="253"/>
      <c r="C37" s="1721" t="s">
        <v>25</v>
      </c>
      <c r="D37" s="1721"/>
      <c r="E37" s="1736"/>
      <c r="F37" s="56"/>
      <c r="H37" s="270"/>
      <c r="I37" s="301"/>
      <c r="J37" s="90"/>
      <c r="K37" s="90"/>
      <c r="L37" s="90"/>
      <c r="M37" s="90"/>
      <c r="N37" s="90"/>
      <c r="O37" s="90"/>
      <c r="P37" s="90"/>
      <c r="Q37" s="90"/>
      <c r="R37" s="90"/>
      <c r="S37" s="90"/>
      <c r="T37" s="90"/>
      <c r="U37" s="90"/>
      <c r="V37" s="90"/>
      <c r="W37" s="90"/>
      <c r="X37" s="90"/>
      <c r="Y37" s="90"/>
      <c r="Z37" s="90"/>
      <c r="AA37" s="90"/>
      <c r="AB37" s="90"/>
      <c r="AC37" s="90"/>
      <c r="AD37" s="90"/>
      <c r="AE37" s="90"/>
      <c r="AF37" s="90"/>
      <c r="AG37" s="91"/>
      <c r="AH37" s="90"/>
      <c r="AI37" s="91"/>
      <c r="AJ37" s="91"/>
      <c r="AK37" s="90"/>
      <c r="AL37" s="90"/>
      <c r="AM37" s="91"/>
      <c r="AN37" s="90"/>
      <c r="AO37" s="90"/>
      <c r="AP37" s="90"/>
      <c r="AQ37" s="90"/>
      <c r="AR37" s="90"/>
      <c r="AS37" s="90"/>
      <c r="AT37" s="91"/>
      <c r="AU37" s="90"/>
      <c r="AV37" s="91"/>
      <c r="AW37" s="90"/>
      <c r="AX37" s="90"/>
      <c r="AY37" s="90"/>
      <c r="AZ37" s="90"/>
      <c r="BA37" s="90"/>
      <c r="BB37" s="90"/>
      <c r="BC37" s="90"/>
      <c r="BD37" s="90"/>
      <c r="BE37" s="90"/>
      <c r="BF37" s="90"/>
      <c r="BG37" s="90"/>
      <c r="BH37" s="90"/>
      <c r="BI37" s="90"/>
    </row>
    <row r="38" spans="2:68" ht="19.5" customHeight="1" x14ac:dyDescent="0.3">
      <c r="B38" s="253"/>
      <c r="C38" s="243"/>
      <c r="D38" s="243"/>
      <c r="E38" s="291"/>
      <c r="F38" s="56"/>
      <c r="H38" s="584"/>
      <c r="I38" s="368"/>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367"/>
      <c r="AH38" s="256"/>
      <c r="AI38" s="367"/>
      <c r="AJ38" s="367"/>
      <c r="AK38" s="256"/>
      <c r="AL38" s="256"/>
      <c r="AM38" s="367"/>
      <c r="AN38" s="256"/>
      <c r="AO38" s="256"/>
      <c r="AP38" s="256"/>
      <c r="AQ38" s="256"/>
      <c r="AR38" s="256"/>
      <c r="AS38" s="256"/>
      <c r="AT38" s="367"/>
      <c r="AU38" s="256"/>
      <c r="AV38" s="367"/>
      <c r="AW38" s="256"/>
      <c r="AX38" s="256"/>
      <c r="AY38" s="256"/>
      <c r="AZ38" s="256"/>
      <c r="BA38" s="256"/>
      <c r="BB38" s="256"/>
      <c r="BC38" s="256"/>
      <c r="BD38" s="256"/>
      <c r="BE38" s="256"/>
      <c r="BF38" s="256"/>
      <c r="BG38" s="256"/>
      <c r="BH38" s="256"/>
      <c r="BI38" s="256"/>
    </row>
    <row r="39" spans="2:68" ht="19.5" customHeight="1" x14ac:dyDescent="0.3">
      <c r="B39" s="253"/>
      <c r="C39" s="1721" t="s">
        <v>32</v>
      </c>
      <c r="D39" s="1721"/>
      <c r="E39" s="1736"/>
      <c r="H39" s="187"/>
      <c r="AG39" s="48"/>
      <c r="AI39" s="48"/>
      <c r="AJ39" s="48"/>
      <c r="AT39" s="48"/>
      <c r="AV39" s="48"/>
    </row>
    <row r="40" spans="2:68" ht="19.5" customHeight="1" thickBot="1" x14ac:dyDescent="0.35">
      <c r="B40" s="305"/>
      <c r="C40" s="306"/>
      <c r="D40" s="306"/>
      <c r="E40" s="307"/>
      <c r="H40" s="187"/>
      <c r="AG40" s="48"/>
      <c r="AI40" s="48"/>
      <c r="AJ40" s="48"/>
      <c r="AT40" s="48"/>
      <c r="AV40" s="48"/>
    </row>
    <row r="41" spans="2:68" ht="19.5" customHeight="1" thickTop="1" x14ac:dyDescent="0.3">
      <c r="B41" s="1599"/>
      <c r="C41" s="1599"/>
      <c r="D41" s="1599"/>
      <c r="E41" s="1599"/>
      <c r="H41" s="187"/>
      <c r="AG41" s="48"/>
      <c r="AI41" s="48"/>
      <c r="AJ41" s="48"/>
      <c r="AT41" s="48"/>
      <c r="AV41" s="48"/>
    </row>
    <row r="42" spans="2:68" ht="19.5" customHeight="1" x14ac:dyDescent="0.3">
      <c r="H42" s="272" t="s">
        <v>522</v>
      </c>
      <c r="I42" s="571"/>
      <c r="J42" s="571"/>
      <c r="K42" s="571"/>
      <c r="L42" s="571"/>
      <c r="M42" s="571"/>
      <c r="N42" s="571"/>
      <c r="O42" s="571"/>
      <c r="P42" s="571"/>
      <c r="Q42" s="571"/>
      <c r="R42" s="571"/>
      <c r="S42" s="571"/>
      <c r="T42" s="571"/>
      <c r="U42" s="571"/>
      <c r="V42" s="571"/>
      <c r="W42" s="571"/>
      <c r="X42" s="571"/>
      <c r="Y42" s="571"/>
      <c r="Z42" s="571"/>
      <c r="AA42" s="571"/>
      <c r="AB42" s="571"/>
      <c r="AC42" s="571"/>
      <c r="AD42" s="571"/>
      <c r="AE42" s="571"/>
      <c r="AF42" s="571"/>
      <c r="AG42" s="572"/>
      <c r="AH42" s="571"/>
      <c r="AI42" s="572"/>
      <c r="AJ42" s="572"/>
      <c r="AK42" s="571"/>
      <c r="AL42" s="571"/>
      <c r="AM42" s="572"/>
      <c r="AN42" s="571"/>
      <c r="AO42" s="571"/>
      <c r="AP42" s="571"/>
      <c r="AQ42" s="571"/>
      <c r="AR42" s="571"/>
      <c r="AS42" s="571"/>
      <c r="AT42" s="572"/>
      <c r="AU42" s="571"/>
      <c r="AV42" s="572"/>
      <c r="AW42" s="571"/>
      <c r="AX42" s="571"/>
      <c r="AY42" s="571"/>
      <c r="AZ42" s="571"/>
      <c r="BA42" s="571"/>
      <c r="BB42" s="571"/>
      <c r="BC42" s="571"/>
      <c r="BD42" s="571"/>
      <c r="BE42" s="571"/>
      <c r="BF42" s="571"/>
      <c r="BG42" s="571"/>
      <c r="BH42" s="1642"/>
      <c r="BI42" s="1450"/>
    </row>
    <row r="43" spans="2:68" ht="19.5" customHeight="1" thickBot="1" x14ac:dyDescent="0.35">
      <c r="H43" s="275" t="s">
        <v>39</v>
      </c>
      <c r="I43" s="296" t="s">
        <v>412</v>
      </c>
      <c r="J43" s="296" t="s">
        <v>413</v>
      </c>
      <c r="K43" s="296" t="s">
        <v>414</v>
      </c>
      <c r="L43" s="296" t="s">
        <v>415</v>
      </c>
      <c r="M43" s="296" t="s">
        <v>167</v>
      </c>
      <c r="N43" s="296" t="s">
        <v>168</v>
      </c>
      <c r="O43" s="296" t="s">
        <v>169</v>
      </c>
      <c r="P43" s="296" t="s">
        <v>170</v>
      </c>
      <c r="Q43" s="296" t="s">
        <v>171</v>
      </c>
      <c r="R43" s="296" t="s">
        <v>172</v>
      </c>
      <c r="S43" s="296" t="s">
        <v>173</v>
      </c>
      <c r="T43" s="296" t="s">
        <v>174</v>
      </c>
      <c r="U43" s="296" t="s">
        <v>175</v>
      </c>
      <c r="V43" s="296" t="s">
        <v>176</v>
      </c>
      <c r="W43" s="296" t="s">
        <v>177</v>
      </c>
      <c r="X43" s="296" t="s">
        <v>178</v>
      </c>
      <c r="Y43" s="296" t="s">
        <v>179</v>
      </c>
      <c r="Z43" s="296" t="s">
        <v>180</v>
      </c>
      <c r="AA43" s="296" t="s">
        <v>181</v>
      </c>
      <c r="AB43" s="296" t="s">
        <v>182</v>
      </c>
      <c r="AC43" s="296" t="s">
        <v>183</v>
      </c>
      <c r="AD43" s="296" t="s">
        <v>184</v>
      </c>
      <c r="AE43" s="296" t="s">
        <v>185</v>
      </c>
      <c r="AF43" s="296" t="s">
        <v>186</v>
      </c>
      <c r="AG43" s="296" t="s">
        <v>187</v>
      </c>
      <c r="AH43" s="296" t="s">
        <v>188</v>
      </c>
      <c r="AI43" s="296" t="s">
        <v>189</v>
      </c>
      <c r="AJ43" s="296" t="s">
        <v>384</v>
      </c>
      <c r="AK43" s="296" t="s">
        <v>191</v>
      </c>
      <c r="AL43" s="296" t="s">
        <v>192</v>
      </c>
      <c r="AM43" s="78" t="s">
        <v>193</v>
      </c>
      <c r="AN43" s="296" t="s">
        <v>194</v>
      </c>
      <c r="AO43" s="296" t="s">
        <v>428</v>
      </c>
      <c r="AP43" s="296" t="s">
        <v>519</v>
      </c>
      <c r="AQ43" s="296" t="s">
        <v>429</v>
      </c>
      <c r="AR43" s="78" t="s">
        <v>361</v>
      </c>
      <c r="AS43" s="78" t="s">
        <v>362</v>
      </c>
      <c r="AT43" s="78" t="s">
        <v>200</v>
      </c>
      <c r="AU43" s="78" t="s">
        <v>520</v>
      </c>
      <c r="AV43" s="81" t="s">
        <v>202</v>
      </c>
      <c r="AW43" s="81" t="s">
        <v>365</v>
      </c>
      <c r="AX43" s="81" t="s">
        <v>431</v>
      </c>
      <c r="AY43" s="81" t="s">
        <v>367</v>
      </c>
      <c r="AZ43" s="81" t="s">
        <v>368</v>
      </c>
      <c r="BA43" s="81" t="s">
        <v>207</v>
      </c>
      <c r="BB43" s="81" t="s">
        <v>208</v>
      </c>
      <c r="BC43" s="81" t="s">
        <v>209</v>
      </c>
      <c r="BD43" s="81" t="s">
        <v>210</v>
      </c>
      <c r="BE43" s="81" t="s">
        <v>211</v>
      </c>
      <c r="BF43" s="81" t="s">
        <v>433</v>
      </c>
      <c r="BG43" s="81" t="s">
        <v>872</v>
      </c>
      <c r="BH43" s="81" t="s">
        <v>892</v>
      </c>
      <c r="BI43" s="81" t="s">
        <v>893</v>
      </c>
    </row>
    <row r="44" spans="2:68" ht="19.5" customHeight="1" x14ac:dyDescent="0.3">
      <c r="H44" s="620" t="s">
        <v>523</v>
      </c>
      <c r="I44" s="621">
        <v>57327.9</v>
      </c>
      <c r="J44" s="90">
        <v>57765.3</v>
      </c>
      <c r="K44" s="90">
        <v>56812.800000000003</v>
      </c>
      <c r="L44" s="90">
        <v>59651.199999999997</v>
      </c>
      <c r="M44" s="90">
        <v>60873.5</v>
      </c>
      <c r="N44" s="90">
        <v>60875.4</v>
      </c>
      <c r="O44" s="90">
        <v>59276.1</v>
      </c>
      <c r="P44" s="90">
        <v>62122.3</v>
      </c>
      <c r="Q44" s="90">
        <v>62785.599999999999</v>
      </c>
      <c r="R44" s="90">
        <v>65961.399999999994</v>
      </c>
      <c r="S44" s="90">
        <v>65987.899999999994</v>
      </c>
      <c r="T44" s="90">
        <v>68466.5</v>
      </c>
      <c r="U44" s="90">
        <v>69277.399999999994</v>
      </c>
      <c r="V44" s="90">
        <v>68567.600000000006</v>
      </c>
      <c r="W44" s="90">
        <v>70068.5</v>
      </c>
      <c r="X44" s="90">
        <v>75911.899999999994</v>
      </c>
      <c r="Y44" s="90">
        <v>80037.2</v>
      </c>
      <c r="Z44" s="90">
        <v>84166.5</v>
      </c>
      <c r="AA44" s="90">
        <v>87487</v>
      </c>
      <c r="AB44" s="90">
        <v>91962</v>
      </c>
      <c r="AC44" s="90">
        <v>94291.4</v>
      </c>
      <c r="AD44" s="90">
        <v>97308.6</v>
      </c>
      <c r="AE44" s="90">
        <v>99269</v>
      </c>
      <c r="AF44" s="90">
        <v>103125.4</v>
      </c>
      <c r="AG44" s="91">
        <v>105057.1</v>
      </c>
      <c r="AH44" s="90">
        <v>108820.1</v>
      </c>
      <c r="AI44" s="91">
        <v>111047.9</v>
      </c>
      <c r="AJ44" s="91">
        <v>111234.4</v>
      </c>
      <c r="AK44" s="91">
        <v>113786.4</v>
      </c>
      <c r="AL44" s="91">
        <v>113654.51820720801</v>
      </c>
      <c r="AM44" s="91">
        <v>111430.117956427</v>
      </c>
      <c r="AN44" s="90">
        <v>112780.1</v>
      </c>
      <c r="AO44" s="90">
        <v>115679.8</v>
      </c>
      <c r="AP44" s="90">
        <v>116870.6</v>
      </c>
      <c r="AQ44" s="90">
        <v>116827.8</v>
      </c>
      <c r="AR44" s="90">
        <v>124467.2</v>
      </c>
      <c r="AS44" s="90">
        <v>129962.9</v>
      </c>
      <c r="AT44" s="328">
        <v>139807.20000000001</v>
      </c>
      <c r="AU44" s="328">
        <v>146579.1</v>
      </c>
      <c r="AV44" s="328">
        <v>155899.1</v>
      </c>
      <c r="AW44" s="301">
        <v>162125.5</v>
      </c>
      <c r="AX44" s="301">
        <v>166514.79999999999</v>
      </c>
      <c r="AY44" s="301">
        <v>170323.20000000001</v>
      </c>
      <c r="AZ44" s="301">
        <v>174214.1</v>
      </c>
      <c r="BA44" s="301">
        <v>176033.3</v>
      </c>
      <c r="BB44" s="328">
        <v>175634</v>
      </c>
      <c r="BC44" s="328">
        <v>160058.79999999999</v>
      </c>
      <c r="BD44" s="328">
        <v>147981.4</v>
      </c>
      <c r="BE44" s="301">
        <v>145959.6</v>
      </c>
      <c r="BF44" s="301">
        <v>146004</v>
      </c>
      <c r="BG44" s="1480">
        <v>146579.5</v>
      </c>
      <c r="BH44" s="328">
        <v>146454.70000000001</v>
      </c>
      <c r="BI44" s="329">
        <v>153074.5</v>
      </c>
    </row>
    <row r="45" spans="2:68" ht="19.5" customHeight="1" x14ac:dyDescent="0.3">
      <c r="H45" s="349" t="s">
        <v>524</v>
      </c>
      <c r="I45" s="599">
        <v>119501</v>
      </c>
      <c r="J45" s="90">
        <v>125497.7</v>
      </c>
      <c r="K45" s="90">
        <v>127768</v>
      </c>
      <c r="L45" s="90">
        <v>127013.3</v>
      </c>
      <c r="M45" s="90">
        <v>128931.8</v>
      </c>
      <c r="N45" s="90">
        <v>131890.6</v>
      </c>
      <c r="O45" s="90">
        <v>131179.9</v>
      </c>
      <c r="P45" s="90">
        <v>126977.4</v>
      </c>
      <c r="Q45" s="90">
        <v>123829.3</v>
      </c>
      <c r="R45" s="90">
        <v>122261.7</v>
      </c>
      <c r="S45" s="90">
        <v>126011.9</v>
      </c>
      <c r="T45" s="90">
        <v>124219.3</v>
      </c>
      <c r="U45" s="90">
        <v>124455.5</v>
      </c>
      <c r="V45" s="90">
        <v>126754.6</v>
      </c>
      <c r="W45" s="90">
        <v>125049.2</v>
      </c>
      <c r="X45" s="90">
        <v>125430.5</v>
      </c>
      <c r="Y45" s="90">
        <v>123050.9</v>
      </c>
      <c r="Z45" s="90">
        <v>114456.5</v>
      </c>
      <c r="AA45" s="90">
        <v>114680.1</v>
      </c>
      <c r="AB45" s="90">
        <v>116692.8</v>
      </c>
      <c r="AC45" s="90">
        <v>117609.5</v>
      </c>
      <c r="AD45" s="90">
        <v>119133.8</v>
      </c>
      <c r="AE45" s="90">
        <v>118007.8</v>
      </c>
      <c r="AF45" s="90">
        <v>116921.2</v>
      </c>
      <c r="AG45" s="91">
        <v>117588.7</v>
      </c>
      <c r="AH45" s="90">
        <v>117381.3</v>
      </c>
      <c r="AI45" s="91">
        <v>120781.8</v>
      </c>
      <c r="AJ45" s="91">
        <v>123069</v>
      </c>
      <c r="AK45" s="91">
        <v>126671.5</v>
      </c>
      <c r="AL45" s="91">
        <v>130351.1</v>
      </c>
      <c r="AM45" s="91">
        <v>137073.20000000001</v>
      </c>
      <c r="AN45" s="90">
        <v>140591.20000000001</v>
      </c>
      <c r="AO45" s="90">
        <v>142989.29999999999</v>
      </c>
      <c r="AP45" s="90">
        <v>144131.5</v>
      </c>
      <c r="AQ45" s="90">
        <v>144412.70000000001</v>
      </c>
      <c r="AR45" s="90">
        <v>152880.70000000001</v>
      </c>
      <c r="AS45" s="90">
        <v>156866.9</v>
      </c>
      <c r="AT45" s="328">
        <v>153635.5</v>
      </c>
      <c r="AU45" s="328">
        <v>153044.20000000001</v>
      </c>
      <c r="AV45" s="328">
        <v>144157.4</v>
      </c>
      <c r="AW45" s="301">
        <v>139251.5</v>
      </c>
      <c r="AX45" s="301">
        <v>140352.9</v>
      </c>
      <c r="AY45" s="301">
        <v>143105.70000000001</v>
      </c>
      <c r="AZ45" s="301">
        <v>150049.29999999999</v>
      </c>
      <c r="BA45" s="301">
        <v>152756.9</v>
      </c>
      <c r="BB45" s="328">
        <v>150892.9</v>
      </c>
      <c r="BC45" s="328">
        <v>173335.9</v>
      </c>
      <c r="BD45" s="328">
        <v>187999.1</v>
      </c>
      <c r="BE45" s="301">
        <v>183666</v>
      </c>
      <c r="BF45" s="301">
        <v>188837.4</v>
      </c>
      <c r="BG45" s="1480">
        <v>188657.9</v>
      </c>
      <c r="BH45" s="328">
        <v>195820.79999999999</v>
      </c>
      <c r="BI45" s="329">
        <v>202640.1</v>
      </c>
    </row>
    <row r="46" spans="2:68" ht="19.5" customHeight="1" x14ac:dyDescent="0.3">
      <c r="H46" s="351" t="s">
        <v>525</v>
      </c>
      <c r="I46" s="601">
        <v>3153.5</v>
      </c>
      <c r="J46" s="372">
        <v>2710.7</v>
      </c>
      <c r="K46" s="372">
        <v>2949.3</v>
      </c>
      <c r="L46" s="372">
        <v>2629.3</v>
      </c>
      <c r="M46" s="372">
        <v>2878.2</v>
      </c>
      <c r="N46" s="372">
        <v>2867.6</v>
      </c>
      <c r="O46" s="372">
        <v>2753.9</v>
      </c>
      <c r="P46" s="372">
        <v>2363.4</v>
      </c>
      <c r="Q46" s="372">
        <v>1828.6</v>
      </c>
      <c r="R46" s="372">
        <v>1787.8</v>
      </c>
      <c r="S46" s="372">
        <v>2202.3000000000002</v>
      </c>
      <c r="T46" s="372">
        <v>1724.2</v>
      </c>
      <c r="U46" s="372">
        <v>1898.9</v>
      </c>
      <c r="V46" s="372">
        <v>1835.8</v>
      </c>
      <c r="W46" s="372">
        <v>1773</v>
      </c>
      <c r="X46" s="372">
        <v>1652.6</v>
      </c>
      <c r="Y46" s="372">
        <v>2228.1999999999998</v>
      </c>
      <c r="Z46" s="372">
        <v>4720.8999999999996</v>
      </c>
      <c r="AA46" s="372">
        <v>5355</v>
      </c>
      <c r="AB46" s="372">
        <v>5098.8</v>
      </c>
      <c r="AC46" s="372">
        <v>4366.8999999999996</v>
      </c>
      <c r="AD46" s="372">
        <v>2825.5</v>
      </c>
      <c r="AE46" s="372">
        <v>4624.1000000000004</v>
      </c>
      <c r="AF46" s="372">
        <v>2891.5</v>
      </c>
      <c r="AG46" s="373">
        <v>2303</v>
      </c>
      <c r="AH46" s="372">
        <v>2779.6</v>
      </c>
      <c r="AI46" s="373">
        <v>3511.5</v>
      </c>
      <c r="AJ46" s="373">
        <v>3228.9</v>
      </c>
      <c r="AK46" s="373">
        <v>3046</v>
      </c>
      <c r="AL46" s="373">
        <v>3146.6118970150001</v>
      </c>
      <c r="AM46" s="373">
        <v>3162.8</v>
      </c>
      <c r="AN46" s="372">
        <v>3539.8</v>
      </c>
      <c r="AO46" s="372">
        <v>4460.8</v>
      </c>
      <c r="AP46" s="372">
        <v>6059.8</v>
      </c>
      <c r="AQ46" s="372">
        <v>5099.3999999999996</v>
      </c>
      <c r="AR46" s="372">
        <v>4244.8</v>
      </c>
      <c r="AS46" s="372">
        <v>3615.5</v>
      </c>
      <c r="AT46" s="375">
        <v>4437</v>
      </c>
      <c r="AU46" s="375">
        <v>3297</v>
      </c>
      <c r="AV46" s="375">
        <v>2473.9</v>
      </c>
      <c r="AW46" s="374">
        <v>2726</v>
      </c>
      <c r="AX46" s="374">
        <v>3919.5</v>
      </c>
      <c r="AY46" s="374">
        <v>4479.3</v>
      </c>
      <c r="AZ46" s="374">
        <v>4118.2</v>
      </c>
      <c r="BA46" s="374">
        <v>4500.3999999999996</v>
      </c>
      <c r="BB46" s="375">
        <v>4358.7</v>
      </c>
      <c r="BC46" s="375">
        <v>8065.1</v>
      </c>
      <c r="BD46" s="375">
        <v>6330.1</v>
      </c>
      <c r="BE46" s="374">
        <v>8544.4</v>
      </c>
      <c r="BF46" s="374">
        <v>9796.2000000000007</v>
      </c>
      <c r="BG46" s="1484">
        <v>13349.3</v>
      </c>
      <c r="BH46" s="375">
        <v>12152.4</v>
      </c>
      <c r="BI46" s="376">
        <v>12065</v>
      </c>
    </row>
    <row r="47" spans="2:68" ht="19.5" customHeight="1" x14ac:dyDescent="0.3">
      <c r="H47" s="622" t="s">
        <v>426</v>
      </c>
      <c r="I47" s="404">
        <v>179982.4</v>
      </c>
      <c r="J47" s="404">
        <v>185973.7</v>
      </c>
      <c r="K47" s="404">
        <v>187530.09999999998</v>
      </c>
      <c r="L47" s="404">
        <v>189293.8</v>
      </c>
      <c r="M47" s="404">
        <v>192683.5</v>
      </c>
      <c r="N47" s="404">
        <v>195633.6</v>
      </c>
      <c r="O47" s="404">
        <v>193209.9</v>
      </c>
      <c r="P47" s="404">
        <v>191463.1</v>
      </c>
      <c r="Q47" s="404">
        <v>188443.5</v>
      </c>
      <c r="R47" s="404">
        <v>190010.89999999997</v>
      </c>
      <c r="S47" s="404">
        <v>194202.09999999998</v>
      </c>
      <c r="T47" s="404">
        <v>194410</v>
      </c>
      <c r="U47" s="404">
        <v>195631.8</v>
      </c>
      <c r="V47" s="404">
        <v>197158</v>
      </c>
      <c r="W47" s="404">
        <v>196890.7</v>
      </c>
      <c r="X47" s="404">
        <v>202995</v>
      </c>
      <c r="Y47" s="404">
        <v>205316.3</v>
      </c>
      <c r="Z47" s="404">
        <v>203343.9</v>
      </c>
      <c r="AA47" s="404">
        <v>207522.1</v>
      </c>
      <c r="AB47" s="404">
        <v>213753.59999999998</v>
      </c>
      <c r="AC47" s="404">
        <v>216267.8</v>
      </c>
      <c r="AD47" s="404">
        <v>219267.90000000002</v>
      </c>
      <c r="AE47" s="404">
        <v>221900.9</v>
      </c>
      <c r="AF47" s="404">
        <v>222938.1</v>
      </c>
      <c r="AG47" s="405">
        <v>224948.7</v>
      </c>
      <c r="AH47" s="404">
        <v>228981</v>
      </c>
      <c r="AI47" s="405">
        <v>235341.1</v>
      </c>
      <c r="AJ47" s="405">
        <v>237532.3</v>
      </c>
      <c r="AK47" s="405">
        <v>243503.9</v>
      </c>
      <c r="AL47" s="405">
        <v>247152.2</v>
      </c>
      <c r="AM47" s="405">
        <v>251666</v>
      </c>
      <c r="AN47" s="404">
        <v>256911.1</v>
      </c>
      <c r="AO47" s="260">
        <v>263129.8</v>
      </c>
      <c r="AP47" s="404">
        <v>267061.90000000002</v>
      </c>
      <c r="AQ47" s="260">
        <v>266339.90000000002</v>
      </c>
      <c r="AR47" s="260">
        <v>281592.7</v>
      </c>
      <c r="AS47" s="260">
        <v>290445.3</v>
      </c>
      <c r="AT47" s="405">
        <v>297879.7</v>
      </c>
      <c r="AU47" s="405">
        <v>302920.2</v>
      </c>
      <c r="AV47" s="405">
        <v>302530.40000000002</v>
      </c>
      <c r="AW47" s="404">
        <v>304103</v>
      </c>
      <c r="AX47" s="404">
        <v>310787.19999999995</v>
      </c>
      <c r="AY47" s="404">
        <v>317908.2</v>
      </c>
      <c r="AZ47" s="404">
        <v>328381.59999999998</v>
      </c>
      <c r="BA47" s="404">
        <v>333290.59999999998</v>
      </c>
      <c r="BB47" s="405">
        <v>330885.60000000003</v>
      </c>
      <c r="BC47" s="405">
        <v>341459.8</v>
      </c>
      <c r="BD47" s="405">
        <v>342310.6</v>
      </c>
      <c r="BE47" s="404">
        <v>338170</v>
      </c>
      <c r="BF47" s="404">
        <v>344637.60000000003</v>
      </c>
      <c r="BG47" s="1491">
        <v>348586.7</v>
      </c>
      <c r="BH47" s="405">
        <v>354427.9</v>
      </c>
      <c r="BI47" s="406">
        <v>367779.6</v>
      </c>
    </row>
    <row r="48" spans="2:68" ht="19.5" customHeight="1" x14ac:dyDescent="0.3">
      <c r="H48" s="349"/>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367"/>
      <c r="AH48" s="256"/>
      <c r="AI48" s="367"/>
      <c r="AJ48" s="367"/>
      <c r="AK48" s="367"/>
      <c r="AL48" s="367"/>
      <c r="AM48" s="367"/>
      <c r="AN48" s="367"/>
      <c r="AO48" s="367"/>
      <c r="AP48" s="367"/>
      <c r="AQ48" s="367"/>
      <c r="AR48" s="256"/>
      <c r="AS48" s="256"/>
      <c r="AT48" s="367"/>
      <c r="AU48" s="256"/>
      <c r="AV48" s="367"/>
      <c r="AW48" s="256"/>
      <c r="AX48" s="256"/>
      <c r="AY48" s="256"/>
      <c r="AZ48" s="256"/>
      <c r="BA48" s="256"/>
      <c r="BB48" s="256"/>
      <c r="BC48" s="256"/>
      <c r="BD48" s="367"/>
      <c r="BE48" s="256"/>
      <c r="BF48" s="256"/>
      <c r="BG48" s="256"/>
      <c r="BH48" s="367"/>
      <c r="BI48" s="256"/>
    </row>
    <row r="49" spans="8:64" ht="19.5" customHeight="1" x14ac:dyDescent="0.3">
      <c r="H49" s="570" t="s">
        <v>526</v>
      </c>
      <c r="I49" s="571"/>
      <c r="J49" s="571"/>
      <c r="K49" s="571"/>
      <c r="L49" s="571"/>
      <c r="M49" s="571"/>
      <c r="N49" s="571"/>
      <c r="O49" s="571"/>
      <c r="P49" s="571"/>
      <c r="Q49" s="571"/>
      <c r="R49" s="571"/>
      <c r="S49" s="571"/>
      <c r="T49" s="571"/>
      <c r="U49" s="571"/>
      <c r="V49" s="571"/>
      <c r="W49" s="571"/>
      <c r="X49" s="571"/>
      <c r="Y49" s="571"/>
      <c r="Z49" s="571"/>
      <c r="AA49" s="571"/>
      <c r="AB49" s="571"/>
      <c r="AC49" s="571"/>
      <c r="AD49" s="571"/>
      <c r="AE49" s="571"/>
      <c r="AF49" s="571"/>
      <c r="AG49" s="572"/>
      <c r="AH49" s="571"/>
      <c r="AI49" s="572"/>
      <c r="AJ49" s="572"/>
      <c r="AK49" s="572"/>
      <c r="AL49" s="572"/>
      <c r="AM49" s="572"/>
      <c r="AN49" s="571"/>
      <c r="AO49" s="571"/>
      <c r="AP49" s="571"/>
      <c r="AQ49" s="571"/>
      <c r="AR49" s="571"/>
      <c r="AS49" s="571"/>
      <c r="AT49" s="572"/>
      <c r="AU49" s="571"/>
      <c r="AV49" s="572"/>
      <c r="AW49" s="571"/>
      <c r="AX49" s="571"/>
      <c r="AY49" s="571"/>
      <c r="AZ49" s="571"/>
      <c r="BA49" s="571"/>
      <c r="BB49" s="571"/>
      <c r="BC49" s="571"/>
      <c r="BD49" s="572"/>
      <c r="BE49" s="571"/>
      <c r="BF49" s="571"/>
      <c r="BG49" s="571"/>
      <c r="BH49" s="1642"/>
      <c r="BI49" s="1450"/>
    </row>
    <row r="50" spans="8:64" ht="19.5" customHeight="1" thickBot="1" x14ac:dyDescent="0.35">
      <c r="H50" s="275"/>
      <c r="I50" s="296" t="s">
        <v>412</v>
      </c>
      <c r="J50" s="296" t="s">
        <v>413</v>
      </c>
      <c r="K50" s="296" t="s">
        <v>414</v>
      </c>
      <c r="L50" s="296" t="s">
        <v>415</v>
      </c>
      <c r="M50" s="296" t="s">
        <v>167</v>
      </c>
      <c r="N50" s="296" t="s">
        <v>168</v>
      </c>
      <c r="O50" s="296" t="s">
        <v>169</v>
      </c>
      <c r="P50" s="296" t="s">
        <v>170</v>
      </c>
      <c r="Q50" s="296" t="s">
        <v>171</v>
      </c>
      <c r="R50" s="296" t="s">
        <v>172</v>
      </c>
      <c r="S50" s="296" t="s">
        <v>173</v>
      </c>
      <c r="T50" s="296" t="s">
        <v>174</v>
      </c>
      <c r="U50" s="296" t="s">
        <v>175</v>
      </c>
      <c r="V50" s="296" t="s">
        <v>176</v>
      </c>
      <c r="W50" s="296" t="s">
        <v>177</v>
      </c>
      <c r="X50" s="296" t="s">
        <v>178</v>
      </c>
      <c r="Y50" s="296" t="s">
        <v>179</v>
      </c>
      <c r="Z50" s="296" t="s">
        <v>180</v>
      </c>
      <c r="AA50" s="296" t="s">
        <v>181</v>
      </c>
      <c r="AB50" s="296" t="s">
        <v>182</v>
      </c>
      <c r="AC50" s="296" t="s">
        <v>183</v>
      </c>
      <c r="AD50" s="296" t="s">
        <v>184</v>
      </c>
      <c r="AE50" s="296" t="s">
        <v>185</v>
      </c>
      <c r="AF50" s="296" t="s">
        <v>186</v>
      </c>
      <c r="AG50" s="296" t="s">
        <v>187</v>
      </c>
      <c r="AH50" s="296" t="s">
        <v>188</v>
      </c>
      <c r="AI50" s="296" t="s">
        <v>189</v>
      </c>
      <c r="AJ50" s="296" t="s">
        <v>384</v>
      </c>
      <c r="AK50" s="296" t="s">
        <v>191</v>
      </c>
      <c r="AL50" s="296" t="s">
        <v>192</v>
      </c>
      <c r="AM50" s="78" t="s">
        <v>193</v>
      </c>
      <c r="AN50" s="296" t="s">
        <v>194</v>
      </c>
      <c r="AO50" s="296" t="s">
        <v>428</v>
      </c>
      <c r="AP50" s="296" t="s">
        <v>519</v>
      </c>
      <c r="AQ50" s="296" t="s">
        <v>429</v>
      </c>
      <c r="AR50" s="78" t="s">
        <v>361</v>
      </c>
      <c r="AS50" s="78" t="s">
        <v>362</v>
      </c>
      <c r="AT50" s="78" t="s">
        <v>200</v>
      </c>
      <c r="AU50" s="78" t="s">
        <v>520</v>
      </c>
      <c r="AV50" s="81" t="s">
        <v>202</v>
      </c>
      <c r="AW50" s="81" t="s">
        <v>365</v>
      </c>
      <c r="AX50" s="81" t="s">
        <v>431</v>
      </c>
      <c r="AY50" s="81" t="s">
        <v>367</v>
      </c>
      <c r="AZ50" s="81" t="s">
        <v>368</v>
      </c>
      <c r="BA50" s="81" t="s">
        <v>207</v>
      </c>
      <c r="BB50" s="81" t="s">
        <v>208</v>
      </c>
      <c r="BC50" s="81" t="s">
        <v>209</v>
      </c>
      <c r="BD50" s="81" t="s">
        <v>210</v>
      </c>
      <c r="BE50" s="81" t="s">
        <v>211</v>
      </c>
      <c r="BF50" s="81" t="s">
        <v>433</v>
      </c>
      <c r="BG50" s="81" t="s">
        <v>872</v>
      </c>
      <c r="BH50" s="81" t="s">
        <v>892</v>
      </c>
      <c r="BI50" s="81" t="s">
        <v>893</v>
      </c>
    </row>
    <row r="51" spans="8:64" ht="19.5" customHeight="1" x14ac:dyDescent="0.3">
      <c r="H51" s="620" t="s">
        <v>527</v>
      </c>
      <c r="I51" s="607">
        <v>0.31851947746001835</v>
      </c>
      <c r="J51" s="607">
        <v>0.31061004862515507</v>
      </c>
      <c r="K51" s="607">
        <v>0.30295296595053278</v>
      </c>
      <c r="L51" s="607">
        <v>0.31512495390762929</v>
      </c>
      <c r="M51" s="607">
        <v>0.31592481971730846</v>
      </c>
      <c r="N51" s="607">
        <v>0.31117047378364454</v>
      </c>
      <c r="O51" s="607">
        <v>0.30679639086816979</v>
      </c>
      <c r="P51" s="607">
        <v>0.32446095357277721</v>
      </c>
      <c r="Q51" s="607">
        <v>0.33317997171566011</v>
      </c>
      <c r="R51" s="607">
        <v>0.34714534797740554</v>
      </c>
      <c r="S51" s="607">
        <v>0.3397898374940333</v>
      </c>
      <c r="T51" s="607">
        <v>0.35217581400133741</v>
      </c>
      <c r="U51" s="607">
        <v>0.35412136472700245</v>
      </c>
      <c r="V51" s="607">
        <v>0.34777995313403465</v>
      </c>
      <c r="W51" s="607">
        <v>0.35587511243547815</v>
      </c>
      <c r="X51" s="607">
        <v>0.37395945712948592</v>
      </c>
      <c r="Y51" s="607">
        <v>0.3898238961056672</v>
      </c>
      <c r="Z51" s="607">
        <v>0.41391209669923712</v>
      </c>
      <c r="AA51" s="607">
        <v>0.42157919566157048</v>
      </c>
      <c r="AB51" s="607">
        <v>0.43022433306386426</v>
      </c>
      <c r="AC51" s="607">
        <v>0.43599370780116131</v>
      </c>
      <c r="AD51" s="607">
        <v>0.44378862569486915</v>
      </c>
      <c r="AE51" s="607">
        <v>0.4473573563694424</v>
      </c>
      <c r="AF51" s="607">
        <v>0.46257414053497359</v>
      </c>
      <c r="AG51" s="608">
        <v>0.46702692658370554</v>
      </c>
      <c r="AH51" s="609">
        <v>0.4752363733235509</v>
      </c>
      <c r="AI51" s="608">
        <v>0.47185935648299421</v>
      </c>
      <c r="AJ51" s="608">
        <v>0.46711569254311608</v>
      </c>
      <c r="AK51" s="608">
        <v>0.46700000000000003</v>
      </c>
      <c r="AL51" s="608">
        <v>0.46700000000000003</v>
      </c>
      <c r="AM51" s="608">
        <v>0.44319818794004395</v>
      </c>
      <c r="AN51" s="610">
        <v>0.439</v>
      </c>
      <c r="AO51" s="610">
        <v>0.43963017491747419</v>
      </c>
      <c r="AP51" s="610">
        <v>0.438</v>
      </c>
      <c r="AQ51" s="610">
        <v>0.439</v>
      </c>
      <c r="AR51" s="610">
        <v>0.44201145839363021</v>
      </c>
      <c r="AS51" s="610">
        <v>0.44746084718878221</v>
      </c>
      <c r="AT51" s="608">
        <v>0.46899999999999997</v>
      </c>
      <c r="AU51" s="608">
        <v>0.48388684544642452</v>
      </c>
      <c r="AV51" s="608">
        <v>0.51500000000000001</v>
      </c>
      <c r="AW51" s="609">
        <v>0.53300000000000003</v>
      </c>
      <c r="AX51" s="609">
        <v>0.53600000000000003</v>
      </c>
      <c r="AY51" s="609">
        <v>0.53600000000000003</v>
      </c>
      <c r="AZ51" s="609">
        <v>0.53100000000000003</v>
      </c>
      <c r="BA51" s="609">
        <v>0.52800000000000002</v>
      </c>
      <c r="BB51" s="608">
        <v>0.53079976886271263</v>
      </c>
      <c r="BC51" s="608">
        <v>0.46874859061008056</v>
      </c>
      <c r="BD51" s="608">
        <v>0.43230154134870497</v>
      </c>
      <c r="BE51" s="609">
        <v>0.43161605109855994</v>
      </c>
      <c r="BF51" s="609">
        <v>0.42364501145551148</v>
      </c>
      <c r="BG51" s="1600">
        <v>0.42</v>
      </c>
      <c r="BH51" s="608">
        <v>0.41299999999999998</v>
      </c>
      <c r="BI51" s="1601">
        <f>BI44/BI47</f>
        <v>0.41621259036662178</v>
      </c>
      <c r="BJ51" s="1693"/>
      <c r="BL51" s="412"/>
    </row>
    <row r="52" spans="8:64" ht="19.5" customHeight="1" x14ac:dyDescent="0.3">
      <c r="H52" s="349" t="s">
        <v>528</v>
      </c>
      <c r="I52" s="607">
        <v>0.66395936491568064</v>
      </c>
      <c r="J52" s="607">
        <v>0.67481423448584388</v>
      </c>
      <c r="K52" s="607">
        <v>0.68131995876928564</v>
      </c>
      <c r="L52" s="607">
        <v>0.67098499792386235</v>
      </c>
      <c r="M52" s="607">
        <v>0.66913773104598995</v>
      </c>
      <c r="N52" s="607">
        <v>0.67417151246002738</v>
      </c>
      <c r="O52" s="607">
        <v>0.67895019872170115</v>
      </c>
      <c r="P52" s="607">
        <v>0.6631951535308892</v>
      </c>
      <c r="Q52" s="607">
        <v>0.65711632399101061</v>
      </c>
      <c r="R52" s="607">
        <v>0.64344571811406615</v>
      </c>
      <c r="S52" s="607">
        <v>0.64886991438300623</v>
      </c>
      <c r="T52" s="607">
        <v>0.63895530065325856</v>
      </c>
      <c r="U52" s="607">
        <v>0.63617213561394415</v>
      </c>
      <c r="V52" s="607">
        <v>0.64290873309731289</v>
      </c>
      <c r="W52" s="607">
        <v>0.63511989139151814</v>
      </c>
      <c r="X52" s="607">
        <v>0.61789945565161708</v>
      </c>
      <c r="Y52" s="607">
        <v>0.59932358025154364</v>
      </c>
      <c r="Z52" s="607">
        <v>0.56287156880535882</v>
      </c>
      <c r="AA52" s="607">
        <v>0.5526163237553976</v>
      </c>
      <c r="AB52" s="607">
        <v>0.5459220335938203</v>
      </c>
      <c r="AC52" s="607">
        <v>0.54381419702794409</v>
      </c>
      <c r="AD52" s="607">
        <v>0.54332531118326022</v>
      </c>
      <c r="AE52" s="607">
        <v>0.53180406208356978</v>
      </c>
      <c r="AF52" s="607">
        <v>0.5244558915681079</v>
      </c>
      <c r="AG52" s="608">
        <v>0.52273562816766661</v>
      </c>
      <c r="AH52" s="609">
        <v>0.5126246282442648</v>
      </c>
      <c r="AI52" s="608">
        <v>0.51322017276200371</v>
      </c>
      <c r="AJ52" s="608">
        <v>0.51638535709231459</v>
      </c>
      <c r="AK52" s="608">
        <v>0.52</v>
      </c>
      <c r="AL52" s="608">
        <v>0.52</v>
      </c>
      <c r="AM52" s="608">
        <v>0.54422239850341281</v>
      </c>
      <c r="AN52" s="610">
        <v>0.54700000000000004</v>
      </c>
      <c r="AO52" s="610">
        <v>0.54341735523684509</v>
      </c>
      <c r="AP52" s="610">
        <v>0.53900000000000003</v>
      </c>
      <c r="AQ52" s="610">
        <v>0.54200000000000004</v>
      </c>
      <c r="AR52" s="610">
        <v>0.54291428719565527</v>
      </c>
      <c r="AS52" s="610">
        <v>0.5400910257456395</v>
      </c>
      <c r="AT52" s="608">
        <v>0.51600000000000001</v>
      </c>
      <c r="AU52" s="608">
        <v>0.50522943006111842</v>
      </c>
      <c r="AV52" s="608">
        <v>0.47699999999999998</v>
      </c>
      <c r="AW52" s="609">
        <v>0.45800000000000002</v>
      </c>
      <c r="AX52" s="609">
        <v>0.45100000000000001</v>
      </c>
      <c r="AY52" s="609">
        <v>0.45</v>
      </c>
      <c r="AZ52" s="609">
        <v>0.45600000000000002</v>
      </c>
      <c r="BA52" s="609">
        <v>0.45800000000000002</v>
      </c>
      <c r="BB52" s="608">
        <v>0.45602740040666617</v>
      </c>
      <c r="BC52" s="608">
        <v>0.50763193793237149</v>
      </c>
      <c r="BD52" s="608">
        <v>0.54920618876540783</v>
      </c>
      <c r="BE52" s="609">
        <v>0.54311736700476088</v>
      </c>
      <c r="BF52" s="609">
        <v>0.5479303477043711</v>
      </c>
      <c r="BG52" s="1600">
        <v>0.54100000000000004</v>
      </c>
      <c r="BH52" s="608">
        <v>0.55200000000000005</v>
      </c>
      <c r="BI52" s="1601">
        <f>BI45/BI47</f>
        <v>0.55098243621995358</v>
      </c>
      <c r="BJ52" s="412"/>
      <c r="BL52" s="412"/>
    </row>
    <row r="53" spans="8:64" ht="19.5" customHeight="1" x14ac:dyDescent="0.3">
      <c r="H53" s="351" t="s">
        <v>529</v>
      </c>
      <c r="I53" s="613">
        <v>1.7521157624301044E-2</v>
      </c>
      <c r="J53" s="613">
        <v>1.4575716889000969E-2</v>
      </c>
      <c r="K53" s="613">
        <v>1.572707528018169E-2</v>
      </c>
      <c r="L53" s="613">
        <v>1.3890048168508426E-2</v>
      </c>
      <c r="M53" s="613">
        <v>1.4937449236701636E-2</v>
      </c>
      <c r="N53" s="613">
        <v>1.4658013756328156E-2</v>
      </c>
      <c r="O53" s="613">
        <v>1.4253410410129088E-2</v>
      </c>
      <c r="P53" s="613">
        <v>1.2343892896333549E-2</v>
      </c>
      <c r="Q53" s="613">
        <v>9.7037042933293006E-3</v>
      </c>
      <c r="R53" s="613">
        <v>9.4089339085284066E-3</v>
      </c>
      <c r="S53" s="613">
        <v>1.1340248122960568E-2</v>
      </c>
      <c r="T53" s="613">
        <v>8.8688853454040439E-3</v>
      </c>
      <c r="U53" s="613">
        <v>9.7064996590533852E-3</v>
      </c>
      <c r="V53" s="613">
        <v>9.3113137686525529E-3</v>
      </c>
      <c r="W53" s="613">
        <v>9.0049961730036005E-3</v>
      </c>
      <c r="X53" s="613">
        <v>8.1410872188970168E-3</v>
      </c>
      <c r="Y53" s="613">
        <v>1.0852523642789198E-2</v>
      </c>
      <c r="Z53" s="613">
        <v>2.3216334495404091E-2</v>
      </c>
      <c r="AA53" s="613">
        <v>2.5804480583031877E-2</v>
      </c>
      <c r="AB53" s="613">
        <v>2.385363334231564E-2</v>
      </c>
      <c r="AC53" s="613">
        <v>2.0192095170894604E-2</v>
      </c>
      <c r="AD53" s="613">
        <v>1.288606312187055E-2</v>
      </c>
      <c r="AE53" s="613">
        <v>2.083858154698787E-2</v>
      </c>
      <c r="AF53" s="613">
        <v>1.2969967896918472E-2</v>
      </c>
      <c r="AG53" s="614">
        <v>1.0237889794428684E-2</v>
      </c>
      <c r="AH53" s="615">
        <v>1.213899843218433E-2</v>
      </c>
      <c r="AI53" s="614">
        <v>1.4920895670157062E-2</v>
      </c>
      <c r="AJ53" s="614">
        <v>1.6498950364569314E-2</v>
      </c>
      <c r="AK53" s="614">
        <v>1.2999999999999999E-2</v>
      </c>
      <c r="AL53" s="614">
        <v>1.2999999999999999E-2</v>
      </c>
      <c r="AM53" s="614">
        <v>1.2579413556543134E-2</v>
      </c>
      <c r="AN53" s="616">
        <v>1.4E-2</v>
      </c>
      <c r="AO53" s="616">
        <v>1.6952849886253857E-2</v>
      </c>
      <c r="AP53" s="616">
        <v>2.3E-2</v>
      </c>
      <c r="AQ53" s="616">
        <v>1.9E-2</v>
      </c>
      <c r="AR53" s="616">
        <v>1.5074254410714482E-2</v>
      </c>
      <c r="AS53" s="616">
        <v>1.244812706557827E-2</v>
      </c>
      <c r="AT53" s="614">
        <v>1.4999999999999999E-2</v>
      </c>
      <c r="AU53" s="614">
        <v>1.088405461240287E-2</v>
      </c>
      <c r="AV53" s="614">
        <v>8.0000000000000002E-3</v>
      </c>
      <c r="AW53" s="615">
        <v>8.9999999999999993E-3</v>
      </c>
      <c r="AX53" s="615">
        <v>1.2999999999999999E-2</v>
      </c>
      <c r="AY53" s="615">
        <v>1.4E-2</v>
      </c>
      <c r="AZ53" s="609">
        <v>1.2999999999999999E-2</v>
      </c>
      <c r="BA53" s="609">
        <v>1.4E-2</v>
      </c>
      <c r="BB53" s="608">
        <v>1.3172830730621095E-2</v>
      </c>
      <c r="BC53" s="608">
        <v>2.361947145754786E-2</v>
      </c>
      <c r="BD53" s="608">
        <v>1.8492269885887265E-2</v>
      </c>
      <c r="BE53" s="609">
        <v>2.5266581896679186E-2</v>
      </c>
      <c r="BF53" s="609">
        <v>2.8424640840117272E-2</v>
      </c>
      <c r="BG53" s="1600">
        <v>3.7999999999999999E-2</v>
      </c>
      <c r="BH53" s="608">
        <v>3.4000000000000002E-2</v>
      </c>
      <c r="BI53" s="1601">
        <f>BI46/BI47</f>
        <v>3.2804973413424782E-2</v>
      </c>
      <c r="BJ53" s="412"/>
      <c r="BL53" s="412"/>
    </row>
    <row r="54" spans="8:64" ht="19.5" customHeight="1" x14ac:dyDescent="0.3">
      <c r="H54" s="622" t="s">
        <v>426</v>
      </c>
      <c r="I54" s="618">
        <v>1</v>
      </c>
      <c r="J54" s="618">
        <v>1</v>
      </c>
      <c r="K54" s="618">
        <v>1</v>
      </c>
      <c r="L54" s="618">
        <v>1</v>
      </c>
      <c r="M54" s="618">
        <v>1</v>
      </c>
      <c r="N54" s="618">
        <v>1</v>
      </c>
      <c r="O54" s="618">
        <v>1</v>
      </c>
      <c r="P54" s="618">
        <v>1</v>
      </c>
      <c r="Q54" s="618">
        <v>1</v>
      </c>
      <c r="R54" s="618">
        <v>1</v>
      </c>
      <c r="S54" s="618">
        <v>1</v>
      </c>
      <c r="T54" s="618">
        <v>1</v>
      </c>
      <c r="U54" s="618">
        <v>1</v>
      </c>
      <c r="V54" s="618">
        <v>1</v>
      </c>
      <c r="W54" s="618">
        <v>1</v>
      </c>
      <c r="X54" s="618">
        <v>1</v>
      </c>
      <c r="Y54" s="618">
        <v>1</v>
      </c>
      <c r="Z54" s="618">
        <v>1</v>
      </c>
      <c r="AA54" s="618">
        <v>1</v>
      </c>
      <c r="AB54" s="618">
        <v>1</v>
      </c>
      <c r="AC54" s="618">
        <v>1</v>
      </c>
      <c r="AD54" s="618">
        <v>1</v>
      </c>
      <c r="AE54" s="618">
        <v>1</v>
      </c>
      <c r="AF54" s="618">
        <v>1</v>
      </c>
      <c r="AG54" s="423">
        <v>1</v>
      </c>
      <c r="AH54" s="422">
        <v>1</v>
      </c>
      <c r="AI54" s="423">
        <v>1</v>
      </c>
      <c r="AJ54" s="423">
        <v>1</v>
      </c>
      <c r="AK54" s="423">
        <v>1</v>
      </c>
      <c r="AL54" s="423">
        <v>1</v>
      </c>
      <c r="AM54" s="423">
        <v>1</v>
      </c>
      <c r="AN54" s="420">
        <v>1</v>
      </c>
      <c r="AO54" s="420">
        <v>1.0000003800405732</v>
      </c>
      <c r="AP54" s="420">
        <v>1</v>
      </c>
      <c r="AQ54" s="420">
        <v>1</v>
      </c>
      <c r="AR54" s="420">
        <v>1</v>
      </c>
      <c r="AS54" s="420">
        <v>1</v>
      </c>
      <c r="AT54" s="421">
        <v>1</v>
      </c>
      <c r="AU54" s="421">
        <v>1</v>
      </c>
      <c r="AV54" s="421">
        <v>1</v>
      </c>
      <c r="AW54" s="420">
        <v>1</v>
      </c>
      <c r="AX54" s="420">
        <v>1</v>
      </c>
      <c r="AY54" s="420">
        <v>1</v>
      </c>
      <c r="AZ54" s="623">
        <v>1</v>
      </c>
      <c r="BA54" s="624">
        <v>1</v>
      </c>
      <c r="BB54" s="625">
        <v>1</v>
      </c>
      <c r="BC54" s="625">
        <v>1</v>
      </c>
      <c r="BD54" s="625">
        <v>1</v>
      </c>
      <c r="BE54" s="624">
        <v>1</v>
      </c>
      <c r="BF54" s="624">
        <v>1</v>
      </c>
      <c r="BG54" s="1517">
        <v>1</v>
      </c>
      <c r="BH54" s="625">
        <v>1</v>
      </c>
      <c r="BI54" s="626">
        <v>1</v>
      </c>
      <c r="BJ54" s="412"/>
      <c r="BL54" s="412"/>
    </row>
    <row r="55" spans="8:64" ht="19.5" customHeight="1" x14ac:dyDescent="0.3">
      <c r="H55" s="627"/>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367"/>
      <c r="AH55" s="256"/>
      <c r="AI55" s="256"/>
      <c r="AJ55" s="256"/>
      <c r="AK55" s="367"/>
      <c r="AL55" s="367"/>
      <c r="AM55" s="367"/>
      <c r="AN55" s="256"/>
      <c r="AO55" s="256"/>
      <c r="AP55" s="256"/>
      <c r="AQ55" s="256"/>
      <c r="AR55" s="256"/>
      <c r="AS55" s="256"/>
      <c r="AT55" s="367"/>
      <c r="AU55" s="367"/>
      <c r="AV55" s="367"/>
      <c r="AW55" s="256"/>
      <c r="AX55" s="256"/>
      <c r="AY55" s="256"/>
      <c r="AZ55" s="256"/>
      <c r="BA55" s="256"/>
      <c r="BB55" s="256"/>
      <c r="BC55" s="256"/>
      <c r="BD55" s="367"/>
      <c r="BE55" s="256"/>
      <c r="BF55" s="256"/>
      <c r="BG55" s="256"/>
      <c r="BH55" s="367"/>
      <c r="BI55" s="256"/>
    </row>
    <row r="56" spans="8:64" ht="19.5" customHeight="1" x14ac:dyDescent="0.3">
      <c r="H56" s="187"/>
      <c r="AG56" s="48"/>
      <c r="AK56" s="48"/>
      <c r="AL56" s="48"/>
      <c r="AT56" s="48"/>
      <c r="AV56" s="48"/>
      <c r="BD56" s="48"/>
    </row>
    <row r="57" spans="8:64" ht="19.5" customHeight="1" x14ac:dyDescent="0.3">
      <c r="H57" s="272" t="s">
        <v>530</v>
      </c>
      <c r="I57" s="571"/>
      <c r="J57" s="571"/>
      <c r="K57" s="571"/>
      <c r="L57" s="571"/>
      <c r="M57" s="571"/>
      <c r="N57" s="571"/>
      <c r="O57" s="571"/>
      <c r="P57" s="571"/>
      <c r="Q57" s="571"/>
      <c r="R57" s="571"/>
      <c r="S57" s="571"/>
      <c r="T57" s="571"/>
      <c r="U57" s="571"/>
      <c r="V57" s="571"/>
      <c r="W57" s="571"/>
      <c r="X57" s="571"/>
      <c r="Y57" s="571"/>
      <c r="Z57" s="571"/>
      <c r="AA57" s="571"/>
      <c r="AB57" s="571"/>
      <c r="AC57" s="571"/>
      <c r="AD57" s="571"/>
      <c r="AE57" s="571"/>
      <c r="AF57" s="571"/>
      <c r="AG57" s="572"/>
      <c r="AH57" s="571"/>
      <c r="AI57" s="571"/>
      <c r="AJ57" s="571"/>
      <c r="AK57" s="572"/>
      <c r="AL57" s="572"/>
      <c r="AM57" s="572"/>
      <c r="AN57" s="571"/>
      <c r="AO57" s="571"/>
      <c r="AP57" s="571"/>
      <c r="AQ57" s="571"/>
      <c r="AR57" s="571"/>
      <c r="AS57" s="571"/>
      <c r="AT57" s="572"/>
      <c r="AU57" s="571"/>
      <c r="AV57" s="572"/>
      <c r="AW57" s="571"/>
      <c r="AX57" s="571"/>
      <c r="AY57" s="571"/>
      <c r="AZ57" s="571"/>
      <c r="BA57" s="571"/>
      <c r="BB57" s="571"/>
      <c r="BC57" s="571"/>
      <c r="BD57" s="572"/>
      <c r="BE57" s="571"/>
      <c r="BF57" s="571"/>
      <c r="BG57" s="571"/>
      <c r="BH57" s="1642"/>
      <c r="BI57" s="1450"/>
    </row>
    <row r="58" spans="8:64" ht="19.5" customHeight="1" thickBot="1" x14ac:dyDescent="0.35">
      <c r="H58" s="275"/>
      <c r="I58" s="296" t="s">
        <v>412</v>
      </c>
      <c r="J58" s="296" t="s">
        <v>413</v>
      </c>
      <c r="K58" s="296" t="s">
        <v>414</v>
      </c>
      <c r="L58" s="296" t="s">
        <v>415</v>
      </c>
      <c r="M58" s="296" t="s">
        <v>167</v>
      </c>
      <c r="N58" s="296" t="s">
        <v>168</v>
      </c>
      <c r="O58" s="296" t="s">
        <v>169</v>
      </c>
      <c r="P58" s="296" t="s">
        <v>170</v>
      </c>
      <c r="Q58" s="296" t="s">
        <v>171</v>
      </c>
      <c r="R58" s="296" t="s">
        <v>172</v>
      </c>
      <c r="S58" s="296" t="s">
        <v>173</v>
      </c>
      <c r="T58" s="296" t="s">
        <v>174</v>
      </c>
      <c r="U58" s="296" t="s">
        <v>175</v>
      </c>
      <c r="V58" s="296" t="s">
        <v>176</v>
      </c>
      <c r="W58" s="296" t="s">
        <v>177</v>
      </c>
      <c r="X58" s="296" t="s">
        <v>178</v>
      </c>
      <c r="Y58" s="296" t="s">
        <v>179</v>
      </c>
      <c r="Z58" s="296" t="s">
        <v>180</v>
      </c>
      <c r="AA58" s="296" t="s">
        <v>181</v>
      </c>
      <c r="AB58" s="296" t="s">
        <v>182</v>
      </c>
      <c r="AC58" s="296" t="s">
        <v>183</v>
      </c>
      <c r="AD58" s="296" t="s">
        <v>184</v>
      </c>
      <c r="AE58" s="296" t="s">
        <v>185</v>
      </c>
      <c r="AF58" s="296" t="s">
        <v>186</v>
      </c>
      <c r="AG58" s="296" t="s">
        <v>187</v>
      </c>
      <c r="AH58" s="296" t="s">
        <v>188</v>
      </c>
      <c r="AI58" s="296" t="s">
        <v>189</v>
      </c>
      <c r="AJ58" s="296" t="s">
        <v>384</v>
      </c>
      <c r="AK58" s="296" t="s">
        <v>191</v>
      </c>
      <c r="AL58" s="296" t="s">
        <v>192</v>
      </c>
      <c r="AM58" s="78" t="s">
        <v>193</v>
      </c>
      <c r="AN58" s="296" t="s">
        <v>194</v>
      </c>
      <c r="AO58" s="296" t="s">
        <v>428</v>
      </c>
      <c r="AP58" s="296" t="s">
        <v>519</v>
      </c>
      <c r="AQ58" s="296" t="s">
        <v>429</v>
      </c>
      <c r="AR58" s="78" t="s">
        <v>361</v>
      </c>
      <c r="AS58" s="78" t="s">
        <v>362</v>
      </c>
      <c r="AT58" s="78" t="s">
        <v>200</v>
      </c>
      <c r="AU58" s="78" t="s">
        <v>520</v>
      </c>
      <c r="AV58" s="81" t="s">
        <v>202</v>
      </c>
      <c r="AW58" s="81" t="s">
        <v>365</v>
      </c>
      <c r="AX58" s="81" t="s">
        <v>431</v>
      </c>
      <c r="AY58" s="81" t="s">
        <v>367</v>
      </c>
      <c r="AZ58" s="81" t="s">
        <v>368</v>
      </c>
      <c r="BA58" s="81" t="s">
        <v>207</v>
      </c>
      <c r="BB58" s="81" t="s">
        <v>208</v>
      </c>
      <c r="BC58" s="81" t="s">
        <v>209</v>
      </c>
      <c r="BD58" s="81" t="s">
        <v>210</v>
      </c>
      <c r="BE58" s="81" t="s">
        <v>211</v>
      </c>
      <c r="BF58" s="81" t="s">
        <v>433</v>
      </c>
      <c r="BG58" s="81" t="s">
        <v>872</v>
      </c>
      <c r="BH58" s="81" t="s">
        <v>892</v>
      </c>
      <c r="BI58" s="81" t="s">
        <v>893</v>
      </c>
    </row>
    <row r="59" spans="8:64" ht="19.5" customHeight="1" x14ac:dyDescent="0.3">
      <c r="H59" s="628" t="s">
        <v>531</v>
      </c>
      <c r="I59" s="629">
        <v>0.98599999999999999</v>
      </c>
      <c r="J59" s="630">
        <v>0.98899999999999999</v>
      </c>
      <c r="K59" s="630">
        <v>0.98299999999999998</v>
      </c>
      <c r="L59" s="630">
        <v>0.996</v>
      </c>
      <c r="M59" s="630">
        <v>0.97399999999999998</v>
      </c>
      <c r="N59" s="630">
        <v>0.97899999999999998</v>
      </c>
      <c r="O59" s="630">
        <v>0.98499999999999999</v>
      </c>
      <c r="P59" s="630">
        <v>0.98699999999999999</v>
      </c>
      <c r="Q59" s="630">
        <v>0.96899999999999997</v>
      </c>
      <c r="R59" s="630">
        <v>0.98499999999999999</v>
      </c>
      <c r="S59" s="630">
        <v>0.97799999999999998</v>
      </c>
      <c r="T59" s="630">
        <v>0.98599999999999999</v>
      </c>
      <c r="U59" s="630">
        <v>0.97699999999999998</v>
      </c>
      <c r="V59" s="630">
        <v>0.98499999999999999</v>
      </c>
      <c r="W59" s="630">
        <v>0.98</v>
      </c>
      <c r="X59" s="630">
        <v>0.97399999999999998</v>
      </c>
      <c r="Y59" s="630">
        <v>0.97499999999999998</v>
      </c>
      <c r="Z59" s="630">
        <v>0.98699999999999999</v>
      </c>
      <c r="AA59" s="630">
        <v>0.98899999999999999</v>
      </c>
      <c r="AB59" s="630">
        <v>0.99</v>
      </c>
      <c r="AC59" s="630">
        <v>0.98899999999999999</v>
      </c>
      <c r="AD59" s="630">
        <v>0.98599999999999999</v>
      </c>
      <c r="AE59" s="630">
        <v>0.98599999999999999</v>
      </c>
      <c r="AF59" s="631">
        <v>0.98699999999999999</v>
      </c>
      <c r="AG59" s="630">
        <v>0.98199999999999998</v>
      </c>
      <c r="AH59" s="630">
        <v>0.98899999999999999</v>
      </c>
      <c r="AI59" s="631">
        <v>0.99099999999999999</v>
      </c>
      <c r="AJ59" s="631">
        <v>0.98799999999999999</v>
      </c>
      <c r="AK59" s="631">
        <v>0.98799999999999999</v>
      </c>
      <c r="AL59" s="631">
        <v>0.98299999999999998</v>
      </c>
      <c r="AM59" s="631">
        <v>0.99099999999999999</v>
      </c>
      <c r="AN59" s="616">
        <v>0.996</v>
      </c>
      <c r="AO59" s="616">
        <v>0.98199999999999998</v>
      </c>
      <c r="AP59" s="616">
        <v>0.97699999999999998</v>
      </c>
      <c r="AQ59" s="616">
        <v>0.95699999999999996</v>
      </c>
      <c r="AR59" s="616">
        <v>0.94099999999999995</v>
      </c>
      <c r="AS59" s="615">
        <v>0.98299999999999998</v>
      </c>
      <c r="AT59" s="423">
        <v>1.004</v>
      </c>
      <c r="AU59" s="423">
        <v>0.999</v>
      </c>
      <c r="AV59" s="423">
        <v>1.0169999999999999</v>
      </c>
      <c r="AW59" s="422">
        <v>1.004</v>
      </c>
      <c r="AX59" s="422">
        <v>1.004</v>
      </c>
      <c r="AY59" s="422">
        <v>1.0009999999999999</v>
      </c>
      <c r="AZ59" s="422">
        <v>1.002</v>
      </c>
      <c r="BA59" s="422">
        <v>0.9879</v>
      </c>
      <c r="BB59" s="423">
        <v>0.99160000000000004</v>
      </c>
      <c r="BC59" s="423">
        <v>0.9919</v>
      </c>
      <c r="BD59" s="423">
        <v>0.97099999999999997</v>
      </c>
      <c r="BE59" s="422">
        <v>0.96299999999999997</v>
      </c>
      <c r="BF59" s="422">
        <v>0.96799999999999997</v>
      </c>
      <c r="BG59" s="1493">
        <v>0.97299999999999998</v>
      </c>
      <c r="BH59" s="423">
        <v>0.98799999999999999</v>
      </c>
      <c r="BI59" s="1438">
        <v>0.97</v>
      </c>
    </row>
    <row r="60" spans="8:64" ht="19.5" customHeight="1" x14ac:dyDescent="0.25">
      <c r="H60" s="632" t="s">
        <v>532</v>
      </c>
      <c r="I60" s="451"/>
      <c r="J60" s="451"/>
      <c r="K60" s="451"/>
      <c r="L60" s="451"/>
      <c r="M60" s="451"/>
      <c r="N60" s="451"/>
      <c r="O60" s="451"/>
      <c r="P60" s="451"/>
      <c r="Q60" s="451"/>
      <c r="R60" s="451"/>
      <c r="S60" s="451"/>
      <c r="T60" s="451"/>
      <c r="U60" s="451"/>
      <c r="V60" s="451"/>
      <c r="W60" s="451"/>
      <c r="X60" s="451"/>
      <c r="Y60" s="451"/>
      <c r="Z60" s="451"/>
      <c r="AA60" s="451"/>
      <c r="AB60" s="451"/>
      <c r="AC60" s="451"/>
      <c r="AD60" s="451"/>
      <c r="AE60" s="633"/>
      <c r="AF60" s="633"/>
      <c r="AG60" s="633"/>
      <c r="AH60" s="633"/>
      <c r="AI60" s="633"/>
      <c r="AJ60" s="633"/>
      <c r="AK60" s="633"/>
      <c r="AL60" s="633"/>
      <c r="AM60" s="634"/>
      <c r="AN60" s="633"/>
      <c r="AO60" s="633"/>
      <c r="AT60" s="48"/>
    </row>
    <row r="61" spans="8:64" ht="19.5" customHeight="1" x14ac:dyDescent="0.3">
      <c r="H61" s="635" t="s">
        <v>533</v>
      </c>
      <c r="AT61" s="48"/>
    </row>
    <row r="62" spans="8:64" ht="19.5" customHeight="1" x14ac:dyDescent="0.3">
      <c r="AT62" s="48"/>
    </row>
    <row r="63" spans="8:64" ht="19.5" customHeight="1" x14ac:dyDescent="0.3"/>
    <row r="64" spans="8:64" ht="19.5" customHeight="1" x14ac:dyDescent="0.3"/>
  </sheetData>
  <mergeCells count="25">
    <mergeCell ref="D21:E21"/>
    <mergeCell ref="B4:E4"/>
    <mergeCell ref="C8:E8"/>
    <mergeCell ref="C10:E10"/>
    <mergeCell ref="C12:E12"/>
    <mergeCell ref="C14:E14"/>
    <mergeCell ref="D15:E15"/>
    <mergeCell ref="D16:E16"/>
    <mergeCell ref="D17:E17"/>
    <mergeCell ref="D18:E18"/>
    <mergeCell ref="D19:E19"/>
    <mergeCell ref="D20:E20"/>
    <mergeCell ref="C39:E39"/>
    <mergeCell ref="D22:F22"/>
    <mergeCell ref="C28:E28"/>
    <mergeCell ref="C29:E29"/>
    <mergeCell ref="C31:E31"/>
    <mergeCell ref="C33:E33"/>
    <mergeCell ref="C35:E35"/>
    <mergeCell ref="C37:E37"/>
    <mergeCell ref="D23:E23"/>
    <mergeCell ref="D24:E24"/>
    <mergeCell ref="D25:E25"/>
    <mergeCell ref="D26:E26"/>
    <mergeCell ref="D27:E27"/>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15:E15" location="B_IS!A1" display="Condensed Income Statement"/>
    <hyperlink ref="C10" location="Hightlights!A1" display="Highlights"/>
    <hyperlink ref="C10:E10" location="'Financial Highlights'!A1" display="Finanial Highligh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rowBreaks count="1" manualBreakCount="1">
    <brk id="41" max="5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78"/>
  <sheetViews>
    <sheetView showGridLines="0" view="pageBreakPreview" zoomScale="70" zoomScaleNormal="10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7" width="15.5" style="38" customWidth="1"/>
    <col min="58" max="16384" width="10.75" style="38"/>
  </cols>
  <sheetData>
    <row r="1" spans="2:58" ht="5.25" customHeight="1" x14ac:dyDescent="0.3"/>
    <row r="2" spans="2:58" ht="28.5" customHeight="1" x14ac:dyDescent="0.35">
      <c r="H2" s="39"/>
      <c r="I2" s="232"/>
    </row>
    <row r="3" spans="2:58" ht="3" customHeight="1" x14ac:dyDescent="0.3">
      <c r="H3" s="40"/>
    </row>
    <row r="4" spans="2:58" ht="30" customHeight="1" x14ac:dyDescent="0.3">
      <c r="B4" s="1719" t="s">
        <v>6</v>
      </c>
      <c r="C4" s="1719"/>
      <c r="D4" s="1719"/>
      <c r="E4" s="1719"/>
      <c r="F4" s="565"/>
      <c r="G4" s="42"/>
      <c r="H4" s="64" t="s">
        <v>22</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row>
    <row r="5" spans="2:58" ht="18" customHeight="1" x14ac:dyDescent="0.3">
      <c r="B5" s="636"/>
      <c r="C5" s="636"/>
      <c r="D5" s="636"/>
      <c r="E5" s="636"/>
      <c r="F5" s="636"/>
      <c r="AI5" s="38"/>
      <c r="AV5" s="69"/>
      <c r="AW5" s="69"/>
      <c r="AX5" s="69"/>
      <c r="AY5" s="70"/>
      <c r="AZ5" s="70"/>
      <c r="BA5" s="70"/>
      <c r="BB5" s="70"/>
      <c r="BC5" s="70"/>
      <c r="BD5" s="70"/>
      <c r="BE5" s="70"/>
    </row>
    <row r="6" spans="2:58" ht="3" customHeight="1" thickBot="1" x14ac:dyDescent="0.35">
      <c r="H6" s="40"/>
    </row>
    <row r="7" spans="2:58" ht="12" customHeight="1" thickTop="1" x14ac:dyDescent="0.3">
      <c r="B7" s="193"/>
      <c r="C7" s="67"/>
      <c r="D7" s="67"/>
      <c r="E7" s="68"/>
      <c r="H7" s="637"/>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93"/>
    </row>
    <row r="8" spans="2:58" ht="19.5" customHeight="1" thickBot="1" x14ac:dyDescent="0.35">
      <c r="B8" s="74"/>
      <c r="C8" s="1721" t="s">
        <v>2</v>
      </c>
      <c r="D8" s="1721"/>
      <c r="E8" s="1722"/>
      <c r="F8" s="56"/>
      <c r="H8" s="275" t="s">
        <v>39</v>
      </c>
      <c r="I8" s="296" t="s">
        <v>167</v>
      </c>
      <c r="J8" s="296" t="s">
        <v>168</v>
      </c>
      <c r="K8" s="296" t="s">
        <v>169</v>
      </c>
      <c r="L8" s="296" t="s">
        <v>170</v>
      </c>
      <c r="M8" s="296" t="s">
        <v>171</v>
      </c>
      <c r="N8" s="296" t="s">
        <v>172</v>
      </c>
      <c r="O8" s="296" t="s">
        <v>173</v>
      </c>
      <c r="P8" s="296" t="s">
        <v>174</v>
      </c>
      <c r="Q8" s="296" t="s">
        <v>175</v>
      </c>
      <c r="R8" s="296" t="s">
        <v>176</v>
      </c>
      <c r="S8" s="296" t="s">
        <v>177</v>
      </c>
      <c r="T8" s="296" t="s">
        <v>178</v>
      </c>
      <c r="U8" s="296" t="s">
        <v>179</v>
      </c>
      <c r="V8" s="296" t="s">
        <v>180</v>
      </c>
      <c r="W8" s="296" t="s">
        <v>181</v>
      </c>
      <c r="X8" s="296" t="s">
        <v>182</v>
      </c>
      <c r="Y8" s="296" t="s">
        <v>183</v>
      </c>
      <c r="Z8" s="296" t="s">
        <v>184</v>
      </c>
      <c r="AA8" s="296" t="s">
        <v>185</v>
      </c>
      <c r="AB8" s="296" t="s">
        <v>186</v>
      </c>
      <c r="AC8" s="296" t="s">
        <v>187</v>
      </c>
      <c r="AD8" s="296" t="s">
        <v>188</v>
      </c>
      <c r="AE8" s="296" t="s">
        <v>189</v>
      </c>
      <c r="AF8" s="296" t="s">
        <v>190</v>
      </c>
      <c r="AG8" s="296" t="s">
        <v>191</v>
      </c>
      <c r="AH8" s="296" t="s">
        <v>427</v>
      </c>
      <c r="AI8" s="78" t="s">
        <v>193</v>
      </c>
      <c r="AJ8" s="78" t="s">
        <v>194</v>
      </c>
      <c r="AK8" s="78" t="s">
        <v>195</v>
      </c>
      <c r="AL8" s="78" t="s">
        <v>196</v>
      </c>
      <c r="AM8" s="78" t="s">
        <v>197</v>
      </c>
      <c r="AN8" s="78" t="s">
        <v>361</v>
      </c>
      <c r="AO8" s="78" t="s">
        <v>362</v>
      </c>
      <c r="AP8" s="78" t="s">
        <v>200</v>
      </c>
      <c r="AQ8" s="78" t="s">
        <v>201</v>
      </c>
      <c r="AR8" s="81" t="s">
        <v>202</v>
      </c>
      <c r="AS8" s="81" t="s">
        <v>365</v>
      </c>
      <c r="AT8" s="81" t="s">
        <v>366</v>
      </c>
      <c r="AU8" s="81" t="s">
        <v>367</v>
      </c>
      <c r="AV8" s="81" t="s">
        <v>368</v>
      </c>
      <c r="AW8" s="81" t="s">
        <v>207</v>
      </c>
      <c r="AX8" s="81" t="s">
        <v>208</v>
      </c>
      <c r="AY8" s="81" t="s">
        <v>209</v>
      </c>
      <c r="AZ8" s="81" t="s">
        <v>210</v>
      </c>
      <c r="BA8" s="81" t="s">
        <v>211</v>
      </c>
      <c r="BB8" s="81" t="s">
        <v>212</v>
      </c>
      <c r="BC8" s="81" t="s">
        <v>872</v>
      </c>
      <c r="BD8" s="81" t="s">
        <v>892</v>
      </c>
      <c r="BE8" s="81" t="s">
        <v>893</v>
      </c>
    </row>
    <row r="9" spans="2:58" ht="19.5" customHeight="1" x14ac:dyDescent="0.3">
      <c r="B9" s="71"/>
      <c r="C9" s="75"/>
      <c r="D9" s="75"/>
      <c r="E9" s="76"/>
      <c r="F9" s="75"/>
      <c r="H9" s="427" t="s">
        <v>534</v>
      </c>
      <c r="I9" s="256">
        <v>202663.5</v>
      </c>
      <c r="J9" s="256">
        <v>206438.8</v>
      </c>
      <c r="K9" s="256">
        <v>204988.4</v>
      </c>
      <c r="L9" s="256">
        <v>199748.5</v>
      </c>
      <c r="M9" s="256">
        <v>196537.3</v>
      </c>
      <c r="N9" s="256">
        <v>202149.5</v>
      </c>
      <c r="O9" s="256">
        <v>203197.4</v>
      </c>
      <c r="P9" s="256">
        <v>201853.1</v>
      </c>
      <c r="Q9" s="256">
        <v>202824.8</v>
      </c>
      <c r="R9" s="256">
        <v>204784.6</v>
      </c>
      <c r="S9" s="256">
        <v>207171.8</v>
      </c>
      <c r="T9" s="256">
        <v>210578</v>
      </c>
      <c r="U9" s="256">
        <v>213219.20000000004</v>
      </c>
      <c r="V9" s="256">
        <v>213558.30000000002</v>
      </c>
      <c r="W9" s="256">
        <v>219305.3</v>
      </c>
      <c r="X9" s="256">
        <v>222946.19999999998</v>
      </c>
      <c r="Y9" s="256">
        <v>225640.9</v>
      </c>
      <c r="Z9" s="256">
        <v>229556.7</v>
      </c>
      <c r="AA9" s="256">
        <v>232779.4</v>
      </c>
      <c r="AB9" s="256">
        <v>235025.6</v>
      </c>
      <c r="AC9" s="367">
        <v>234604.4</v>
      </c>
      <c r="AD9" s="256">
        <v>239454.4</v>
      </c>
      <c r="AE9" s="367">
        <v>245912.9</v>
      </c>
      <c r="AF9" s="367">
        <v>249361.5</v>
      </c>
      <c r="AG9" s="367">
        <v>253214.4</v>
      </c>
      <c r="AH9" s="367">
        <v>261389.6</v>
      </c>
      <c r="AI9" s="367">
        <v>270499.087</v>
      </c>
      <c r="AJ9" s="256">
        <v>274486.04876032902</v>
      </c>
      <c r="AK9" s="256">
        <v>275130.07179682498</v>
      </c>
      <c r="AL9" s="256">
        <v>277171.5</v>
      </c>
      <c r="AM9" s="256">
        <v>280043.3</v>
      </c>
      <c r="AN9" s="256">
        <v>288896.7</v>
      </c>
      <c r="AO9" s="256">
        <v>302292.40000000002</v>
      </c>
      <c r="AP9" s="367">
        <v>307691.5</v>
      </c>
      <c r="AQ9" s="367">
        <v>312718.38400000002</v>
      </c>
      <c r="AR9" s="367">
        <v>315280.90000000002</v>
      </c>
      <c r="AS9" s="256">
        <v>317098.40000000002</v>
      </c>
      <c r="AT9" s="256">
        <v>322509.90000000002</v>
      </c>
      <c r="AU9" s="256">
        <v>335327.09999999998</v>
      </c>
      <c r="AV9" s="256">
        <v>343459.7</v>
      </c>
      <c r="AW9" s="256">
        <v>350261.04200000002</v>
      </c>
      <c r="AX9" s="369">
        <v>355991.9</v>
      </c>
      <c r="AY9" s="369">
        <v>365533.5</v>
      </c>
      <c r="AZ9" s="369">
        <v>361986.7</v>
      </c>
      <c r="BA9" s="368">
        <v>361091.6</v>
      </c>
      <c r="BB9" s="368">
        <v>366184.7</v>
      </c>
      <c r="BC9" s="1483">
        <v>373193.5</v>
      </c>
      <c r="BD9" s="369">
        <v>375443.20176871802</v>
      </c>
      <c r="BE9" s="370">
        <v>381265.61455935799</v>
      </c>
    </row>
    <row r="10" spans="2:58" ht="19.5" customHeight="1" x14ac:dyDescent="0.3">
      <c r="B10" s="74"/>
      <c r="C10" s="1721" t="s">
        <v>36</v>
      </c>
      <c r="D10" s="1721"/>
      <c r="E10" s="1722"/>
      <c r="F10" s="56"/>
      <c r="H10" s="428" t="s">
        <v>370</v>
      </c>
      <c r="I10" s="90">
        <v>194857.60000000001</v>
      </c>
      <c r="J10" s="90">
        <v>198410.7</v>
      </c>
      <c r="K10" s="90">
        <v>196998.8</v>
      </c>
      <c r="L10" s="90">
        <v>192443.2</v>
      </c>
      <c r="M10" s="90">
        <v>189192.8</v>
      </c>
      <c r="N10" s="90">
        <v>194861.6</v>
      </c>
      <c r="O10" s="90">
        <v>196024.9</v>
      </c>
      <c r="P10" s="90">
        <v>195923.8</v>
      </c>
      <c r="Q10" s="90">
        <v>196471.1</v>
      </c>
      <c r="R10" s="90">
        <v>198600.7</v>
      </c>
      <c r="S10" s="90">
        <v>201078.8</v>
      </c>
      <c r="T10" s="90">
        <v>205729.9</v>
      </c>
      <c r="U10" s="90">
        <v>208436.2</v>
      </c>
      <c r="V10" s="90">
        <v>208845.3</v>
      </c>
      <c r="W10" s="90">
        <v>215034.09999999998</v>
      </c>
      <c r="X10" s="90">
        <v>218636</v>
      </c>
      <c r="Y10" s="90">
        <v>219862.5</v>
      </c>
      <c r="Z10" s="90">
        <v>224770.6</v>
      </c>
      <c r="AA10" s="90">
        <v>228077.2</v>
      </c>
      <c r="AB10" s="90">
        <v>231253.7</v>
      </c>
      <c r="AC10" s="91">
        <v>230563.3</v>
      </c>
      <c r="AD10" s="90">
        <v>235975</v>
      </c>
      <c r="AE10" s="91">
        <v>242624.8</v>
      </c>
      <c r="AF10" s="91">
        <v>246465.4</v>
      </c>
      <c r="AG10" s="91">
        <v>250389.8</v>
      </c>
      <c r="AH10" s="91">
        <v>258677</v>
      </c>
      <c r="AI10" s="91">
        <v>267850.94799999997</v>
      </c>
      <c r="AJ10" s="90">
        <v>271932.79999999999</v>
      </c>
      <c r="AK10" s="90">
        <v>272580.10538487398</v>
      </c>
      <c r="AL10" s="90">
        <v>274672.90000000002</v>
      </c>
      <c r="AM10" s="90">
        <v>277574.7</v>
      </c>
      <c r="AN10" s="90">
        <v>286590.40000000002</v>
      </c>
      <c r="AO10" s="90">
        <v>300004.09999999998</v>
      </c>
      <c r="AP10" s="91">
        <v>305611.7</v>
      </c>
      <c r="AQ10" s="91">
        <v>310687.29599999997</v>
      </c>
      <c r="AR10" s="91">
        <v>313389.40000000002</v>
      </c>
      <c r="AS10" s="90">
        <v>315281.09999999998</v>
      </c>
      <c r="AT10" s="90">
        <v>320722.09999999998</v>
      </c>
      <c r="AU10" s="90">
        <v>333464.90000000002</v>
      </c>
      <c r="AV10" s="90">
        <v>341659.6</v>
      </c>
      <c r="AW10" s="90">
        <v>348490.1</v>
      </c>
      <c r="AX10" s="328">
        <v>354176.5</v>
      </c>
      <c r="AY10" s="328">
        <v>363596.6</v>
      </c>
      <c r="AZ10" s="328">
        <v>360073</v>
      </c>
      <c r="BA10" s="301">
        <v>359006.2</v>
      </c>
      <c r="BB10" s="301">
        <v>363888.8</v>
      </c>
      <c r="BC10" s="1480">
        <v>370824.7</v>
      </c>
      <c r="BD10" s="328">
        <v>372868.75790210703</v>
      </c>
      <c r="BE10" s="329">
        <v>378555.72317343391</v>
      </c>
    </row>
    <row r="11" spans="2:58" ht="19.5" customHeight="1" x14ac:dyDescent="0.3">
      <c r="B11" s="74"/>
      <c r="C11" s="89"/>
      <c r="D11" s="75"/>
      <c r="E11" s="76"/>
      <c r="F11" s="75"/>
      <c r="H11" s="428" t="s">
        <v>371</v>
      </c>
      <c r="I11" s="90">
        <v>4487.5</v>
      </c>
      <c r="J11" s="90">
        <v>4637.5</v>
      </c>
      <c r="K11" s="90">
        <v>4397</v>
      </c>
      <c r="L11" s="90">
        <v>4592.3</v>
      </c>
      <c r="M11" s="90">
        <v>4307</v>
      </c>
      <c r="N11" s="90">
        <v>3399.9</v>
      </c>
      <c r="O11" s="90">
        <v>3249.3</v>
      </c>
      <c r="P11" s="90">
        <v>2634.2</v>
      </c>
      <c r="Q11" s="90">
        <v>2666.4</v>
      </c>
      <c r="R11" s="90">
        <v>2607.9</v>
      </c>
      <c r="S11" s="90">
        <v>2559.1</v>
      </c>
      <c r="T11" s="90">
        <v>2196.5</v>
      </c>
      <c r="U11" s="90">
        <v>2054.6</v>
      </c>
      <c r="V11" s="90">
        <v>2058.1999999999998</v>
      </c>
      <c r="W11" s="90">
        <v>1939.2</v>
      </c>
      <c r="X11" s="90">
        <v>1863.3000000000002</v>
      </c>
      <c r="Y11" s="90">
        <v>3344.6</v>
      </c>
      <c r="Z11" s="90">
        <v>2601.6999999999998</v>
      </c>
      <c r="AA11" s="90">
        <v>2644.1</v>
      </c>
      <c r="AB11" s="90">
        <v>2023.5</v>
      </c>
      <c r="AC11" s="91">
        <v>2220.1999999999998</v>
      </c>
      <c r="AD11" s="90">
        <v>1842.8</v>
      </c>
      <c r="AE11" s="91">
        <v>1667.1</v>
      </c>
      <c r="AF11" s="91">
        <v>1443.5</v>
      </c>
      <c r="AG11" s="91">
        <v>1349.3</v>
      </c>
      <c r="AH11" s="91">
        <v>1298.8</v>
      </c>
      <c r="AI11" s="91">
        <v>1339.271</v>
      </c>
      <c r="AJ11" s="90">
        <v>1245.7212321129998</v>
      </c>
      <c r="AK11" s="90">
        <v>1262.8951563400001</v>
      </c>
      <c r="AL11" s="90">
        <v>1247.7</v>
      </c>
      <c r="AM11" s="90">
        <v>1321</v>
      </c>
      <c r="AN11" s="90">
        <v>1249.2</v>
      </c>
      <c r="AO11" s="90">
        <v>1195.8</v>
      </c>
      <c r="AP11" s="91">
        <v>1058.9000000000001</v>
      </c>
      <c r="AQ11" s="91">
        <v>1037.9580000000001</v>
      </c>
      <c r="AR11" s="91">
        <v>1019.5</v>
      </c>
      <c r="AS11" s="90">
        <v>899.7</v>
      </c>
      <c r="AT11" s="90">
        <v>953.3</v>
      </c>
      <c r="AU11" s="90">
        <v>1074.8</v>
      </c>
      <c r="AV11" s="90">
        <v>1101.5999999999999</v>
      </c>
      <c r="AW11" s="90">
        <v>1071.2</v>
      </c>
      <c r="AX11" s="328">
        <v>1138.5</v>
      </c>
      <c r="AY11" s="328">
        <v>1226.3</v>
      </c>
      <c r="AZ11" s="328">
        <v>1195.2</v>
      </c>
      <c r="BA11" s="301">
        <v>1268.2</v>
      </c>
      <c r="BB11" s="301">
        <v>1397</v>
      </c>
      <c r="BC11" s="1480">
        <v>1379.9</v>
      </c>
      <c r="BD11" s="328">
        <v>1419.343953196</v>
      </c>
      <c r="BE11" s="329">
        <v>1454.9988978470001</v>
      </c>
    </row>
    <row r="12" spans="2:58" ht="19.5" customHeight="1" x14ac:dyDescent="0.3">
      <c r="B12" s="74"/>
      <c r="C12" s="1721" t="s">
        <v>0</v>
      </c>
      <c r="D12" s="1721"/>
      <c r="E12" s="1722"/>
      <c r="F12" s="56"/>
      <c r="H12" s="428" t="s">
        <v>372</v>
      </c>
      <c r="I12" s="90">
        <v>1674.7</v>
      </c>
      <c r="J12" s="90">
        <v>1663.6</v>
      </c>
      <c r="K12" s="90">
        <v>1911.1</v>
      </c>
      <c r="L12" s="90">
        <v>1433.7</v>
      </c>
      <c r="M12" s="90">
        <v>1582.9</v>
      </c>
      <c r="N12" s="90">
        <v>2340.1</v>
      </c>
      <c r="O12" s="90">
        <v>2421.1</v>
      </c>
      <c r="P12" s="90">
        <v>1626.6</v>
      </c>
      <c r="Q12" s="90">
        <v>1829</v>
      </c>
      <c r="R12" s="90">
        <v>1874.7</v>
      </c>
      <c r="S12" s="90">
        <v>1815.2</v>
      </c>
      <c r="T12" s="90">
        <v>1240.3000000000002</v>
      </c>
      <c r="U12" s="90">
        <v>1265.0999999999999</v>
      </c>
      <c r="V12" s="90">
        <v>1283</v>
      </c>
      <c r="W12" s="90">
        <v>1229.3999999999999</v>
      </c>
      <c r="X12" s="90">
        <v>1169.8</v>
      </c>
      <c r="Y12" s="90">
        <v>1086.4000000000001</v>
      </c>
      <c r="Z12" s="90">
        <v>1007.9</v>
      </c>
      <c r="AA12" s="90">
        <v>942.3</v>
      </c>
      <c r="AB12" s="90">
        <v>856.5</v>
      </c>
      <c r="AC12" s="91">
        <v>911</v>
      </c>
      <c r="AD12" s="90">
        <v>738</v>
      </c>
      <c r="AE12" s="91">
        <v>714.1</v>
      </c>
      <c r="AF12" s="91">
        <v>592.1</v>
      </c>
      <c r="AG12" s="91">
        <v>608.9</v>
      </c>
      <c r="AH12" s="91">
        <v>601.6</v>
      </c>
      <c r="AI12" s="91">
        <v>600.69100000000003</v>
      </c>
      <c r="AJ12" s="90">
        <v>607.37622410000006</v>
      </c>
      <c r="AK12" s="90">
        <v>634.56895413299992</v>
      </c>
      <c r="AL12" s="90">
        <v>646.6</v>
      </c>
      <c r="AM12" s="90">
        <v>712.9</v>
      </c>
      <c r="AN12" s="90">
        <v>590.4</v>
      </c>
      <c r="AO12" s="90">
        <v>608.70000000000005</v>
      </c>
      <c r="AP12" s="91">
        <v>619.1</v>
      </c>
      <c r="AQ12" s="91">
        <v>603.904</v>
      </c>
      <c r="AR12" s="91">
        <v>498.2</v>
      </c>
      <c r="AS12" s="90">
        <v>526.1</v>
      </c>
      <c r="AT12" s="90">
        <v>503</v>
      </c>
      <c r="AU12" s="90">
        <v>489.6</v>
      </c>
      <c r="AV12" s="90">
        <v>429.9</v>
      </c>
      <c r="AW12" s="90">
        <v>431.1</v>
      </c>
      <c r="AX12" s="328">
        <v>420.9</v>
      </c>
      <c r="AY12" s="328">
        <v>470.7</v>
      </c>
      <c r="AZ12" s="328">
        <v>470.6</v>
      </c>
      <c r="BA12" s="301">
        <v>542.5</v>
      </c>
      <c r="BB12" s="301">
        <v>610.29999999999995</v>
      </c>
      <c r="BC12" s="1480">
        <v>677.4</v>
      </c>
      <c r="BD12" s="328">
        <v>793.22866544200008</v>
      </c>
      <c r="BE12" s="329">
        <v>819.67704324899989</v>
      </c>
    </row>
    <row r="13" spans="2:58" ht="19.5" customHeight="1" x14ac:dyDescent="0.3">
      <c r="B13" s="74"/>
      <c r="C13" s="89"/>
      <c r="D13" s="75"/>
      <c r="E13" s="76"/>
      <c r="F13" s="75"/>
      <c r="H13" s="428" t="s">
        <v>373</v>
      </c>
      <c r="I13" s="90">
        <v>932.6</v>
      </c>
      <c r="J13" s="90">
        <v>885.9</v>
      </c>
      <c r="K13" s="90">
        <v>857.2</v>
      </c>
      <c r="L13" s="90">
        <v>616.70000000000005</v>
      </c>
      <c r="M13" s="90">
        <v>732.1</v>
      </c>
      <c r="N13" s="90">
        <v>720.8</v>
      </c>
      <c r="O13" s="90">
        <v>782.7</v>
      </c>
      <c r="P13" s="90">
        <v>971.5</v>
      </c>
      <c r="Q13" s="90">
        <v>1013.3</v>
      </c>
      <c r="R13" s="90">
        <v>853.8</v>
      </c>
      <c r="S13" s="90">
        <v>892.90000000000009</v>
      </c>
      <c r="T13" s="90">
        <v>841.2</v>
      </c>
      <c r="U13" s="90">
        <v>891.7</v>
      </c>
      <c r="V13" s="90">
        <v>688.09999999999991</v>
      </c>
      <c r="W13" s="90">
        <v>643.20000000000005</v>
      </c>
      <c r="X13" s="90">
        <v>818.19999999999993</v>
      </c>
      <c r="Y13" s="90">
        <v>876.6</v>
      </c>
      <c r="Z13" s="90">
        <v>831.80000000000007</v>
      </c>
      <c r="AA13" s="90">
        <v>743.7</v>
      </c>
      <c r="AB13" s="90">
        <v>590.70000000000005</v>
      </c>
      <c r="AC13" s="91">
        <v>604.20000000000005</v>
      </c>
      <c r="AD13" s="90">
        <v>627.4</v>
      </c>
      <c r="AE13" s="91">
        <v>647.20000000000005</v>
      </c>
      <c r="AF13" s="91">
        <v>636.6</v>
      </c>
      <c r="AG13" s="91">
        <v>600</v>
      </c>
      <c r="AH13" s="91">
        <v>587.9</v>
      </c>
      <c r="AI13" s="91">
        <v>508.46500000000003</v>
      </c>
      <c r="AJ13" s="90">
        <v>512.79999999999995</v>
      </c>
      <c r="AK13" s="90">
        <v>468.16040867999993</v>
      </c>
      <c r="AL13" s="90">
        <v>426.9</v>
      </c>
      <c r="AM13" s="90">
        <v>277.89999999999998</v>
      </c>
      <c r="AN13" s="90">
        <v>350.2</v>
      </c>
      <c r="AO13" s="90">
        <v>348</v>
      </c>
      <c r="AP13" s="91">
        <v>269.5</v>
      </c>
      <c r="AQ13" s="91">
        <v>257.91199999999998</v>
      </c>
      <c r="AR13" s="91">
        <v>270.10000000000002</v>
      </c>
      <c r="AS13" s="90">
        <v>278.39999999999998</v>
      </c>
      <c r="AT13" s="90">
        <v>224.2</v>
      </c>
      <c r="AU13" s="90">
        <v>201</v>
      </c>
      <c r="AV13" s="90">
        <v>169.9</v>
      </c>
      <c r="AW13" s="90">
        <v>168.8</v>
      </c>
      <c r="AX13" s="328">
        <v>152.6</v>
      </c>
      <c r="AY13" s="328">
        <v>164.9</v>
      </c>
      <c r="AZ13" s="328">
        <v>161.4</v>
      </c>
      <c r="BA13" s="301">
        <v>175</v>
      </c>
      <c r="BB13" s="301">
        <v>172.5</v>
      </c>
      <c r="BC13" s="1480">
        <v>191.7</v>
      </c>
      <c r="BD13" s="328">
        <v>181.72671700999985</v>
      </c>
      <c r="BE13" s="329">
        <v>213.40737316800005</v>
      </c>
    </row>
    <row r="14" spans="2:58" ht="19.5" customHeight="1" x14ac:dyDescent="0.3">
      <c r="B14" s="74"/>
      <c r="C14" s="1721" t="s">
        <v>6</v>
      </c>
      <c r="D14" s="1721"/>
      <c r="E14" s="1722"/>
      <c r="F14" s="56"/>
      <c r="H14" s="428" t="s">
        <v>374</v>
      </c>
      <c r="I14" s="90">
        <v>711.1</v>
      </c>
      <c r="J14" s="90">
        <v>841.1</v>
      </c>
      <c r="K14" s="90">
        <v>824.3</v>
      </c>
      <c r="L14" s="90">
        <v>662.6</v>
      </c>
      <c r="M14" s="90">
        <v>722.5</v>
      </c>
      <c r="N14" s="90">
        <v>827.1</v>
      </c>
      <c r="O14" s="90">
        <v>719.4</v>
      </c>
      <c r="P14" s="90">
        <v>697</v>
      </c>
      <c r="Q14" s="90">
        <v>845</v>
      </c>
      <c r="R14" s="90">
        <v>847.5</v>
      </c>
      <c r="S14" s="90">
        <v>825.8</v>
      </c>
      <c r="T14" s="90">
        <v>570.1</v>
      </c>
      <c r="U14" s="90">
        <v>571.59999999999991</v>
      </c>
      <c r="V14" s="90">
        <v>683.7</v>
      </c>
      <c r="W14" s="90">
        <v>459.40000000000003</v>
      </c>
      <c r="X14" s="90">
        <v>458.9</v>
      </c>
      <c r="Y14" s="90">
        <v>470.8</v>
      </c>
      <c r="Z14" s="90">
        <v>344.7</v>
      </c>
      <c r="AA14" s="90">
        <v>372.1</v>
      </c>
      <c r="AB14" s="90">
        <v>301.2</v>
      </c>
      <c r="AC14" s="91">
        <v>305.7</v>
      </c>
      <c r="AD14" s="90">
        <v>271.2</v>
      </c>
      <c r="AE14" s="91">
        <v>259.60000000000002</v>
      </c>
      <c r="AF14" s="91">
        <v>223.9</v>
      </c>
      <c r="AG14" s="91">
        <v>266.5</v>
      </c>
      <c r="AH14" s="91">
        <v>224.3</v>
      </c>
      <c r="AI14" s="91">
        <v>199.71199999999999</v>
      </c>
      <c r="AJ14" s="90">
        <v>187.3</v>
      </c>
      <c r="AK14" s="90">
        <v>184.341892798</v>
      </c>
      <c r="AL14" s="90">
        <v>177.5</v>
      </c>
      <c r="AM14" s="90">
        <v>156.80000000000001</v>
      </c>
      <c r="AN14" s="90">
        <v>116.5</v>
      </c>
      <c r="AO14" s="90">
        <v>135.80000000000001</v>
      </c>
      <c r="AP14" s="91">
        <v>132.30000000000001</v>
      </c>
      <c r="AQ14" s="91">
        <v>131.31400000000002</v>
      </c>
      <c r="AR14" s="91">
        <v>103.7</v>
      </c>
      <c r="AS14" s="90">
        <v>113.1</v>
      </c>
      <c r="AT14" s="90">
        <v>107.3</v>
      </c>
      <c r="AU14" s="90">
        <v>96.8</v>
      </c>
      <c r="AV14" s="90">
        <v>98.7</v>
      </c>
      <c r="AW14" s="90">
        <v>99.8</v>
      </c>
      <c r="AX14" s="328">
        <v>103.4</v>
      </c>
      <c r="AY14" s="328">
        <v>75</v>
      </c>
      <c r="AZ14" s="328">
        <v>86.5</v>
      </c>
      <c r="BA14" s="301">
        <v>99.7</v>
      </c>
      <c r="BB14" s="301">
        <v>116.1</v>
      </c>
      <c r="BC14" s="1480">
        <v>119.8</v>
      </c>
      <c r="BD14" s="328">
        <v>180.14453096299999</v>
      </c>
      <c r="BE14" s="329">
        <v>221.80807165999994</v>
      </c>
    </row>
    <row r="15" spans="2:58" ht="19.5" customHeight="1" x14ac:dyDescent="0.3">
      <c r="B15" s="74"/>
      <c r="C15" s="214"/>
      <c r="D15" s="1729" t="s">
        <v>9</v>
      </c>
      <c r="E15" s="1730"/>
      <c r="F15" s="216"/>
      <c r="H15" s="429" t="s">
        <v>375</v>
      </c>
      <c r="I15" s="90">
        <v>3318.4</v>
      </c>
      <c r="J15" s="90">
        <v>3390.6</v>
      </c>
      <c r="K15" s="90">
        <v>3592.6000000000004</v>
      </c>
      <c r="L15" s="90">
        <v>2713</v>
      </c>
      <c r="M15" s="90">
        <v>3037.5</v>
      </c>
      <c r="N15" s="90">
        <v>3888</v>
      </c>
      <c r="O15" s="90">
        <v>3923.2000000000003</v>
      </c>
      <c r="P15" s="90">
        <v>3295.1</v>
      </c>
      <c r="Q15" s="90">
        <v>3687.3</v>
      </c>
      <c r="R15" s="90">
        <v>3576</v>
      </c>
      <c r="S15" s="90">
        <v>3533.9000000000005</v>
      </c>
      <c r="T15" s="90">
        <v>2651.6</v>
      </c>
      <c r="U15" s="90">
        <v>2728.4</v>
      </c>
      <c r="V15" s="90">
        <v>2654.8</v>
      </c>
      <c r="W15" s="90">
        <v>2332</v>
      </c>
      <c r="X15" s="90">
        <v>2446.9</v>
      </c>
      <c r="Y15" s="90">
        <v>2433.8000000000002</v>
      </c>
      <c r="Z15" s="90">
        <v>2184.4</v>
      </c>
      <c r="AA15" s="90">
        <v>2058.1</v>
      </c>
      <c r="AB15" s="90">
        <v>1748.4</v>
      </c>
      <c r="AC15" s="91">
        <v>1820.9</v>
      </c>
      <c r="AD15" s="90">
        <v>1636.6</v>
      </c>
      <c r="AE15" s="91">
        <v>1621</v>
      </c>
      <c r="AF15" s="91">
        <v>1452.6</v>
      </c>
      <c r="AG15" s="91">
        <v>1475.3</v>
      </c>
      <c r="AH15" s="91">
        <v>1413.8</v>
      </c>
      <c r="AI15" s="91">
        <v>1308.8679999999999</v>
      </c>
      <c r="AJ15" s="90">
        <v>1307.5479011880002</v>
      </c>
      <c r="AK15" s="90">
        <v>1287.0712556109997</v>
      </c>
      <c r="AL15" s="90">
        <v>1250.9000000000001</v>
      </c>
      <c r="AM15" s="90">
        <v>1147.5999999999999</v>
      </c>
      <c r="AN15" s="90">
        <v>1057.1999999999998</v>
      </c>
      <c r="AO15" s="90">
        <v>1092.5</v>
      </c>
      <c r="AP15" s="91">
        <v>1020.9</v>
      </c>
      <c r="AQ15" s="91">
        <v>993.12999999999988</v>
      </c>
      <c r="AR15" s="91">
        <v>872</v>
      </c>
      <c r="AS15" s="90">
        <v>917.5</v>
      </c>
      <c r="AT15" s="90">
        <v>834.5</v>
      </c>
      <c r="AU15" s="90">
        <v>787.4</v>
      </c>
      <c r="AV15" s="90">
        <v>698.5</v>
      </c>
      <c r="AW15" s="90">
        <v>699.8</v>
      </c>
      <c r="AX15" s="328">
        <v>676.9</v>
      </c>
      <c r="AY15" s="328">
        <v>710.6</v>
      </c>
      <c r="AZ15" s="328">
        <v>718.5</v>
      </c>
      <c r="BA15" s="301">
        <v>817.2</v>
      </c>
      <c r="BB15" s="301">
        <v>898.9</v>
      </c>
      <c r="BC15" s="1480">
        <v>988.9</v>
      </c>
      <c r="BD15" s="328">
        <v>1155.0999999999999</v>
      </c>
      <c r="BE15" s="329">
        <f>BE12+BE13+BE14</f>
        <v>1254.8924880769998</v>
      </c>
    </row>
    <row r="16" spans="2:58" ht="19.5" customHeight="1" x14ac:dyDescent="0.3">
      <c r="B16" s="74"/>
      <c r="C16" s="214"/>
      <c r="D16" s="1729" t="s">
        <v>11</v>
      </c>
      <c r="E16" s="1730"/>
      <c r="F16" s="216"/>
      <c r="H16" s="430" t="s">
        <v>376</v>
      </c>
      <c r="I16" s="317">
        <v>1.6373940053339649E-2</v>
      </c>
      <c r="J16" s="317">
        <v>1.6424238079275795E-2</v>
      </c>
      <c r="K16" s="317">
        <v>1.7525869756532569E-2</v>
      </c>
      <c r="L16" s="317">
        <v>1.3582079464927146E-2</v>
      </c>
      <c r="M16" s="317">
        <v>1.5455081554493728E-2</v>
      </c>
      <c r="N16" s="317">
        <v>1.9233290213431148E-2</v>
      </c>
      <c r="O16" s="317">
        <v>1.9307333656828289E-2</v>
      </c>
      <c r="P16" s="317">
        <v>1.6324247683092308E-2</v>
      </c>
      <c r="Q16" s="317">
        <v>1.8179729500534453E-2</v>
      </c>
      <c r="R16" s="317">
        <v>1.7462250579389271E-2</v>
      </c>
      <c r="S16" s="317">
        <v>1.7057823506867249E-2</v>
      </c>
      <c r="T16" s="317">
        <v>1.2592008661873509E-2</v>
      </c>
      <c r="U16" s="317">
        <v>1.2796220978223348E-2</v>
      </c>
      <c r="V16" s="317">
        <v>1.2431265841692877E-2</v>
      </c>
      <c r="W16" s="317">
        <v>1.0633577939064857E-2</v>
      </c>
      <c r="X16" s="317">
        <v>1.0975293591009851E-2</v>
      </c>
      <c r="Y16" s="317">
        <v>1.0786165096841931E-2</v>
      </c>
      <c r="Z16" s="317">
        <v>9.515731843156832E-3</v>
      </c>
      <c r="AA16" s="317">
        <v>8.8000000000000005E-3</v>
      </c>
      <c r="AB16" s="317">
        <v>7.4000000000000003E-3</v>
      </c>
      <c r="AC16" s="377">
        <v>7.7999999999999996E-3</v>
      </c>
      <c r="AD16" s="317">
        <v>6.7999999999999996E-3</v>
      </c>
      <c r="AE16" s="377">
        <v>6.6E-3</v>
      </c>
      <c r="AF16" s="377">
        <v>5.7999999999999996E-3</v>
      </c>
      <c r="AG16" s="377">
        <v>5.7999999999999996E-3</v>
      </c>
      <c r="AH16" s="377">
        <v>5.4000000000000003E-3</v>
      </c>
      <c r="AI16" s="377">
        <v>4.8387150378810702E-3</v>
      </c>
      <c r="AJ16" s="317">
        <v>4.7636224394402727E-3</v>
      </c>
      <c r="AK16" s="317">
        <v>4.6780464498314203E-3</v>
      </c>
      <c r="AL16" s="317">
        <v>4.4999999999999997E-3</v>
      </c>
      <c r="AM16" s="317">
        <v>4.1000000000000003E-3</v>
      </c>
      <c r="AN16" s="317">
        <v>3.7000000000000002E-3</v>
      </c>
      <c r="AO16" s="317">
        <v>3.5999999999999999E-3</v>
      </c>
      <c r="AP16" s="377">
        <v>3.3E-3</v>
      </c>
      <c r="AQ16" s="377">
        <v>3.2000000000000002E-3</v>
      </c>
      <c r="AR16" s="377">
        <v>2.8E-3</v>
      </c>
      <c r="AS16" s="317">
        <v>2.8999999999999998E-3</v>
      </c>
      <c r="AT16" s="317">
        <v>2.5999999999999999E-3</v>
      </c>
      <c r="AU16" s="317">
        <v>2.3E-3</v>
      </c>
      <c r="AV16" s="317">
        <v>2E-3</v>
      </c>
      <c r="AW16" s="317">
        <v>2E-3</v>
      </c>
      <c r="AX16" s="379">
        <v>1.9E-3</v>
      </c>
      <c r="AY16" s="379">
        <v>1.9E-3</v>
      </c>
      <c r="AZ16" s="379">
        <v>2E-3</v>
      </c>
      <c r="BA16" s="378">
        <v>2.3E-3</v>
      </c>
      <c r="BB16" s="378">
        <v>2.5000000000000001E-3</v>
      </c>
      <c r="BC16" s="1489">
        <v>2.5999999999999999E-3</v>
      </c>
      <c r="BD16" s="379">
        <v>3.0999999999999999E-3</v>
      </c>
      <c r="BE16" s="392">
        <v>3.3E-3</v>
      </c>
      <c r="BF16" s="477"/>
    </row>
    <row r="17" spans="2:58" ht="19.5" customHeight="1" x14ac:dyDescent="0.3">
      <c r="B17" s="74"/>
      <c r="C17" s="214"/>
      <c r="D17" s="1729" t="s">
        <v>12</v>
      </c>
      <c r="E17" s="1730"/>
      <c r="F17" s="216"/>
      <c r="H17" s="429" t="s">
        <v>535</v>
      </c>
      <c r="I17" s="90">
        <v>3378.1</v>
      </c>
      <c r="J17" s="90">
        <v>3387.3</v>
      </c>
      <c r="K17" s="90">
        <v>3292.1</v>
      </c>
      <c r="L17" s="90">
        <v>2999.5</v>
      </c>
      <c r="M17" s="90">
        <v>3070.4</v>
      </c>
      <c r="N17" s="90">
        <v>3149.2</v>
      </c>
      <c r="O17" s="90">
        <v>3093.9</v>
      </c>
      <c r="P17" s="90">
        <v>2504.1999999999998</v>
      </c>
      <c r="Q17" s="90">
        <v>2632.2</v>
      </c>
      <c r="R17" s="90">
        <v>2528</v>
      </c>
      <c r="S17" s="90">
        <v>2461.5500000000002</v>
      </c>
      <c r="T17" s="90">
        <v>2042</v>
      </c>
      <c r="U17" s="90">
        <v>2062.5</v>
      </c>
      <c r="V17" s="90">
        <v>2049.4020774699998</v>
      </c>
      <c r="W17" s="90">
        <v>1935.1999999999998</v>
      </c>
      <c r="X17" s="90">
        <v>2107.1497184230002</v>
      </c>
      <c r="Y17" s="90">
        <v>2018.8576020250002</v>
      </c>
      <c r="Z17" s="90">
        <v>1851.5452169920004</v>
      </c>
      <c r="AA17" s="90">
        <v>1824.9</v>
      </c>
      <c r="AB17" s="90">
        <v>1671.8</v>
      </c>
      <c r="AC17" s="91">
        <v>1743.5</v>
      </c>
      <c r="AD17" s="90">
        <v>1503</v>
      </c>
      <c r="AE17" s="91">
        <v>1503.1</v>
      </c>
      <c r="AF17" s="91">
        <v>1447.8</v>
      </c>
      <c r="AG17" s="91">
        <v>1735.5</v>
      </c>
      <c r="AH17" s="91">
        <v>1694</v>
      </c>
      <c r="AI17" s="91">
        <v>1596.6619999999998</v>
      </c>
      <c r="AJ17" s="90">
        <v>1599.2234092630001</v>
      </c>
      <c r="AK17" s="90">
        <v>1547.5215223959999</v>
      </c>
      <c r="AL17" s="90">
        <v>1442.2</v>
      </c>
      <c r="AM17" s="90">
        <v>1355.4</v>
      </c>
      <c r="AN17" s="90">
        <v>1376</v>
      </c>
      <c r="AO17" s="90">
        <v>1384.6</v>
      </c>
      <c r="AP17" s="91">
        <v>1372.7</v>
      </c>
      <c r="AQ17" s="91">
        <v>1394.268</v>
      </c>
      <c r="AR17" s="91">
        <v>1440.5</v>
      </c>
      <c r="AS17" s="90">
        <v>1438.1</v>
      </c>
      <c r="AT17" s="90">
        <v>1441.6</v>
      </c>
      <c r="AU17" s="90">
        <v>1435.2</v>
      </c>
      <c r="AV17" s="90">
        <v>1573.9</v>
      </c>
      <c r="AW17" s="90">
        <v>1617.6</v>
      </c>
      <c r="AX17" s="328">
        <v>1723.2</v>
      </c>
      <c r="AY17" s="328">
        <v>1791.8</v>
      </c>
      <c r="AZ17" s="328">
        <v>1863.6</v>
      </c>
      <c r="BA17" s="301">
        <v>2156.1</v>
      </c>
      <c r="BB17" s="301">
        <v>2281.9</v>
      </c>
      <c r="BC17" s="1480">
        <v>2251.9</v>
      </c>
      <c r="BD17" s="328">
        <v>2605.868226479</v>
      </c>
      <c r="BE17" s="329">
        <v>2612.1999999999998</v>
      </c>
    </row>
    <row r="18" spans="2:58" ht="19.5" customHeight="1" x14ac:dyDescent="0.3">
      <c r="B18" s="74"/>
      <c r="C18" s="214"/>
      <c r="D18" s="1729" t="s">
        <v>14</v>
      </c>
      <c r="E18" s="1730"/>
      <c r="F18" s="216"/>
      <c r="H18" s="431" t="s">
        <v>378</v>
      </c>
      <c r="I18" s="90">
        <v>1369.2</v>
      </c>
      <c r="J18" s="90">
        <v>1426.5</v>
      </c>
      <c r="K18" s="90">
        <v>1432.4</v>
      </c>
      <c r="L18" s="90">
        <v>1374.3</v>
      </c>
      <c r="M18" s="90">
        <v>1349.7</v>
      </c>
      <c r="N18" s="90">
        <v>1318.4</v>
      </c>
      <c r="O18" s="90">
        <v>1287.7</v>
      </c>
      <c r="P18" s="90">
        <v>1457.2</v>
      </c>
      <c r="Q18" s="90">
        <v>1463.6</v>
      </c>
      <c r="R18" s="90">
        <v>1448.8</v>
      </c>
      <c r="S18" s="90">
        <v>1595.55</v>
      </c>
      <c r="T18" s="90">
        <v>1616.3</v>
      </c>
      <c r="U18" s="90">
        <v>1649.5</v>
      </c>
      <c r="V18" s="90">
        <v>1629.7884773675837</v>
      </c>
      <c r="W18" s="90">
        <v>1575.3</v>
      </c>
      <c r="X18" s="90">
        <v>1601.621694333568</v>
      </c>
      <c r="Y18" s="90">
        <v>1797.5646296882546</v>
      </c>
      <c r="Z18" s="90">
        <v>1820.1881193969116</v>
      </c>
      <c r="AA18" s="90">
        <v>1766.9</v>
      </c>
      <c r="AB18" s="90">
        <v>1771.3</v>
      </c>
      <c r="AC18" s="91">
        <v>1760.1</v>
      </c>
      <c r="AD18" s="90">
        <v>1865.8</v>
      </c>
      <c r="AE18" s="91">
        <v>1908.4</v>
      </c>
      <c r="AF18" s="91">
        <v>1918</v>
      </c>
      <c r="AG18" s="91">
        <v>1826.8</v>
      </c>
      <c r="AH18" s="91">
        <v>1877.1</v>
      </c>
      <c r="AI18" s="91">
        <v>1925.732</v>
      </c>
      <c r="AJ18" s="90">
        <v>1962.3193015978645</v>
      </c>
      <c r="AK18" s="90">
        <v>1991.1907638064063</v>
      </c>
      <c r="AL18" s="90">
        <v>2027.9</v>
      </c>
      <c r="AM18" s="90">
        <v>2000.4</v>
      </c>
      <c r="AN18" s="90">
        <v>2055.8000000000002</v>
      </c>
      <c r="AO18" s="90">
        <v>2178.4</v>
      </c>
      <c r="AP18" s="91">
        <v>2132.1999999999998</v>
      </c>
      <c r="AQ18" s="91">
        <v>2181.7089999999998</v>
      </c>
      <c r="AR18" s="91">
        <v>2111.9</v>
      </c>
      <c r="AS18" s="90">
        <v>2134.5</v>
      </c>
      <c r="AT18" s="90">
        <v>2162.1</v>
      </c>
      <c r="AU18" s="90">
        <v>2274.8000000000002</v>
      </c>
      <c r="AV18" s="90">
        <v>2363.6999999999998</v>
      </c>
      <c r="AW18" s="90">
        <v>2401.6</v>
      </c>
      <c r="AX18" s="328">
        <v>2357.1</v>
      </c>
      <c r="AY18" s="328">
        <v>2413.3000000000002</v>
      </c>
      <c r="AZ18" s="328">
        <v>2429.4</v>
      </c>
      <c r="BA18" s="301">
        <v>2086.1</v>
      </c>
      <c r="BB18" s="301">
        <v>1913.6</v>
      </c>
      <c r="BC18" s="1480">
        <v>1945.4</v>
      </c>
      <c r="BD18" s="328">
        <v>2069.2423509870559</v>
      </c>
      <c r="BE18" s="329">
        <v>1997.6</v>
      </c>
    </row>
    <row r="19" spans="2:58" ht="19.5" customHeight="1" x14ac:dyDescent="0.3">
      <c r="B19" s="74"/>
      <c r="C19" s="214"/>
      <c r="D19" s="1729" t="s">
        <v>16</v>
      </c>
      <c r="E19" s="1730"/>
      <c r="F19" s="216"/>
      <c r="H19" s="432" t="s">
        <v>379</v>
      </c>
      <c r="I19" s="434">
        <v>1.0179905978784956</v>
      </c>
      <c r="J19" s="434">
        <v>0.99902672093434797</v>
      </c>
      <c r="K19" s="434">
        <v>0.91635584256527292</v>
      </c>
      <c r="L19" s="434">
        <v>1.1056026538886841</v>
      </c>
      <c r="M19" s="434">
        <v>1.0108312757201647</v>
      </c>
      <c r="N19" s="434">
        <v>0.80997942386831268</v>
      </c>
      <c r="O19" s="434">
        <v>0.78861643556280581</v>
      </c>
      <c r="P19" s="434">
        <v>0.75997693544960698</v>
      </c>
      <c r="Q19" s="434">
        <v>0.71385566674802692</v>
      </c>
      <c r="R19" s="434">
        <v>0.70693512304250561</v>
      </c>
      <c r="S19" s="434">
        <v>0.69655338294801772</v>
      </c>
      <c r="T19" s="434">
        <v>0.77010107105144066</v>
      </c>
      <c r="U19" s="434">
        <v>0.75593754581439665</v>
      </c>
      <c r="V19" s="434">
        <v>0.77196100552583979</v>
      </c>
      <c r="W19" s="434">
        <v>0.82984562607204104</v>
      </c>
      <c r="X19" s="434">
        <v>0.86115072884997346</v>
      </c>
      <c r="Y19" s="434">
        <v>0.82950842387418855</v>
      </c>
      <c r="Z19" s="434">
        <v>0.84762187190624438</v>
      </c>
      <c r="AA19" s="434">
        <v>0.88669160876536623</v>
      </c>
      <c r="AB19" s="434">
        <v>0.9561885152139098</v>
      </c>
      <c r="AC19" s="593">
        <v>0.95749354714701518</v>
      </c>
      <c r="AD19" s="434">
        <v>0.91836734693877553</v>
      </c>
      <c r="AE19" s="593">
        <v>0.92726711906230719</v>
      </c>
      <c r="AF19" s="593">
        <v>0.99669558033870309</v>
      </c>
      <c r="AG19" s="593">
        <v>1.1763709076120112</v>
      </c>
      <c r="AH19" s="433">
        <v>1.1981892771254774</v>
      </c>
      <c r="AI19" s="593">
        <v>1.2198800795802174</v>
      </c>
      <c r="AJ19" s="434">
        <v>1.2230706101168394</v>
      </c>
      <c r="AK19" s="434">
        <v>1.2023588559293548</v>
      </c>
      <c r="AL19" s="434">
        <v>1.1529298904788552</v>
      </c>
      <c r="AM19" s="434">
        <v>1.1811</v>
      </c>
      <c r="AN19" s="434">
        <v>1.3016000000000001</v>
      </c>
      <c r="AO19" s="434">
        <v>1.2673000000000001</v>
      </c>
      <c r="AP19" s="593">
        <v>1.3446</v>
      </c>
      <c r="AQ19" s="593">
        <v>1.4038999999999999</v>
      </c>
      <c r="AR19" s="593">
        <v>1.6519999999999999</v>
      </c>
      <c r="AS19" s="434">
        <v>1.5673999999999999</v>
      </c>
      <c r="AT19" s="434">
        <v>1.7276</v>
      </c>
      <c r="AU19" s="434">
        <v>1.8227</v>
      </c>
      <c r="AV19" s="434">
        <v>2.2530000000000001</v>
      </c>
      <c r="AW19" s="434">
        <v>2.3117000000000001</v>
      </c>
      <c r="AX19" s="433">
        <v>2.5455000000000001</v>
      </c>
      <c r="AY19" s="433">
        <v>2.5217000000000001</v>
      </c>
      <c r="AZ19" s="433">
        <v>2.5937000000000001</v>
      </c>
      <c r="BA19" s="435">
        <v>2.6385000000000001</v>
      </c>
      <c r="BB19" s="435">
        <v>2.5386000000000002</v>
      </c>
      <c r="BC19" s="1494">
        <v>2.2772000000000001</v>
      </c>
      <c r="BD19" s="433">
        <v>2.2559678138792947</v>
      </c>
      <c r="BE19" s="436">
        <v>2.0819999999999999</v>
      </c>
      <c r="BF19" s="412"/>
    </row>
    <row r="20" spans="2:58" ht="19.5" customHeight="1" x14ac:dyDescent="0.3">
      <c r="B20" s="74"/>
      <c r="C20" s="214"/>
      <c r="D20" s="1729" t="s">
        <v>19</v>
      </c>
      <c r="E20" s="1730"/>
      <c r="F20" s="216"/>
      <c r="H20" s="437" t="s">
        <v>380</v>
      </c>
      <c r="I20" s="420"/>
      <c r="J20" s="420"/>
      <c r="K20" s="420"/>
      <c r="L20" s="420"/>
      <c r="M20" s="420"/>
      <c r="N20" s="420"/>
      <c r="O20" s="420"/>
      <c r="P20" s="420"/>
      <c r="Q20" s="420"/>
      <c r="R20" s="420"/>
      <c r="S20" s="420"/>
      <c r="T20" s="420"/>
      <c r="U20" s="420"/>
      <c r="V20" s="420"/>
      <c r="W20" s="420"/>
      <c r="X20" s="420"/>
      <c r="Y20" s="420"/>
      <c r="Z20" s="420"/>
      <c r="AA20" s="420"/>
      <c r="AB20" s="420"/>
      <c r="AC20" s="421">
        <v>1.9240999999999999</v>
      </c>
      <c r="AD20" s="420">
        <v>2.0583999999999998</v>
      </c>
      <c r="AE20" s="421">
        <v>2.1046</v>
      </c>
      <c r="AF20" s="421">
        <v>2.3170999999999999</v>
      </c>
      <c r="AG20" s="421">
        <v>2.4146000000000001</v>
      </c>
      <c r="AH20" s="421">
        <v>2.5259</v>
      </c>
      <c r="AI20" s="421">
        <v>2.6911999999999998</v>
      </c>
      <c r="AJ20" s="421">
        <v>2.7238000000000002</v>
      </c>
      <c r="AK20" s="421">
        <v>2.7494000000000001</v>
      </c>
      <c r="AL20" s="421">
        <v>2.7740999999999998</v>
      </c>
      <c r="AM20" s="421">
        <v>2.9241999999999999</v>
      </c>
      <c r="AN20" s="421">
        <v>3.2461000000000002</v>
      </c>
      <c r="AO20" s="421">
        <v>3.2612999999999999</v>
      </c>
      <c r="AP20" s="421">
        <v>3.4331</v>
      </c>
      <c r="AQ20" s="421">
        <v>3.6006999999999998</v>
      </c>
      <c r="AR20" s="421">
        <v>4.0739999999999998</v>
      </c>
      <c r="AS20" s="420">
        <v>3.8938000000000001</v>
      </c>
      <c r="AT20" s="420">
        <v>4.3185000000000002</v>
      </c>
      <c r="AU20" s="420">
        <v>4.7118000000000002</v>
      </c>
      <c r="AV20" s="420">
        <v>5.6364999999999998</v>
      </c>
      <c r="AW20" s="420">
        <v>5.7435999999999998</v>
      </c>
      <c r="AX20" s="423">
        <v>6.0271999999999997</v>
      </c>
      <c r="AY20" s="423">
        <v>5.9181999999999997</v>
      </c>
      <c r="AZ20" s="423">
        <v>5.9748999999999999</v>
      </c>
      <c r="BA20" s="422">
        <v>5.1913999999999998</v>
      </c>
      <c r="BB20" s="422">
        <v>4.6675000000000004</v>
      </c>
      <c r="BC20" s="1493">
        <v>4.2443999999999997</v>
      </c>
      <c r="BD20" s="423">
        <v>4.0473646679137092</v>
      </c>
      <c r="BE20" s="424">
        <v>3.673</v>
      </c>
    </row>
    <row r="21" spans="2:58" ht="19.5" customHeight="1" x14ac:dyDescent="0.25">
      <c r="B21" s="74"/>
      <c r="C21" s="214"/>
      <c r="D21" s="1729" t="s">
        <v>21</v>
      </c>
      <c r="E21" s="1730"/>
      <c r="F21" s="216"/>
      <c r="H21" s="447" t="s">
        <v>536</v>
      </c>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8"/>
      <c r="AL21" s="448"/>
      <c r="AM21" s="448"/>
      <c r="AN21" s="448"/>
      <c r="AO21" s="448"/>
      <c r="AP21" s="638"/>
      <c r="AQ21" s="638"/>
      <c r="AR21" s="638"/>
      <c r="AS21" s="448"/>
      <c r="AT21" s="448"/>
      <c r="AU21" s="448"/>
      <c r="AV21" s="448"/>
      <c r="AW21" s="448"/>
      <c r="AX21" s="448"/>
      <c r="AY21" s="448"/>
      <c r="AZ21" s="638"/>
      <c r="BA21" s="448"/>
      <c r="BB21" s="448"/>
      <c r="BC21" s="448"/>
      <c r="BD21" s="448"/>
      <c r="BE21" s="448"/>
    </row>
    <row r="22" spans="2:58" ht="19.5" customHeight="1" x14ac:dyDescent="0.3">
      <c r="B22" s="74"/>
      <c r="C22" s="214"/>
      <c r="D22" s="1729" t="s">
        <v>23</v>
      </c>
      <c r="E22" s="1730"/>
      <c r="F22" s="216"/>
      <c r="H22" s="140"/>
      <c r="I22" s="449"/>
      <c r="J22" s="449"/>
      <c r="K22" s="449"/>
      <c r="L22" s="449"/>
      <c r="M22" s="449"/>
      <c r="N22" s="449"/>
      <c r="O22" s="449"/>
      <c r="P22" s="449"/>
      <c r="Q22" s="449"/>
      <c r="R22" s="449"/>
      <c r="S22" s="449"/>
      <c r="T22" s="449"/>
      <c r="U22" s="449"/>
      <c r="V22" s="449"/>
      <c r="W22" s="449"/>
      <c r="X22" s="449"/>
      <c r="Y22" s="449"/>
      <c r="Z22" s="449"/>
      <c r="AA22" s="449"/>
      <c r="AB22" s="449"/>
      <c r="AC22" s="450"/>
      <c r="AD22" s="449"/>
      <c r="AE22" s="450"/>
      <c r="AF22" s="450"/>
      <c r="AG22" s="450"/>
      <c r="AH22" s="450"/>
      <c r="AI22" s="450"/>
      <c r="AJ22" s="449"/>
      <c r="AK22" s="449"/>
      <c r="AL22" s="449"/>
      <c r="AM22" s="449"/>
      <c r="AN22" s="449"/>
      <c r="AO22" s="449"/>
      <c r="AP22" s="450"/>
      <c r="AQ22" s="449"/>
      <c r="AR22" s="450"/>
      <c r="AS22" s="449"/>
      <c r="AT22" s="449"/>
      <c r="AU22" s="449"/>
      <c r="AV22" s="449"/>
      <c r="AW22" s="449"/>
      <c r="AX22" s="449"/>
      <c r="AY22" s="639"/>
      <c r="AZ22" s="640"/>
      <c r="BA22" s="639"/>
      <c r="BB22" s="639"/>
      <c r="BC22" s="639"/>
      <c r="BD22" s="639"/>
      <c r="BE22" s="639"/>
    </row>
    <row r="23" spans="2:58" ht="19.5" customHeight="1" x14ac:dyDescent="0.3">
      <c r="B23" s="71"/>
      <c r="C23" s="214"/>
      <c r="D23" s="1728" t="s">
        <v>22</v>
      </c>
      <c r="E23" s="1728"/>
      <c r="F23" s="1728"/>
      <c r="H23" s="453"/>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34"/>
      <c r="AQ23" s="641"/>
      <c r="AR23" s="634"/>
      <c r="AS23" s="641"/>
      <c r="AT23" s="641"/>
      <c r="AU23" s="641"/>
      <c r="AV23" s="641"/>
      <c r="AW23" s="641"/>
      <c r="AX23" s="641"/>
      <c r="AY23" s="641"/>
      <c r="AZ23" s="634"/>
      <c r="BA23" s="641"/>
      <c r="BB23" s="641"/>
      <c r="BC23" s="641"/>
      <c r="BD23" s="641"/>
      <c r="BE23" s="641"/>
    </row>
    <row r="24" spans="2:58" ht="19.5" customHeight="1" x14ac:dyDescent="0.3">
      <c r="B24" s="71"/>
      <c r="C24" s="214"/>
      <c r="D24" s="1729" t="s">
        <v>28</v>
      </c>
      <c r="E24" s="1730"/>
      <c r="F24" s="216"/>
      <c r="H24" s="272" t="s">
        <v>537</v>
      </c>
      <c r="I24" s="273"/>
      <c r="J24" s="273"/>
      <c r="K24" s="273"/>
      <c r="L24" s="273"/>
      <c r="M24" s="273"/>
      <c r="N24" s="273"/>
      <c r="O24" s="273"/>
      <c r="P24" s="273"/>
      <c r="Q24" s="273"/>
      <c r="R24" s="273"/>
      <c r="S24" s="273"/>
      <c r="T24" s="273"/>
      <c r="U24" s="273"/>
      <c r="V24" s="273"/>
      <c r="W24" s="273"/>
      <c r="X24" s="273"/>
      <c r="Y24" s="273"/>
      <c r="Z24" s="273"/>
      <c r="AA24" s="273"/>
      <c r="AB24" s="273"/>
      <c r="AC24" s="274"/>
      <c r="AD24" s="273"/>
      <c r="AE24" s="274"/>
      <c r="AF24" s="274"/>
      <c r="AG24" s="274"/>
      <c r="AH24" s="274"/>
      <c r="AI24" s="274"/>
      <c r="AJ24" s="273"/>
      <c r="AK24" s="273"/>
      <c r="AL24" s="273"/>
      <c r="AM24" s="273"/>
      <c r="AN24" s="273"/>
      <c r="AO24" s="273"/>
      <c r="AP24" s="274"/>
      <c r="AQ24" s="273"/>
      <c r="AR24" s="274"/>
      <c r="AS24" s="273"/>
      <c r="AT24" s="273"/>
      <c r="AU24" s="273"/>
      <c r="AV24" s="273"/>
      <c r="AW24" s="273"/>
      <c r="AX24" s="273"/>
      <c r="AY24" s="273"/>
      <c r="AZ24" s="274"/>
      <c r="BA24" s="273"/>
      <c r="BB24" s="273"/>
      <c r="BC24" s="273"/>
      <c r="BD24" s="273"/>
      <c r="BE24" s="273"/>
    </row>
    <row r="25" spans="2:58" ht="19.5" customHeight="1" thickBot="1" x14ac:dyDescent="0.35">
      <c r="B25" s="71"/>
      <c r="C25" s="214"/>
      <c r="D25" s="1729" t="s">
        <v>26</v>
      </c>
      <c r="E25" s="1730"/>
      <c r="F25" s="216"/>
      <c r="H25" s="275" t="s">
        <v>39</v>
      </c>
      <c r="I25" s="296" t="s">
        <v>167</v>
      </c>
      <c r="J25" s="296" t="s">
        <v>168</v>
      </c>
      <c r="K25" s="296" t="s">
        <v>169</v>
      </c>
      <c r="L25" s="296" t="s">
        <v>170</v>
      </c>
      <c r="M25" s="296" t="s">
        <v>171</v>
      </c>
      <c r="N25" s="296" t="s">
        <v>172</v>
      </c>
      <c r="O25" s="296" t="s">
        <v>173</v>
      </c>
      <c r="P25" s="296" t="s">
        <v>174</v>
      </c>
      <c r="Q25" s="296" t="s">
        <v>175</v>
      </c>
      <c r="R25" s="296" t="s">
        <v>176</v>
      </c>
      <c r="S25" s="296" t="s">
        <v>177</v>
      </c>
      <c r="T25" s="296" t="s">
        <v>178</v>
      </c>
      <c r="U25" s="296" t="s">
        <v>179</v>
      </c>
      <c r="V25" s="296" t="s">
        <v>180</v>
      </c>
      <c r="W25" s="296" t="s">
        <v>181</v>
      </c>
      <c r="X25" s="296" t="s">
        <v>182</v>
      </c>
      <c r="Y25" s="296" t="s">
        <v>183</v>
      </c>
      <c r="Z25" s="296" t="s">
        <v>184</v>
      </c>
      <c r="AA25" s="296" t="s">
        <v>185</v>
      </c>
      <c r="AB25" s="296" t="s">
        <v>358</v>
      </c>
      <c r="AC25" s="296" t="s">
        <v>359</v>
      </c>
      <c r="AD25" s="296" t="s">
        <v>188</v>
      </c>
      <c r="AE25" s="296" t="s">
        <v>189</v>
      </c>
      <c r="AF25" s="296" t="s">
        <v>190</v>
      </c>
      <c r="AG25" s="296" t="s">
        <v>191</v>
      </c>
      <c r="AH25" s="296" t="s">
        <v>427</v>
      </c>
      <c r="AI25" s="296" t="s">
        <v>193</v>
      </c>
      <c r="AJ25" s="296" t="s">
        <v>194</v>
      </c>
      <c r="AK25" s="296" t="s">
        <v>428</v>
      </c>
      <c r="AL25" s="296" t="s">
        <v>519</v>
      </c>
      <c r="AM25" s="296" t="s">
        <v>429</v>
      </c>
      <c r="AN25" s="78" t="s">
        <v>361</v>
      </c>
      <c r="AO25" s="78" t="s">
        <v>362</v>
      </c>
      <c r="AP25" s="78" t="s">
        <v>200</v>
      </c>
      <c r="AQ25" s="78" t="s">
        <v>201</v>
      </c>
      <c r="AR25" s="81" t="s">
        <v>202</v>
      </c>
      <c r="AS25" s="81" t="s">
        <v>365</v>
      </c>
      <c r="AT25" s="81" t="s">
        <v>431</v>
      </c>
      <c r="AU25" s="81" t="s">
        <v>367</v>
      </c>
      <c r="AV25" s="81" t="s">
        <v>368</v>
      </c>
      <c r="AW25" s="81" t="s">
        <v>207</v>
      </c>
      <c r="AX25" s="81" t="s">
        <v>208</v>
      </c>
      <c r="AY25" s="81" t="s">
        <v>209</v>
      </c>
      <c r="AZ25" s="81" t="s">
        <v>210</v>
      </c>
      <c r="BA25" s="81" t="s">
        <v>211</v>
      </c>
      <c r="BB25" s="81" t="s">
        <v>433</v>
      </c>
      <c r="BC25" s="81" t="s">
        <v>872</v>
      </c>
      <c r="BD25" s="81" t="s">
        <v>892</v>
      </c>
      <c r="BE25" s="81" t="s">
        <v>893</v>
      </c>
    </row>
    <row r="26" spans="2:58" ht="19.5" customHeight="1" x14ac:dyDescent="0.3">
      <c r="B26" s="71"/>
      <c r="C26" s="214"/>
      <c r="D26" s="1729" t="s">
        <v>30</v>
      </c>
      <c r="E26" s="1730"/>
      <c r="F26" s="216"/>
      <c r="H26" s="427" t="s">
        <v>534</v>
      </c>
      <c r="I26" s="256">
        <v>101464.1</v>
      </c>
      <c r="J26" s="256">
        <v>102801.9</v>
      </c>
      <c r="K26" s="256">
        <v>102485.9</v>
      </c>
      <c r="L26" s="256">
        <v>101116.3</v>
      </c>
      <c r="M26" s="256">
        <v>98946.599999999991</v>
      </c>
      <c r="N26" s="256">
        <v>101033.4</v>
      </c>
      <c r="O26" s="256">
        <v>102859.5</v>
      </c>
      <c r="P26" s="256">
        <v>103693.4</v>
      </c>
      <c r="Q26" s="256">
        <v>103093.99999999999</v>
      </c>
      <c r="R26" s="256">
        <v>105483.2</v>
      </c>
      <c r="S26" s="256">
        <v>107371.6</v>
      </c>
      <c r="T26" s="256">
        <v>111744.4</v>
      </c>
      <c r="U26" s="256">
        <v>111441.7</v>
      </c>
      <c r="V26" s="256">
        <v>107879.3</v>
      </c>
      <c r="W26" s="256">
        <v>111796.9</v>
      </c>
      <c r="X26" s="256">
        <v>115460.5</v>
      </c>
      <c r="Y26" s="256">
        <v>116954.3</v>
      </c>
      <c r="Z26" s="256">
        <v>119273.9</v>
      </c>
      <c r="AA26" s="256">
        <v>121664.4</v>
      </c>
      <c r="AB26" s="256">
        <v>123381</v>
      </c>
      <c r="AC26" s="367">
        <v>122024.9</v>
      </c>
      <c r="AD26" s="256">
        <v>123683.5</v>
      </c>
      <c r="AE26" s="367">
        <v>126845.9</v>
      </c>
      <c r="AF26" s="367">
        <v>130005.8</v>
      </c>
      <c r="AG26" s="367">
        <v>131198.20000000001</v>
      </c>
      <c r="AH26" s="367">
        <v>133932.9</v>
      </c>
      <c r="AI26" s="367">
        <v>137864.139</v>
      </c>
      <c r="AJ26" s="256">
        <v>141652.94341603102</v>
      </c>
      <c r="AK26" s="256">
        <v>142685.31658949799</v>
      </c>
      <c r="AL26" s="256">
        <v>142924.70000000001</v>
      </c>
      <c r="AM26" s="256">
        <v>143329.29999999999</v>
      </c>
      <c r="AN26" s="256">
        <v>148302.6</v>
      </c>
      <c r="AO26" s="256">
        <v>152923</v>
      </c>
      <c r="AP26" s="367">
        <v>154414</v>
      </c>
      <c r="AQ26" s="367">
        <v>158187.00599999999</v>
      </c>
      <c r="AR26" s="367">
        <v>162208.9</v>
      </c>
      <c r="AS26" s="256">
        <v>163238.79999999999</v>
      </c>
      <c r="AT26" s="256">
        <v>164620.20000000001</v>
      </c>
      <c r="AU26" s="256">
        <v>170159.9</v>
      </c>
      <c r="AV26" s="256">
        <v>170474</v>
      </c>
      <c r="AW26" s="256">
        <v>168127.1</v>
      </c>
      <c r="AX26" s="367">
        <v>166281.5</v>
      </c>
      <c r="AY26" s="367">
        <v>166191.29999999999</v>
      </c>
      <c r="AZ26" s="367">
        <v>166455.70000000001</v>
      </c>
      <c r="BA26" s="256">
        <v>162836.4</v>
      </c>
      <c r="BB26" s="256">
        <v>163395.4</v>
      </c>
      <c r="BC26" s="1495">
        <v>164373.70000000001</v>
      </c>
      <c r="BD26" s="367">
        <v>166859.62481256295</v>
      </c>
      <c r="BE26" s="457">
        <v>167515.38373916494</v>
      </c>
    </row>
    <row r="27" spans="2:58" ht="19.5" customHeight="1" x14ac:dyDescent="0.3">
      <c r="B27" s="71"/>
      <c r="C27" s="214"/>
      <c r="D27" s="1729" t="s">
        <v>33</v>
      </c>
      <c r="E27" s="1730"/>
      <c r="F27" s="216"/>
      <c r="H27" s="428" t="s">
        <v>370</v>
      </c>
      <c r="I27" s="90">
        <v>99323.199999999997</v>
      </c>
      <c r="J27" s="90">
        <v>100719.4</v>
      </c>
      <c r="K27" s="90">
        <v>100153.3</v>
      </c>
      <c r="L27" s="90">
        <v>99016</v>
      </c>
      <c r="M27" s="90">
        <v>96849.7</v>
      </c>
      <c r="N27" s="90">
        <v>99029.4</v>
      </c>
      <c r="O27" s="90">
        <v>100931.3</v>
      </c>
      <c r="P27" s="90">
        <v>102055.2</v>
      </c>
      <c r="Q27" s="90">
        <v>101365.3</v>
      </c>
      <c r="R27" s="90">
        <v>103805.4</v>
      </c>
      <c r="S27" s="90">
        <v>105907.7</v>
      </c>
      <c r="T27" s="90">
        <v>110504.4</v>
      </c>
      <c r="U27" s="90">
        <v>110198.5</v>
      </c>
      <c r="V27" s="90">
        <v>106730.5</v>
      </c>
      <c r="W27" s="90">
        <v>110736.2</v>
      </c>
      <c r="X27" s="90">
        <v>114479.2</v>
      </c>
      <c r="Y27" s="90">
        <v>115990.9</v>
      </c>
      <c r="Z27" s="90">
        <v>118359.3</v>
      </c>
      <c r="AA27" s="90">
        <v>120791.5</v>
      </c>
      <c r="AB27" s="90">
        <v>122566.7</v>
      </c>
      <c r="AC27" s="91">
        <v>121229.5</v>
      </c>
      <c r="AD27" s="90">
        <v>122922.2</v>
      </c>
      <c r="AE27" s="91">
        <v>126116</v>
      </c>
      <c r="AF27" s="91">
        <v>129295.4</v>
      </c>
      <c r="AG27" s="91">
        <v>130486.6</v>
      </c>
      <c r="AH27" s="91">
        <v>133218</v>
      </c>
      <c r="AI27" s="91">
        <v>137150.527</v>
      </c>
      <c r="AJ27" s="90">
        <v>140945.14523183406</v>
      </c>
      <c r="AK27" s="90">
        <v>141925.29847370001</v>
      </c>
      <c r="AL27" s="90">
        <v>142155.5</v>
      </c>
      <c r="AM27" s="90">
        <v>142565.6</v>
      </c>
      <c r="AN27" s="301">
        <v>147551.9</v>
      </c>
      <c r="AO27" s="90">
        <v>152172.6</v>
      </c>
      <c r="AP27" s="91">
        <v>153729.79999999999</v>
      </c>
      <c r="AQ27" s="91">
        <v>157532.16100000002</v>
      </c>
      <c r="AR27" s="91">
        <v>161604.9</v>
      </c>
      <c r="AS27" s="90">
        <v>162660.9</v>
      </c>
      <c r="AT27" s="90">
        <v>164088</v>
      </c>
      <c r="AU27" s="90">
        <v>169645.5</v>
      </c>
      <c r="AV27" s="90">
        <v>169965</v>
      </c>
      <c r="AW27" s="90">
        <v>167614.20000000001</v>
      </c>
      <c r="AX27" s="91">
        <v>165772</v>
      </c>
      <c r="AY27" s="91">
        <v>165650.79999999999</v>
      </c>
      <c r="AZ27" s="91">
        <v>165867.4</v>
      </c>
      <c r="BA27" s="90">
        <v>162187.6</v>
      </c>
      <c r="BB27" s="90">
        <v>162707.4</v>
      </c>
      <c r="BC27" s="1496">
        <v>163637.1</v>
      </c>
      <c r="BD27" s="91">
        <v>166132.32936982595</v>
      </c>
      <c r="BE27" s="458">
        <v>166750.93740548292</v>
      </c>
    </row>
    <row r="28" spans="2:58" ht="19.5" customHeight="1" x14ac:dyDescent="0.3">
      <c r="B28" s="71"/>
      <c r="C28" s="1721"/>
      <c r="D28" s="1721"/>
      <c r="E28" s="1722"/>
      <c r="F28" s="56"/>
      <c r="H28" s="428" t="s">
        <v>371</v>
      </c>
      <c r="I28" s="90">
        <v>1123.2</v>
      </c>
      <c r="J28" s="90">
        <v>1083.4000000000001</v>
      </c>
      <c r="K28" s="90">
        <v>1195.3</v>
      </c>
      <c r="L28" s="90">
        <v>1178.9000000000001</v>
      </c>
      <c r="M28" s="90">
        <v>1090.3</v>
      </c>
      <c r="N28" s="90">
        <v>1053.9000000000001</v>
      </c>
      <c r="O28" s="90">
        <v>1005</v>
      </c>
      <c r="P28" s="90">
        <v>912.7</v>
      </c>
      <c r="Q28" s="90">
        <v>922.7</v>
      </c>
      <c r="R28" s="90">
        <v>901.5</v>
      </c>
      <c r="S28" s="90">
        <v>830.3</v>
      </c>
      <c r="T28" s="90">
        <v>764.7</v>
      </c>
      <c r="U28" s="90">
        <v>759.1</v>
      </c>
      <c r="V28" s="90">
        <v>715</v>
      </c>
      <c r="W28" s="90">
        <v>664.8</v>
      </c>
      <c r="X28" s="90">
        <v>613.6</v>
      </c>
      <c r="Y28" s="90">
        <v>594.9</v>
      </c>
      <c r="Z28" s="90">
        <v>559.70000000000005</v>
      </c>
      <c r="AA28" s="90">
        <v>528.79999999999995</v>
      </c>
      <c r="AB28" s="90">
        <v>495.6</v>
      </c>
      <c r="AC28" s="91">
        <v>464.5</v>
      </c>
      <c r="AD28" s="90">
        <v>459.9</v>
      </c>
      <c r="AE28" s="91">
        <v>446.4</v>
      </c>
      <c r="AF28" s="91">
        <v>444.3</v>
      </c>
      <c r="AG28" s="91">
        <v>427.5</v>
      </c>
      <c r="AH28" s="91">
        <v>441.9</v>
      </c>
      <c r="AI28" s="91">
        <v>425.52499999999998</v>
      </c>
      <c r="AJ28" s="90">
        <v>417.97506902099997</v>
      </c>
      <c r="AK28" s="90">
        <v>436.60918147099994</v>
      </c>
      <c r="AL28" s="90">
        <v>438.7</v>
      </c>
      <c r="AM28" s="90">
        <v>398.3</v>
      </c>
      <c r="AN28" s="301">
        <v>403.3</v>
      </c>
      <c r="AO28" s="90">
        <v>384.6</v>
      </c>
      <c r="AP28" s="91">
        <v>339.9</v>
      </c>
      <c r="AQ28" s="91">
        <v>336.63900000000001</v>
      </c>
      <c r="AR28" s="91">
        <v>324.10000000000002</v>
      </c>
      <c r="AS28" s="90">
        <v>312.2</v>
      </c>
      <c r="AT28" s="90">
        <v>302.3</v>
      </c>
      <c r="AU28" s="90">
        <v>304.3</v>
      </c>
      <c r="AV28" s="90">
        <v>309.7</v>
      </c>
      <c r="AW28" s="90">
        <v>312.3</v>
      </c>
      <c r="AX28" s="91">
        <v>315.5</v>
      </c>
      <c r="AY28" s="91">
        <v>342.7</v>
      </c>
      <c r="AZ28" s="91">
        <v>373.2</v>
      </c>
      <c r="BA28" s="90">
        <v>400.1</v>
      </c>
      <c r="BB28" s="90">
        <v>414.9</v>
      </c>
      <c r="BC28" s="1496">
        <v>430.8</v>
      </c>
      <c r="BD28" s="91">
        <v>443.79916927600004</v>
      </c>
      <c r="BE28" s="458">
        <v>461.01812046899994</v>
      </c>
    </row>
    <row r="29" spans="2:58" ht="19.5" customHeight="1" x14ac:dyDescent="0.3">
      <c r="B29" s="253"/>
      <c r="C29" s="1721" t="s">
        <v>7</v>
      </c>
      <c r="D29" s="1721"/>
      <c r="E29" s="1736"/>
      <c r="F29" s="75"/>
      <c r="H29" s="428" t="s">
        <v>372</v>
      </c>
      <c r="I29" s="90">
        <v>340.2</v>
      </c>
      <c r="J29" s="90">
        <v>311.39999999999998</v>
      </c>
      <c r="K29" s="90">
        <v>391.8</v>
      </c>
      <c r="L29" s="90">
        <v>273.5</v>
      </c>
      <c r="M29" s="90">
        <v>322.7</v>
      </c>
      <c r="N29" s="90">
        <v>311.89999999999998</v>
      </c>
      <c r="O29" s="90">
        <v>330.2</v>
      </c>
      <c r="P29" s="90">
        <v>303.7</v>
      </c>
      <c r="Q29" s="90">
        <v>347.9</v>
      </c>
      <c r="R29" s="90">
        <v>358.2</v>
      </c>
      <c r="S29" s="90">
        <v>332.3</v>
      </c>
      <c r="T29" s="90">
        <v>282.60000000000002</v>
      </c>
      <c r="U29" s="90">
        <v>290.2</v>
      </c>
      <c r="V29" s="90">
        <v>253.9</v>
      </c>
      <c r="W29" s="90">
        <v>230.6</v>
      </c>
      <c r="X29" s="90">
        <v>220</v>
      </c>
      <c r="Y29" s="90">
        <v>214.2</v>
      </c>
      <c r="Z29" s="90">
        <v>201.1</v>
      </c>
      <c r="AA29" s="90">
        <v>204.2</v>
      </c>
      <c r="AB29" s="90">
        <v>187.2</v>
      </c>
      <c r="AC29" s="91">
        <v>194.6</v>
      </c>
      <c r="AD29" s="90">
        <v>167.2</v>
      </c>
      <c r="AE29" s="91">
        <v>162.19999999999999</v>
      </c>
      <c r="AF29" s="91">
        <v>144.80000000000001</v>
      </c>
      <c r="AG29" s="91">
        <v>163.1</v>
      </c>
      <c r="AH29" s="91">
        <v>155.5</v>
      </c>
      <c r="AI29" s="91">
        <v>174.34399999999999</v>
      </c>
      <c r="AJ29" s="90">
        <v>175.41803504700002</v>
      </c>
      <c r="AK29" s="90">
        <v>203.85625660299996</v>
      </c>
      <c r="AL29" s="90">
        <v>207.6</v>
      </c>
      <c r="AM29" s="90">
        <v>249.8</v>
      </c>
      <c r="AN29" s="301">
        <v>227.2</v>
      </c>
      <c r="AO29" s="90">
        <v>241.5</v>
      </c>
      <c r="AP29" s="91">
        <v>223.6</v>
      </c>
      <c r="AQ29" s="91">
        <v>208.16500000000002</v>
      </c>
      <c r="AR29" s="91">
        <v>176.6</v>
      </c>
      <c r="AS29" s="90">
        <v>166.4</v>
      </c>
      <c r="AT29" s="90">
        <v>139.69999999999999</v>
      </c>
      <c r="AU29" s="90">
        <v>128.30000000000001</v>
      </c>
      <c r="AV29" s="90">
        <v>117.5</v>
      </c>
      <c r="AW29" s="90">
        <v>122.7</v>
      </c>
      <c r="AX29" s="91">
        <v>119.6</v>
      </c>
      <c r="AY29" s="91">
        <v>123.7</v>
      </c>
      <c r="AZ29" s="91">
        <v>136.69999999999999</v>
      </c>
      <c r="BA29" s="90">
        <v>159.80000000000001</v>
      </c>
      <c r="BB29" s="90">
        <v>188.2</v>
      </c>
      <c r="BC29" s="1496">
        <v>212.8</v>
      </c>
      <c r="BD29" s="91">
        <v>191.81846124199998</v>
      </c>
      <c r="BE29" s="458">
        <v>203.57312648600001</v>
      </c>
    </row>
    <row r="30" spans="2:58" ht="19.5" customHeight="1" x14ac:dyDescent="0.3">
      <c r="B30" s="253"/>
      <c r="C30" s="56"/>
      <c r="D30" s="243"/>
      <c r="E30" s="291"/>
      <c r="F30" s="56"/>
      <c r="H30" s="428" t="s">
        <v>373</v>
      </c>
      <c r="I30" s="90">
        <v>442.6</v>
      </c>
      <c r="J30" s="90">
        <v>358.5</v>
      </c>
      <c r="K30" s="90">
        <v>417.3</v>
      </c>
      <c r="L30" s="90">
        <v>285.8</v>
      </c>
      <c r="M30" s="90">
        <v>299</v>
      </c>
      <c r="N30" s="90">
        <v>236.8</v>
      </c>
      <c r="O30" s="90">
        <v>273</v>
      </c>
      <c r="P30" s="90">
        <v>203.7</v>
      </c>
      <c r="Q30" s="90">
        <v>243.2</v>
      </c>
      <c r="R30" s="90">
        <v>226.3</v>
      </c>
      <c r="S30" s="90">
        <v>188.3</v>
      </c>
      <c r="T30" s="90">
        <v>140.1</v>
      </c>
      <c r="U30" s="90">
        <v>144.5</v>
      </c>
      <c r="V30" s="90">
        <v>133.30000000000001</v>
      </c>
      <c r="W30" s="90">
        <v>116.7</v>
      </c>
      <c r="X30" s="90">
        <v>114.4</v>
      </c>
      <c r="Y30" s="90">
        <v>116.5</v>
      </c>
      <c r="Z30" s="90">
        <v>123.1</v>
      </c>
      <c r="AA30" s="90">
        <v>111.7</v>
      </c>
      <c r="AB30" s="90">
        <v>102.9</v>
      </c>
      <c r="AC30" s="91">
        <v>108.3</v>
      </c>
      <c r="AD30" s="90">
        <v>108.3</v>
      </c>
      <c r="AE30" s="91">
        <v>95.6</v>
      </c>
      <c r="AF30" s="91">
        <v>97.6</v>
      </c>
      <c r="AG30" s="91">
        <v>96.1</v>
      </c>
      <c r="AH30" s="91">
        <v>90.9</v>
      </c>
      <c r="AI30" s="91">
        <v>87.138999999999996</v>
      </c>
      <c r="AJ30" s="90">
        <v>95.699633352999996</v>
      </c>
      <c r="AK30" s="90">
        <v>96.086504589000072</v>
      </c>
      <c r="AL30" s="90">
        <v>104.1</v>
      </c>
      <c r="AM30" s="90">
        <v>96.3</v>
      </c>
      <c r="AN30" s="301">
        <v>99.9</v>
      </c>
      <c r="AO30" s="90">
        <v>98.7</v>
      </c>
      <c r="AP30" s="91">
        <v>96.5</v>
      </c>
      <c r="AQ30" s="91">
        <v>83.016999999999996</v>
      </c>
      <c r="AR30" s="642">
        <v>78.400000000000006</v>
      </c>
      <c r="AS30" s="90">
        <v>76.3</v>
      </c>
      <c r="AT30" s="90">
        <v>67.599999999999994</v>
      </c>
      <c r="AU30" s="90">
        <v>62</v>
      </c>
      <c r="AV30" s="90">
        <v>60.8</v>
      </c>
      <c r="AW30" s="90">
        <v>59.9</v>
      </c>
      <c r="AX30" s="91">
        <v>55.2</v>
      </c>
      <c r="AY30" s="91">
        <v>55</v>
      </c>
      <c r="AZ30" s="91">
        <v>59.5</v>
      </c>
      <c r="BA30" s="90">
        <v>70.400000000000006</v>
      </c>
      <c r="BB30" s="90">
        <v>67.599999999999994</v>
      </c>
      <c r="BC30" s="1496">
        <v>73.8</v>
      </c>
      <c r="BD30" s="91">
        <v>70.777781106999981</v>
      </c>
      <c r="BE30" s="458">
        <v>77.82777575599998</v>
      </c>
    </row>
    <row r="31" spans="2:58" ht="19.5" customHeight="1" x14ac:dyDescent="0.3">
      <c r="B31" s="253"/>
      <c r="C31" s="1721" t="s">
        <v>31</v>
      </c>
      <c r="D31" s="1721"/>
      <c r="E31" s="1736"/>
      <c r="F31" s="75"/>
      <c r="H31" s="428" t="s">
        <v>374</v>
      </c>
      <c r="I31" s="90">
        <v>234.9</v>
      </c>
      <c r="J31" s="90">
        <v>329.2</v>
      </c>
      <c r="K31" s="90">
        <v>328.2</v>
      </c>
      <c r="L31" s="90">
        <v>362.1</v>
      </c>
      <c r="M31" s="90">
        <v>384.9</v>
      </c>
      <c r="N31" s="90">
        <v>401.4</v>
      </c>
      <c r="O31" s="90">
        <v>320</v>
      </c>
      <c r="P31" s="90">
        <v>218.2</v>
      </c>
      <c r="Q31" s="90">
        <v>214.9</v>
      </c>
      <c r="R31" s="90">
        <v>191.8</v>
      </c>
      <c r="S31" s="90">
        <v>113</v>
      </c>
      <c r="T31" s="90">
        <v>52.6</v>
      </c>
      <c r="U31" s="90">
        <v>49.3</v>
      </c>
      <c r="V31" s="90">
        <v>46.6</v>
      </c>
      <c r="W31" s="90">
        <v>48.6</v>
      </c>
      <c r="X31" s="90">
        <v>33.4</v>
      </c>
      <c r="Y31" s="90">
        <v>37.799999999999997</v>
      </c>
      <c r="Z31" s="90">
        <v>30.7</v>
      </c>
      <c r="AA31" s="90">
        <v>28.2</v>
      </c>
      <c r="AB31" s="90">
        <v>28.6</v>
      </c>
      <c r="AC31" s="91">
        <v>28</v>
      </c>
      <c r="AD31" s="90">
        <v>25.9</v>
      </c>
      <c r="AE31" s="91">
        <v>25.7</v>
      </c>
      <c r="AF31" s="91">
        <v>23.8</v>
      </c>
      <c r="AG31" s="91">
        <v>24.8</v>
      </c>
      <c r="AH31" s="91">
        <v>26.6</v>
      </c>
      <c r="AI31" s="91">
        <v>26.604000000000003</v>
      </c>
      <c r="AJ31" s="90">
        <v>18.705446775999999</v>
      </c>
      <c r="AK31" s="90">
        <v>23.466173134999995</v>
      </c>
      <c r="AL31" s="90">
        <v>18.899999999999999</v>
      </c>
      <c r="AM31" s="90">
        <v>19.3</v>
      </c>
      <c r="AN31" s="301">
        <v>20.3</v>
      </c>
      <c r="AO31" s="301">
        <v>25.5</v>
      </c>
      <c r="AP31" s="328">
        <v>24.2</v>
      </c>
      <c r="AQ31" s="328">
        <v>27.024000000000001</v>
      </c>
      <c r="AR31" s="328">
        <v>24.8</v>
      </c>
      <c r="AS31" s="301">
        <v>23.1</v>
      </c>
      <c r="AT31" s="301">
        <v>22.6</v>
      </c>
      <c r="AU31" s="301">
        <v>19.8</v>
      </c>
      <c r="AV31" s="301">
        <v>21</v>
      </c>
      <c r="AW31" s="301">
        <v>18.100000000000001</v>
      </c>
      <c r="AX31" s="91">
        <v>19.2</v>
      </c>
      <c r="AY31" s="91">
        <v>19.100000000000001</v>
      </c>
      <c r="AZ31" s="91">
        <v>18.899999999999999</v>
      </c>
      <c r="BA31" s="90">
        <v>18.5</v>
      </c>
      <c r="BB31" s="90">
        <v>17.3</v>
      </c>
      <c r="BC31" s="1496">
        <v>19.2</v>
      </c>
      <c r="BD31" s="91">
        <v>20.900031112000001</v>
      </c>
      <c r="BE31" s="458">
        <v>22.027310970999999</v>
      </c>
    </row>
    <row r="32" spans="2:58" ht="19.5" customHeight="1" x14ac:dyDescent="0.3">
      <c r="B32" s="253"/>
      <c r="C32" s="56"/>
      <c r="D32" s="243"/>
      <c r="E32" s="291"/>
      <c r="F32" s="56"/>
      <c r="H32" s="429" t="s">
        <v>538</v>
      </c>
      <c r="I32" s="90">
        <v>1017.6999999999999</v>
      </c>
      <c r="J32" s="90">
        <v>999.09999999999991</v>
      </c>
      <c r="K32" s="90">
        <v>1137.3</v>
      </c>
      <c r="L32" s="90">
        <v>921.4</v>
      </c>
      <c r="M32" s="90">
        <v>1006.6</v>
      </c>
      <c r="N32" s="90">
        <v>950.1</v>
      </c>
      <c r="O32" s="90">
        <v>923.2</v>
      </c>
      <c r="P32" s="90">
        <v>725.59999999999991</v>
      </c>
      <c r="Q32" s="90">
        <v>805.99999999999989</v>
      </c>
      <c r="R32" s="90">
        <v>776.3</v>
      </c>
      <c r="S32" s="90">
        <v>633.6</v>
      </c>
      <c r="T32" s="90">
        <v>475.30000000000007</v>
      </c>
      <c r="U32" s="90">
        <v>484</v>
      </c>
      <c r="V32" s="90">
        <v>433.80000000000007</v>
      </c>
      <c r="W32" s="90">
        <v>395.90000000000003</v>
      </c>
      <c r="X32" s="90">
        <v>367.79999999999995</v>
      </c>
      <c r="Y32" s="90">
        <v>368.5</v>
      </c>
      <c r="Z32" s="90">
        <v>354.9</v>
      </c>
      <c r="AA32" s="90">
        <v>344.1</v>
      </c>
      <c r="AB32" s="90">
        <v>318.7</v>
      </c>
      <c r="AC32" s="91">
        <v>330.9</v>
      </c>
      <c r="AD32" s="90">
        <v>301.39999999999998</v>
      </c>
      <c r="AE32" s="91">
        <v>283.5</v>
      </c>
      <c r="AF32" s="91">
        <v>266.10000000000002</v>
      </c>
      <c r="AG32" s="91">
        <v>284.10000000000002</v>
      </c>
      <c r="AH32" s="91">
        <v>273</v>
      </c>
      <c r="AI32" s="91">
        <v>288.08699999999999</v>
      </c>
      <c r="AJ32" s="90">
        <v>289.82311517599999</v>
      </c>
      <c r="AK32" s="90">
        <v>323.40893432700005</v>
      </c>
      <c r="AL32" s="90">
        <v>330.5</v>
      </c>
      <c r="AM32" s="90">
        <v>365.4</v>
      </c>
      <c r="AN32" s="90">
        <v>347.4</v>
      </c>
      <c r="AO32" s="90">
        <v>365.7</v>
      </c>
      <c r="AP32" s="91">
        <v>344.3</v>
      </c>
      <c r="AQ32" s="91">
        <v>318.20600000000002</v>
      </c>
      <c r="AR32" s="91">
        <v>279.8</v>
      </c>
      <c r="AS32" s="90">
        <v>265.7</v>
      </c>
      <c r="AT32" s="90">
        <v>229.9</v>
      </c>
      <c r="AU32" s="90">
        <v>210.1</v>
      </c>
      <c r="AV32" s="90">
        <v>199.3</v>
      </c>
      <c r="AW32" s="90">
        <v>200.6</v>
      </c>
      <c r="AX32" s="91">
        <v>194</v>
      </c>
      <c r="AY32" s="91">
        <v>197.8</v>
      </c>
      <c r="AZ32" s="91">
        <v>215.1</v>
      </c>
      <c r="BA32" s="90">
        <v>248.7</v>
      </c>
      <c r="BB32" s="90">
        <v>273.10000000000002</v>
      </c>
      <c r="BC32" s="1496">
        <v>305.89999999999998</v>
      </c>
      <c r="BD32" s="91">
        <v>283.5</v>
      </c>
      <c r="BE32" s="1694">
        <f>BE29+BE30+BE31</f>
        <v>303.42821321299999</v>
      </c>
    </row>
    <row r="33" spans="2:57" ht="19.5" customHeight="1" x14ac:dyDescent="0.3">
      <c r="B33" s="253"/>
      <c r="C33" s="1721" t="s">
        <v>17</v>
      </c>
      <c r="D33" s="1721"/>
      <c r="E33" s="1736"/>
      <c r="F33" s="75"/>
      <c r="H33" s="430" t="s">
        <v>376</v>
      </c>
      <c r="I33" s="317">
        <v>1.0030148594428964E-2</v>
      </c>
      <c r="J33" s="317">
        <v>9.7186919697009495E-3</v>
      </c>
      <c r="K33" s="317">
        <v>1.1097136288991949E-2</v>
      </c>
      <c r="L33" s="317">
        <v>9.1122796225732144E-3</v>
      </c>
      <c r="M33" s="317">
        <v>1.0173164110742563E-2</v>
      </c>
      <c r="N33" s="317">
        <v>9.4038209146678244E-3</v>
      </c>
      <c r="O33" s="317">
        <v>8.9753498704543584E-3</v>
      </c>
      <c r="P33" s="317">
        <v>6.9975456513667687E-3</v>
      </c>
      <c r="Q33" s="317">
        <v>7.8181077463285939E-3</v>
      </c>
      <c r="R33" s="317">
        <v>7.3594657727486463E-3</v>
      </c>
      <c r="S33" s="317">
        <v>5.9010017546539308E-3</v>
      </c>
      <c r="T33" s="317">
        <v>4.2534569965027337E-3</v>
      </c>
      <c r="U33" s="317">
        <v>4.343078039907862E-3</v>
      </c>
      <c r="V33" s="317">
        <v>4.0211606860630356E-3</v>
      </c>
      <c r="W33" s="317">
        <v>3.5412430935025932E-3</v>
      </c>
      <c r="X33" s="317">
        <v>3.1855049995452986E-3</v>
      </c>
      <c r="Y33" s="317">
        <v>3.1508033479743795E-3</v>
      </c>
      <c r="Z33" s="317">
        <v>2.9755042804838275E-3</v>
      </c>
      <c r="AA33" s="317">
        <v>2.8E-3</v>
      </c>
      <c r="AB33" s="317">
        <v>2.5999999999999999E-3</v>
      </c>
      <c r="AC33" s="377">
        <v>2.7000000000000001E-3</v>
      </c>
      <c r="AD33" s="317">
        <v>2.3999999999999998E-3</v>
      </c>
      <c r="AE33" s="377">
        <v>2.2000000000000001E-3</v>
      </c>
      <c r="AF33" s="377">
        <v>2E-3</v>
      </c>
      <c r="AG33" s="377">
        <v>2.2000000000000001E-3</v>
      </c>
      <c r="AH33" s="377">
        <v>2E-3</v>
      </c>
      <c r="AI33" s="377">
        <v>2.0896442112477128E-3</v>
      </c>
      <c r="AJ33" s="317">
        <v>2.0460084216167469E-3</v>
      </c>
      <c r="AK33" s="317">
        <v>2.2665887566934392E-3</v>
      </c>
      <c r="AL33" s="317">
        <v>2.3E-3</v>
      </c>
      <c r="AM33" s="317">
        <v>2.5000000000000001E-3</v>
      </c>
      <c r="AN33" s="317">
        <v>2.3E-3</v>
      </c>
      <c r="AO33" s="317">
        <v>2.3999999999999998E-3</v>
      </c>
      <c r="AP33" s="377">
        <v>2.2000000000000001E-3</v>
      </c>
      <c r="AQ33" s="377">
        <v>2E-3</v>
      </c>
      <c r="AR33" s="377">
        <v>1.6999999999999999E-3</v>
      </c>
      <c r="AS33" s="317">
        <v>1.6000000000000001E-3</v>
      </c>
      <c r="AT33" s="317">
        <v>1.4E-3</v>
      </c>
      <c r="AU33" s="317">
        <v>1.1999999999999999E-3</v>
      </c>
      <c r="AV33" s="317">
        <v>1.1999999999999999E-3</v>
      </c>
      <c r="AW33" s="317">
        <v>1.1999999999999999E-3</v>
      </c>
      <c r="AX33" s="377">
        <v>1.1999999999999999E-3</v>
      </c>
      <c r="AY33" s="377">
        <v>1.1999999999999999E-3</v>
      </c>
      <c r="AZ33" s="377">
        <v>1.2999999999999999E-3</v>
      </c>
      <c r="BA33" s="317">
        <v>1.5E-3</v>
      </c>
      <c r="BB33" s="317">
        <v>1.6999999999999999E-3</v>
      </c>
      <c r="BC33" s="1485">
        <v>1.9E-3</v>
      </c>
      <c r="BD33" s="377">
        <v>1.6999999999999999E-3</v>
      </c>
      <c r="BE33" s="380">
        <f>BE32/BE26</f>
        <v>1.8113453608861521E-3</v>
      </c>
    </row>
    <row r="34" spans="2:57" ht="19.5" customHeight="1" x14ac:dyDescent="0.3">
      <c r="B34" s="253"/>
      <c r="C34" s="56"/>
      <c r="D34" s="243"/>
      <c r="E34" s="291"/>
      <c r="F34" s="56"/>
      <c r="H34" s="429" t="s">
        <v>539</v>
      </c>
      <c r="I34" s="90">
        <v>704.1</v>
      </c>
      <c r="J34" s="90">
        <v>721.2</v>
      </c>
      <c r="K34" s="90">
        <v>731.4</v>
      </c>
      <c r="L34" s="90">
        <v>685.7</v>
      </c>
      <c r="M34" s="90">
        <v>701.4</v>
      </c>
      <c r="N34" s="90">
        <v>664.1</v>
      </c>
      <c r="O34" s="90">
        <v>620</v>
      </c>
      <c r="P34" s="90">
        <v>576</v>
      </c>
      <c r="Q34" s="90">
        <v>587.79999999999995</v>
      </c>
      <c r="R34" s="90">
        <v>578.79999999999995</v>
      </c>
      <c r="S34" s="90">
        <v>520.75</v>
      </c>
      <c r="T34" s="90">
        <v>479.8</v>
      </c>
      <c r="U34" s="90">
        <v>464.7</v>
      </c>
      <c r="V34" s="90">
        <v>450.656053074</v>
      </c>
      <c r="W34" s="90">
        <v>439.6</v>
      </c>
      <c r="X34" s="90">
        <v>434.5</v>
      </c>
      <c r="Y34" s="90">
        <v>341.35998026499999</v>
      </c>
      <c r="Z34" s="90">
        <v>337.09553298200001</v>
      </c>
      <c r="AA34" s="90">
        <v>329.9</v>
      </c>
      <c r="AB34" s="90">
        <v>334.9</v>
      </c>
      <c r="AC34" s="91">
        <v>331.2</v>
      </c>
      <c r="AD34" s="90">
        <v>327.9</v>
      </c>
      <c r="AE34" s="91">
        <v>319.89999999999998</v>
      </c>
      <c r="AF34" s="91">
        <v>319.7</v>
      </c>
      <c r="AG34" s="91">
        <v>443.6</v>
      </c>
      <c r="AH34" s="91">
        <v>449.5</v>
      </c>
      <c r="AI34" s="91">
        <v>452.63199999999995</v>
      </c>
      <c r="AJ34" s="90">
        <v>447.92006337000004</v>
      </c>
      <c r="AK34" s="90">
        <v>455.09984504699997</v>
      </c>
      <c r="AL34" s="90">
        <v>452.8</v>
      </c>
      <c r="AM34" s="90">
        <v>460</v>
      </c>
      <c r="AN34" s="90">
        <v>477.9</v>
      </c>
      <c r="AO34" s="90">
        <v>493.9</v>
      </c>
      <c r="AP34" s="91">
        <v>531.79999999999995</v>
      </c>
      <c r="AQ34" s="91">
        <v>523.9</v>
      </c>
      <c r="AR34" s="91">
        <v>525.70000000000005</v>
      </c>
      <c r="AS34" s="90">
        <v>516.4</v>
      </c>
      <c r="AT34" s="90">
        <v>516.9</v>
      </c>
      <c r="AU34" s="90">
        <v>512.6</v>
      </c>
      <c r="AV34" s="90">
        <v>562</v>
      </c>
      <c r="AW34" s="90">
        <v>552.5</v>
      </c>
      <c r="AX34" s="91">
        <v>648.9</v>
      </c>
      <c r="AY34" s="91">
        <v>655.20000000000005</v>
      </c>
      <c r="AZ34" s="91">
        <v>729.98942176200001</v>
      </c>
      <c r="BA34" s="90">
        <v>725.2</v>
      </c>
      <c r="BB34" s="90">
        <v>667.8</v>
      </c>
      <c r="BC34" s="1496">
        <v>673.8</v>
      </c>
      <c r="BD34" s="91">
        <v>665.1</v>
      </c>
      <c r="BE34" s="458">
        <v>664.5</v>
      </c>
    </row>
    <row r="35" spans="2:57" ht="19.5" customHeight="1" x14ac:dyDescent="0.3">
      <c r="B35" s="253"/>
      <c r="C35" s="1726" t="s">
        <v>8</v>
      </c>
      <c r="D35" s="1726"/>
      <c r="E35" s="1727"/>
      <c r="F35" s="75"/>
      <c r="H35" s="431" t="s">
        <v>540</v>
      </c>
      <c r="I35" s="90">
        <v>1140.9000000000001</v>
      </c>
      <c r="J35" s="90">
        <v>1189.9000000000001</v>
      </c>
      <c r="K35" s="90">
        <v>1218.9000000000001</v>
      </c>
      <c r="L35" s="90">
        <v>1187.9000000000001</v>
      </c>
      <c r="M35" s="90">
        <v>1175.5999999999999</v>
      </c>
      <c r="N35" s="90">
        <v>1198.5999999999999</v>
      </c>
      <c r="O35" s="90">
        <v>1184.4000000000001</v>
      </c>
      <c r="P35" s="90">
        <v>1096.4000000000001</v>
      </c>
      <c r="Q35" s="90">
        <v>1088.2</v>
      </c>
      <c r="R35" s="90">
        <v>1079.0999999999999</v>
      </c>
      <c r="S35" s="90">
        <v>1037.55</v>
      </c>
      <c r="T35" s="90">
        <v>1003.4</v>
      </c>
      <c r="U35" s="90">
        <v>1005.6</v>
      </c>
      <c r="V35" s="90">
        <v>958.58046317700007</v>
      </c>
      <c r="W35" s="90">
        <v>989.8</v>
      </c>
      <c r="X35" s="90">
        <v>1003.1</v>
      </c>
      <c r="Y35" s="90">
        <v>1077.5172207119999</v>
      </c>
      <c r="Z35" s="90">
        <v>1092.8768388629999</v>
      </c>
      <c r="AA35" s="90">
        <v>1111.8</v>
      </c>
      <c r="AB35" s="90">
        <v>1114.2</v>
      </c>
      <c r="AC35" s="91">
        <v>1101.5999999999999</v>
      </c>
      <c r="AD35" s="90">
        <v>1111</v>
      </c>
      <c r="AE35" s="91">
        <v>1141.4000000000001</v>
      </c>
      <c r="AF35" s="91">
        <v>1165.0999999999999</v>
      </c>
      <c r="AG35" s="91">
        <v>1061.8</v>
      </c>
      <c r="AH35" s="91">
        <v>1079.7</v>
      </c>
      <c r="AI35" s="91">
        <v>1117.241</v>
      </c>
      <c r="AJ35" s="90">
        <v>1152.3706230729999</v>
      </c>
      <c r="AK35" s="90">
        <v>1165.812967695</v>
      </c>
      <c r="AL35" s="90">
        <v>1171.3</v>
      </c>
      <c r="AM35" s="90">
        <v>1168.9000000000001</v>
      </c>
      <c r="AN35" s="90">
        <v>1197.8</v>
      </c>
      <c r="AO35" s="90">
        <v>1232.8</v>
      </c>
      <c r="AP35" s="91">
        <v>1204.8</v>
      </c>
      <c r="AQ35" s="91">
        <v>1243.8</v>
      </c>
      <c r="AR35" s="91">
        <v>1269.5</v>
      </c>
      <c r="AS35" s="90">
        <v>1284</v>
      </c>
      <c r="AT35" s="90">
        <v>1286.5</v>
      </c>
      <c r="AU35" s="90">
        <v>1338.6</v>
      </c>
      <c r="AV35" s="90">
        <v>1296.3</v>
      </c>
      <c r="AW35" s="90">
        <v>1283.3</v>
      </c>
      <c r="AX35" s="91">
        <v>1169.9000000000001</v>
      </c>
      <c r="AY35" s="91">
        <v>1168.2</v>
      </c>
      <c r="AZ35" s="91">
        <v>1108.2368354119999</v>
      </c>
      <c r="BA35" s="90">
        <v>1092.3</v>
      </c>
      <c r="BB35" s="90">
        <v>1135.9000000000001</v>
      </c>
      <c r="BC35" s="1496">
        <v>1153.0999999999999</v>
      </c>
      <c r="BD35" s="91">
        <v>1184.8</v>
      </c>
      <c r="BE35" s="458">
        <v>1202.7</v>
      </c>
    </row>
    <row r="36" spans="2:57" ht="19.5" customHeight="1" x14ac:dyDescent="0.3">
      <c r="B36" s="253"/>
      <c r="C36" s="235"/>
      <c r="D36" s="235"/>
      <c r="E36" s="281"/>
      <c r="F36" s="56"/>
      <c r="H36" s="437" t="s">
        <v>541</v>
      </c>
      <c r="I36" s="420">
        <v>0.69185418099636442</v>
      </c>
      <c r="J36" s="420">
        <v>0.72184966469822853</v>
      </c>
      <c r="K36" s="420">
        <v>0.64310208388288048</v>
      </c>
      <c r="L36" s="420">
        <v>0.74419361840677234</v>
      </c>
      <c r="M36" s="420">
        <v>0.69680111265646727</v>
      </c>
      <c r="N36" s="420">
        <v>0.69897905483633305</v>
      </c>
      <c r="O36" s="420">
        <v>0.67157712305025996</v>
      </c>
      <c r="P36" s="420">
        <v>0.79382579933847863</v>
      </c>
      <c r="Q36" s="420">
        <v>0.7292803970223326</v>
      </c>
      <c r="R36" s="420">
        <v>0.74558804585855987</v>
      </c>
      <c r="S36" s="420">
        <v>0.82189078282828276</v>
      </c>
      <c r="T36" s="420">
        <v>1.0094677046076161</v>
      </c>
      <c r="U36" s="420">
        <v>0.96012396694214874</v>
      </c>
      <c r="V36" s="420">
        <v>1.038856738298755</v>
      </c>
      <c r="W36" s="420">
        <v>1.1103814094468301</v>
      </c>
      <c r="X36" s="420">
        <v>1.1813485589994563</v>
      </c>
      <c r="Y36" s="420">
        <v>0.92635001428765262</v>
      </c>
      <c r="Z36" s="420">
        <v>0.94983244007326018</v>
      </c>
      <c r="AA36" s="420">
        <v>0.95873292647486186</v>
      </c>
      <c r="AB36" s="420">
        <v>1.0508315029808597</v>
      </c>
      <c r="AC36" s="421">
        <v>1.0009066183136899</v>
      </c>
      <c r="AD36" s="420">
        <v>1.0879230258792303</v>
      </c>
      <c r="AE36" s="421">
        <v>1.1283950617283949</v>
      </c>
      <c r="AF36" s="421">
        <v>1.2014280345734685</v>
      </c>
      <c r="AG36" s="421">
        <v>1.5614220344948961</v>
      </c>
      <c r="AH36" s="421">
        <v>1.6465201465201464</v>
      </c>
      <c r="AI36" s="421">
        <v>1.5711642663500955</v>
      </c>
      <c r="AJ36" s="420">
        <v>1.5454946134920708</v>
      </c>
      <c r="AK36" s="420">
        <v>1.4071962668379678</v>
      </c>
      <c r="AL36" s="420">
        <v>1.3700453857791226</v>
      </c>
      <c r="AM36" s="420">
        <v>1.2589999999999999</v>
      </c>
      <c r="AN36" s="420">
        <v>1.3754999999999999</v>
      </c>
      <c r="AO36" s="420">
        <v>1.3505</v>
      </c>
      <c r="AP36" s="421">
        <v>1.5447</v>
      </c>
      <c r="AQ36" s="421">
        <v>1.6464000000000001</v>
      </c>
      <c r="AR36" s="421">
        <v>1.8789</v>
      </c>
      <c r="AS36" s="420">
        <v>1.9432</v>
      </c>
      <c r="AT36" s="420">
        <v>2.2488000000000001</v>
      </c>
      <c r="AU36" s="420">
        <v>2.4396</v>
      </c>
      <c r="AV36" s="420">
        <v>2.8203999999999998</v>
      </c>
      <c r="AW36" s="420">
        <v>2.7536999999999998</v>
      </c>
      <c r="AX36" s="421">
        <v>3.3450000000000002</v>
      </c>
      <c r="AY36" s="421">
        <v>3.3129</v>
      </c>
      <c r="AZ36" s="421">
        <v>3.3940000000000001</v>
      </c>
      <c r="BA36" s="420">
        <v>2.9169999999999998</v>
      </c>
      <c r="BB36" s="420">
        <v>2.4449999999999998</v>
      </c>
      <c r="BC36" s="1516">
        <v>2.2029999999999998</v>
      </c>
      <c r="BD36" s="421">
        <v>2.3460000000000001</v>
      </c>
      <c r="BE36" s="619">
        <f>BE34/BE32</f>
        <v>2.1899743368080786</v>
      </c>
    </row>
    <row r="37" spans="2:57" ht="19.5" customHeight="1" x14ac:dyDescent="0.25">
      <c r="B37" s="253"/>
      <c r="C37" s="1721" t="s">
        <v>25</v>
      </c>
      <c r="D37" s="1721"/>
      <c r="E37" s="1736"/>
      <c r="F37" s="56"/>
      <c r="H37" s="447" t="s">
        <v>536</v>
      </c>
      <c r="AG37" s="48"/>
      <c r="AH37" s="48"/>
      <c r="AP37" s="48"/>
      <c r="AQ37" s="48"/>
      <c r="AR37" s="48"/>
      <c r="AZ37" s="48"/>
    </row>
    <row r="38" spans="2:57" ht="19.5" customHeight="1" x14ac:dyDescent="0.3">
      <c r="B38" s="253"/>
      <c r="C38" s="243"/>
      <c r="D38" s="243"/>
      <c r="E38" s="291"/>
      <c r="F38" s="56"/>
    </row>
    <row r="39" spans="2:57" ht="19.5" customHeight="1" x14ac:dyDescent="0.3">
      <c r="B39" s="253"/>
      <c r="C39" s="1721" t="s">
        <v>32</v>
      </c>
      <c r="D39" s="1721"/>
      <c r="E39" s="1736"/>
      <c r="H39" s="453"/>
      <c r="I39" s="560"/>
      <c r="J39" s="560"/>
      <c r="K39" s="560"/>
      <c r="L39" s="560"/>
      <c r="M39" s="560"/>
      <c r="N39" s="560"/>
      <c r="O39" s="560"/>
      <c r="P39" s="560"/>
      <c r="Q39" s="560"/>
      <c r="R39" s="560"/>
      <c r="S39" s="560"/>
      <c r="T39" s="560"/>
      <c r="U39" s="560"/>
      <c r="V39" s="560"/>
      <c r="W39" s="560"/>
      <c r="X39" s="560"/>
      <c r="Y39" s="560"/>
      <c r="Z39" s="560"/>
      <c r="AA39" s="560"/>
      <c r="AB39" s="560"/>
      <c r="AC39" s="643"/>
      <c r="AD39" s="560"/>
      <c r="AE39" s="643"/>
      <c r="AF39" s="643"/>
      <c r="AG39" s="643"/>
      <c r="AH39" s="643"/>
      <c r="AI39" s="643"/>
      <c r="AJ39" s="560"/>
      <c r="AK39" s="560"/>
      <c r="AL39" s="560"/>
      <c r="AM39" s="560"/>
      <c r="AN39" s="560"/>
      <c r="AO39" s="560"/>
      <c r="AP39" s="643"/>
      <c r="AQ39" s="560"/>
      <c r="AR39" s="643"/>
      <c r="AS39" s="560"/>
      <c r="AT39" s="560"/>
      <c r="AU39" s="560"/>
      <c r="AV39" s="560"/>
      <c r="AW39" s="560"/>
      <c r="AX39" s="560"/>
      <c r="AY39" s="560"/>
      <c r="AZ39" s="643"/>
      <c r="BA39" s="560"/>
      <c r="BB39" s="560"/>
      <c r="BC39" s="560"/>
      <c r="BD39" s="560"/>
      <c r="BE39" s="560"/>
    </row>
    <row r="40" spans="2:57" ht="19.5" customHeight="1" thickBot="1" x14ac:dyDescent="0.35">
      <c r="B40" s="305"/>
      <c r="C40" s="306"/>
      <c r="D40" s="306"/>
      <c r="E40" s="307"/>
      <c r="H40" s="453"/>
      <c r="I40" s="560"/>
      <c r="J40" s="560"/>
      <c r="K40" s="560"/>
      <c r="L40" s="560"/>
      <c r="M40" s="560"/>
      <c r="N40" s="560"/>
      <c r="O40" s="560"/>
      <c r="P40" s="560"/>
      <c r="Q40" s="560"/>
      <c r="R40" s="560"/>
      <c r="S40" s="560"/>
      <c r="T40" s="560"/>
      <c r="U40" s="560"/>
      <c r="V40" s="560"/>
      <c r="W40" s="560"/>
      <c r="X40" s="560"/>
      <c r="Y40" s="560"/>
      <c r="Z40" s="560"/>
      <c r="AA40" s="560"/>
      <c r="AB40" s="560"/>
      <c r="AC40" s="643"/>
      <c r="AD40" s="560"/>
      <c r="AE40" s="643"/>
      <c r="AF40" s="643"/>
      <c r="AG40" s="643"/>
      <c r="AH40" s="643"/>
      <c r="AI40" s="643"/>
      <c r="AJ40" s="560"/>
      <c r="AK40" s="560"/>
      <c r="AL40" s="560"/>
      <c r="AM40" s="560"/>
      <c r="AN40" s="560"/>
      <c r="AO40" s="560"/>
      <c r="AP40" s="643"/>
      <c r="AQ40" s="560"/>
      <c r="AR40" s="643"/>
      <c r="AS40" s="560"/>
      <c r="AT40" s="560"/>
      <c r="AU40" s="560"/>
      <c r="AV40" s="560"/>
      <c r="AW40" s="560"/>
      <c r="AX40" s="560"/>
      <c r="AY40" s="560"/>
      <c r="AZ40" s="643"/>
      <c r="BA40" s="560"/>
      <c r="BB40" s="560"/>
      <c r="BC40" s="560"/>
      <c r="BD40" s="560"/>
      <c r="BE40" s="560"/>
    </row>
    <row r="41" spans="2:57" ht="19.5" customHeight="1" thickTop="1" x14ac:dyDescent="0.3">
      <c r="H41" s="453"/>
      <c r="I41" s="560"/>
      <c r="J41" s="560"/>
      <c r="K41" s="560"/>
      <c r="L41" s="560"/>
      <c r="M41" s="560"/>
      <c r="N41" s="560"/>
      <c r="O41" s="560"/>
      <c r="P41" s="560"/>
      <c r="Q41" s="560"/>
      <c r="R41" s="560"/>
      <c r="S41" s="560"/>
      <c r="T41" s="560"/>
      <c r="U41" s="560"/>
      <c r="V41" s="560"/>
      <c r="W41" s="560"/>
      <c r="X41" s="560"/>
      <c r="Y41" s="560"/>
      <c r="Z41" s="560"/>
      <c r="AA41" s="560"/>
      <c r="AB41" s="560"/>
      <c r="AC41" s="643"/>
      <c r="AD41" s="560"/>
      <c r="AE41" s="643"/>
      <c r="AF41" s="643"/>
      <c r="AG41" s="643"/>
      <c r="AH41" s="643"/>
      <c r="AI41" s="643"/>
      <c r="AJ41" s="560"/>
      <c r="AK41" s="560"/>
      <c r="AL41" s="560"/>
      <c r="AM41" s="560"/>
      <c r="AN41" s="560"/>
      <c r="AO41" s="560"/>
      <c r="AP41" s="643"/>
      <c r="AQ41" s="560"/>
      <c r="AR41" s="643"/>
      <c r="AS41" s="560"/>
      <c r="AT41" s="560"/>
      <c r="AU41" s="560"/>
      <c r="AV41" s="560"/>
      <c r="AW41" s="560"/>
      <c r="AX41" s="560"/>
      <c r="AY41" s="560"/>
      <c r="AZ41" s="643"/>
      <c r="BA41" s="560"/>
      <c r="BB41" s="560"/>
      <c r="BC41" s="560"/>
      <c r="BD41" s="560"/>
      <c r="BE41" s="560"/>
    </row>
    <row r="42" spans="2:57" ht="19.5" customHeight="1" x14ac:dyDescent="0.3">
      <c r="H42" s="272" t="s">
        <v>542</v>
      </c>
      <c r="I42" s="273"/>
      <c r="J42" s="273"/>
      <c r="K42" s="273"/>
      <c r="L42" s="273"/>
      <c r="M42" s="273"/>
      <c r="N42" s="273"/>
      <c r="O42" s="273"/>
      <c r="P42" s="273"/>
      <c r="Q42" s="273"/>
      <c r="R42" s="273"/>
      <c r="S42" s="273"/>
      <c r="T42" s="273"/>
      <c r="U42" s="273"/>
      <c r="V42" s="273"/>
      <c r="W42" s="273"/>
      <c r="X42" s="273"/>
      <c r="Y42" s="273"/>
      <c r="Z42" s="273"/>
      <c r="AA42" s="273"/>
      <c r="AB42" s="273"/>
      <c r="AC42" s="274"/>
      <c r="AD42" s="273"/>
      <c r="AE42" s="274"/>
      <c r="AF42" s="274"/>
      <c r="AG42" s="274"/>
      <c r="AH42" s="274"/>
      <c r="AI42" s="274"/>
      <c r="AJ42" s="273"/>
      <c r="AK42" s="273"/>
      <c r="AL42" s="273"/>
      <c r="AM42" s="273"/>
      <c r="AN42" s="273"/>
      <c r="AO42" s="273"/>
      <c r="AP42" s="274"/>
      <c r="AQ42" s="273"/>
      <c r="AR42" s="274"/>
      <c r="AS42" s="273"/>
      <c r="AT42" s="273"/>
      <c r="AU42" s="273"/>
      <c r="AV42" s="273"/>
      <c r="AW42" s="273"/>
      <c r="AX42" s="273"/>
      <c r="AY42" s="273"/>
      <c r="AZ42" s="274"/>
      <c r="BA42" s="273"/>
      <c r="BB42" s="273"/>
      <c r="BC42" s="273"/>
      <c r="BD42" s="273"/>
      <c r="BE42" s="273"/>
    </row>
    <row r="43" spans="2:57" ht="19.5" customHeight="1" thickBot="1" x14ac:dyDescent="0.35">
      <c r="H43" s="275" t="s">
        <v>39</v>
      </c>
      <c r="I43" s="296" t="s">
        <v>167</v>
      </c>
      <c r="J43" s="296" t="s">
        <v>168</v>
      </c>
      <c r="K43" s="296" t="s">
        <v>169</v>
      </c>
      <c r="L43" s="296" t="s">
        <v>170</v>
      </c>
      <c r="M43" s="296" t="s">
        <v>171</v>
      </c>
      <c r="N43" s="296" t="s">
        <v>172</v>
      </c>
      <c r="O43" s="296" t="s">
        <v>173</v>
      </c>
      <c r="P43" s="296" t="s">
        <v>174</v>
      </c>
      <c r="Q43" s="296" t="s">
        <v>175</v>
      </c>
      <c r="R43" s="296" t="s">
        <v>176</v>
      </c>
      <c r="S43" s="296" t="s">
        <v>177</v>
      </c>
      <c r="T43" s="296" t="s">
        <v>178</v>
      </c>
      <c r="U43" s="296" t="s">
        <v>179</v>
      </c>
      <c r="V43" s="296" t="s">
        <v>180</v>
      </c>
      <c r="W43" s="296" t="s">
        <v>181</v>
      </c>
      <c r="X43" s="296" t="s">
        <v>182</v>
      </c>
      <c r="Y43" s="296" t="s">
        <v>183</v>
      </c>
      <c r="Z43" s="296" t="s">
        <v>184</v>
      </c>
      <c r="AA43" s="296" t="s">
        <v>185</v>
      </c>
      <c r="AB43" s="296" t="s">
        <v>186</v>
      </c>
      <c r="AC43" s="296" t="s">
        <v>187</v>
      </c>
      <c r="AD43" s="296" t="s">
        <v>188</v>
      </c>
      <c r="AE43" s="296" t="s">
        <v>189</v>
      </c>
      <c r="AF43" s="296" t="s">
        <v>190</v>
      </c>
      <c r="AG43" s="296" t="s">
        <v>191</v>
      </c>
      <c r="AH43" s="296" t="s">
        <v>427</v>
      </c>
      <c r="AI43" s="296" t="s">
        <v>193</v>
      </c>
      <c r="AJ43" s="296" t="s">
        <v>194</v>
      </c>
      <c r="AK43" s="296" t="s">
        <v>428</v>
      </c>
      <c r="AL43" s="296" t="s">
        <v>519</v>
      </c>
      <c r="AM43" s="296" t="s">
        <v>429</v>
      </c>
      <c r="AN43" s="78" t="s">
        <v>361</v>
      </c>
      <c r="AO43" s="78" t="s">
        <v>362</v>
      </c>
      <c r="AP43" s="78" t="s">
        <v>200</v>
      </c>
      <c r="AQ43" s="78" t="s">
        <v>201</v>
      </c>
      <c r="AR43" s="81" t="s">
        <v>202</v>
      </c>
      <c r="AS43" s="81" t="s">
        <v>365</v>
      </c>
      <c r="AT43" s="81" t="s">
        <v>431</v>
      </c>
      <c r="AU43" s="81" t="s">
        <v>367</v>
      </c>
      <c r="AV43" s="81" t="s">
        <v>368</v>
      </c>
      <c r="AW43" s="81" t="s">
        <v>207</v>
      </c>
      <c r="AX43" s="81" t="s">
        <v>208</v>
      </c>
      <c r="AY43" s="81" t="s">
        <v>209</v>
      </c>
      <c r="AZ43" s="81" t="s">
        <v>210</v>
      </c>
      <c r="BA43" s="81" t="s">
        <v>211</v>
      </c>
      <c r="BB43" s="81" t="s">
        <v>433</v>
      </c>
      <c r="BC43" s="81" t="s">
        <v>872</v>
      </c>
      <c r="BD43" s="81" t="s">
        <v>892</v>
      </c>
      <c r="BE43" s="81" t="s">
        <v>893</v>
      </c>
    </row>
    <row r="44" spans="2:57" ht="19.5" customHeight="1" x14ac:dyDescent="0.3">
      <c r="H44" s="427" t="s">
        <v>534</v>
      </c>
      <c r="I44" s="256">
        <v>101199.4</v>
      </c>
      <c r="J44" s="256">
        <v>103636.9</v>
      </c>
      <c r="K44" s="256">
        <v>102502.5</v>
      </c>
      <c r="L44" s="256">
        <v>98632.2</v>
      </c>
      <c r="M44" s="256">
        <v>97590.700000000012</v>
      </c>
      <c r="N44" s="256">
        <v>101116.1</v>
      </c>
      <c r="O44" s="256">
        <v>100337.9</v>
      </c>
      <c r="P44" s="256">
        <v>98159.60000000002</v>
      </c>
      <c r="Q44" s="256">
        <v>99730.800000000017</v>
      </c>
      <c r="R44" s="256">
        <v>99301.4</v>
      </c>
      <c r="S44" s="256">
        <v>99800.200000000012</v>
      </c>
      <c r="T44" s="256">
        <v>98833.600000000006</v>
      </c>
      <c r="U44" s="256">
        <v>101777.59999999999</v>
      </c>
      <c r="V44" s="256">
        <v>105679.00000000001</v>
      </c>
      <c r="W44" s="256">
        <v>107508.4</v>
      </c>
      <c r="X44" s="256">
        <v>107485.6</v>
      </c>
      <c r="Y44" s="256">
        <v>108686.6</v>
      </c>
      <c r="Z44" s="256">
        <v>110282.8</v>
      </c>
      <c r="AA44" s="256">
        <v>111115</v>
      </c>
      <c r="AB44" s="256">
        <v>111644.6</v>
      </c>
      <c r="AC44" s="367">
        <v>112579.5</v>
      </c>
      <c r="AD44" s="256">
        <v>115770.9</v>
      </c>
      <c r="AE44" s="367">
        <v>119066.9</v>
      </c>
      <c r="AF44" s="367">
        <v>119355.7</v>
      </c>
      <c r="AG44" s="367">
        <v>122016.2</v>
      </c>
      <c r="AH44" s="367">
        <v>127456.8</v>
      </c>
      <c r="AI44" s="367">
        <v>132634.948</v>
      </c>
      <c r="AJ44" s="256">
        <v>132833.10534429798</v>
      </c>
      <c r="AK44" s="256">
        <v>132444.75520732699</v>
      </c>
      <c r="AL44" s="256">
        <v>134246.79999999999</v>
      </c>
      <c r="AM44" s="256">
        <v>136714</v>
      </c>
      <c r="AN44" s="256">
        <v>140594.20000000001</v>
      </c>
      <c r="AO44" s="256">
        <v>149369.4</v>
      </c>
      <c r="AP44" s="367">
        <v>153277.5</v>
      </c>
      <c r="AQ44" s="367">
        <v>154531.37799999997</v>
      </c>
      <c r="AR44" s="367">
        <v>153072.1</v>
      </c>
      <c r="AS44" s="256">
        <v>153859.6</v>
      </c>
      <c r="AT44" s="256">
        <v>157889.70000000001</v>
      </c>
      <c r="AU44" s="256">
        <v>165167.1</v>
      </c>
      <c r="AV44" s="256">
        <v>172985.8</v>
      </c>
      <c r="AW44" s="256">
        <v>182133.98799999995</v>
      </c>
      <c r="AX44" s="367">
        <v>189710.4</v>
      </c>
      <c r="AY44" s="367">
        <v>199342.2</v>
      </c>
      <c r="AZ44" s="367">
        <v>195530.98741068298</v>
      </c>
      <c r="BA44" s="256">
        <v>198255.2</v>
      </c>
      <c r="BB44" s="256">
        <v>202789.3</v>
      </c>
      <c r="BC44" s="1495">
        <v>208819.8</v>
      </c>
      <c r="BD44" s="367">
        <v>208583.57695615507</v>
      </c>
      <c r="BE44" s="457">
        <v>213750.23082019301</v>
      </c>
    </row>
    <row r="45" spans="2:57" ht="19.5" customHeight="1" x14ac:dyDescent="0.3">
      <c r="H45" s="428" t="s">
        <v>370</v>
      </c>
      <c r="I45" s="90">
        <v>95534.399999999994</v>
      </c>
      <c r="J45" s="90">
        <v>97691.3</v>
      </c>
      <c r="K45" s="90">
        <v>96845.5</v>
      </c>
      <c r="L45" s="90">
        <v>93427.199999999997</v>
      </c>
      <c r="M45" s="90">
        <v>92343.1</v>
      </c>
      <c r="N45" s="90">
        <v>95832.2</v>
      </c>
      <c r="O45" s="90">
        <v>95093.6</v>
      </c>
      <c r="P45" s="90">
        <v>93868.6</v>
      </c>
      <c r="Q45" s="90">
        <v>95105.8</v>
      </c>
      <c r="R45" s="90">
        <v>94795.3</v>
      </c>
      <c r="S45" s="90">
        <v>95171.1</v>
      </c>
      <c r="T45" s="90">
        <v>95225.5</v>
      </c>
      <c r="U45" s="90">
        <v>98237.7</v>
      </c>
      <c r="V45" s="90">
        <v>102114.8</v>
      </c>
      <c r="W45" s="90">
        <v>104297.9</v>
      </c>
      <c r="X45" s="90">
        <v>104156.8</v>
      </c>
      <c r="Y45" s="90">
        <v>103871.6</v>
      </c>
      <c r="Z45" s="90">
        <v>106411.3</v>
      </c>
      <c r="AA45" s="90">
        <v>107285.7</v>
      </c>
      <c r="AB45" s="90">
        <v>108687</v>
      </c>
      <c r="AC45" s="91">
        <v>109333.8</v>
      </c>
      <c r="AD45" s="90">
        <v>113052.8</v>
      </c>
      <c r="AE45" s="91">
        <v>116508.9</v>
      </c>
      <c r="AF45" s="91">
        <v>117170</v>
      </c>
      <c r="AG45" s="91">
        <v>119903.2</v>
      </c>
      <c r="AH45" s="91">
        <v>125459</v>
      </c>
      <c r="AI45" s="91">
        <v>130700.421</v>
      </c>
      <c r="AJ45" s="90">
        <v>130987.7</v>
      </c>
      <c r="AK45" s="90">
        <v>130654.80691117398</v>
      </c>
      <c r="AL45" s="90">
        <v>132517.4</v>
      </c>
      <c r="AM45" s="90">
        <v>135009.1</v>
      </c>
      <c r="AN45" s="90">
        <v>139038.5</v>
      </c>
      <c r="AO45" s="90">
        <v>147831.5</v>
      </c>
      <c r="AP45" s="91">
        <v>151881.9</v>
      </c>
      <c r="AQ45" s="91">
        <v>153155.13500000001</v>
      </c>
      <c r="AR45" s="91">
        <v>151784.5</v>
      </c>
      <c r="AS45" s="90">
        <v>152620.29999999999</v>
      </c>
      <c r="AT45" s="90">
        <v>156634.1</v>
      </c>
      <c r="AU45" s="90">
        <v>163819.4</v>
      </c>
      <c r="AV45" s="90">
        <v>171694.6</v>
      </c>
      <c r="AW45" s="90">
        <v>180875.9</v>
      </c>
      <c r="AX45" s="91">
        <v>188404.5</v>
      </c>
      <c r="AY45" s="91">
        <v>197945.8</v>
      </c>
      <c r="AZ45" s="91">
        <v>194205.59290479796</v>
      </c>
      <c r="BA45" s="90">
        <v>196818.6</v>
      </c>
      <c r="BB45" s="90">
        <v>201181.4</v>
      </c>
      <c r="BC45" s="1496">
        <v>207187.7</v>
      </c>
      <c r="BD45" s="91">
        <v>206736.42853228105</v>
      </c>
      <c r="BE45" s="458">
        <v>211804.78576795099</v>
      </c>
    </row>
    <row r="46" spans="2:57" ht="19.5" customHeight="1" x14ac:dyDescent="0.3">
      <c r="H46" s="428" t="s">
        <v>371</v>
      </c>
      <c r="I46" s="90">
        <v>3364.3</v>
      </c>
      <c r="J46" s="90">
        <v>3554.1</v>
      </c>
      <c r="K46" s="90">
        <v>3201.7</v>
      </c>
      <c r="L46" s="90">
        <v>3413.4</v>
      </c>
      <c r="M46" s="90">
        <v>3216.7</v>
      </c>
      <c r="N46" s="90">
        <v>2346</v>
      </c>
      <c r="O46" s="90">
        <v>2244.3000000000002</v>
      </c>
      <c r="P46" s="90">
        <v>1721.5</v>
      </c>
      <c r="Q46" s="90">
        <v>1743.7</v>
      </c>
      <c r="R46" s="90">
        <v>1706.4</v>
      </c>
      <c r="S46" s="90">
        <v>1728.8</v>
      </c>
      <c r="T46" s="90">
        <v>1431.8</v>
      </c>
      <c r="U46" s="90">
        <v>1295.5</v>
      </c>
      <c r="V46" s="90">
        <v>1343.2</v>
      </c>
      <c r="W46" s="90">
        <v>1274.4000000000001</v>
      </c>
      <c r="X46" s="90">
        <v>1249.7</v>
      </c>
      <c r="Y46" s="90">
        <v>2749.7</v>
      </c>
      <c r="Z46" s="90">
        <v>2042</v>
      </c>
      <c r="AA46" s="90">
        <v>2115.3000000000002</v>
      </c>
      <c r="AB46" s="90">
        <v>1527.9</v>
      </c>
      <c r="AC46" s="91">
        <v>1755.7</v>
      </c>
      <c r="AD46" s="90">
        <v>1382.9</v>
      </c>
      <c r="AE46" s="91">
        <v>1220.7</v>
      </c>
      <c r="AF46" s="91">
        <v>999.2</v>
      </c>
      <c r="AG46" s="91">
        <v>921.8</v>
      </c>
      <c r="AH46" s="91">
        <v>856.9</v>
      </c>
      <c r="AI46" s="91">
        <v>913.74599999999987</v>
      </c>
      <c r="AJ46" s="90">
        <v>827.74616309199996</v>
      </c>
      <c r="AK46" s="90">
        <v>826.28597486900037</v>
      </c>
      <c r="AL46" s="90">
        <v>809</v>
      </c>
      <c r="AM46" s="90">
        <v>922.7</v>
      </c>
      <c r="AN46" s="90">
        <v>845.9</v>
      </c>
      <c r="AO46" s="90">
        <v>811.1</v>
      </c>
      <c r="AP46" s="91">
        <v>719</v>
      </c>
      <c r="AQ46" s="91">
        <v>701.31900000000007</v>
      </c>
      <c r="AR46" s="91">
        <v>695.4</v>
      </c>
      <c r="AS46" s="90">
        <v>587.5</v>
      </c>
      <c r="AT46" s="90">
        <v>651</v>
      </c>
      <c r="AU46" s="90">
        <v>770.5</v>
      </c>
      <c r="AV46" s="90">
        <v>791.9</v>
      </c>
      <c r="AW46" s="90">
        <v>758.9</v>
      </c>
      <c r="AX46" s="91">
        <v>822.9</v>
      </c>
      <c r="AY46" s="91">
        <v>883.6</v>
      </c>
      <c r="AZ46" s="91">
        <v>821.98159983599999</v>
      </c>
      <c r="BA46" s="90">
        <v>868.1</v>
      </c>
      <c r="BB46" s="90">
        <v>982.2</v>
      </c>
      <c r="BC46" s="1496">
        <v>949.1</v>
      </c>
      <c r="BD46" s="91">
        <v>975.54478391999999</v>
      </c>
      <c r="BE46" s="458">
        <v>993.98077737800008</v>
      </c>
    </row>
    <row r="47" spans="2:57" ht="19.5" customHeight="1" x14ac:dyDescent="0.3">
      <c r="H47" s="428" t="s">
        <v>372</v>
      </c>
      <c r="I47" s="90">
        <v>1334.5</v>
      </c>
      <c r="J47" s="90">
        <v>1352.2</v>
      </c>
      <c r="K47" s="90">
        <v>1519.3</v>
      </c>
      <c r="L47" s="90">
        <v>1160.2</v>
      </c>
      <c r="M47" s="90">
        <v>1260.2</v>
      </c>
      <c r="N47" s="90">
        <v>2028.2</v>
      </c>
      <c r="O47" s="90">
        <v>2090.9</v>
      </c>
      <c r="P47" s="90">
        <v>1322.9</v>
      </c>
      <c r="Q47" s="90">
        <v>1481.1</v>
      </c>
      <c r="R47" s="90">
        <v>1516.5</v>
      </c>
      <c r="S47" s="90">
        <v>1482.9</v>
      </c>
      <c r="T47" s="90">
        <v>957.7</v>
      </c>
      <c r="U47" s="90">
        <v>974.9</v>
      </c>
      <c r="V47" s="90">
        <v>1029.0999999999999</v>
      </c>
      <c r="W47" s="90">
        <v>998.8</v>
      </c>
      <c r="X47" s="90">
        <v>949.8</v>
      </c>
      <c r="Y47" s="90">
        <v>872.2</v>
      </c>
      <c r="Z47" s="90">
        <v>806.8</v>
      </c>
      <c r="AA47" s="90">
        <v>738.1</v>
      </c>
      <c r="AB47" s="90">
        <v>669.3</v>
      </c>
      <c r="AC47" s="91">
        <v>716.4</v>
      </c>
      <c r="AD47" s="90">
        <v>570.79999999999995</v>
      </c>
      <c r="AE47" s="91">
        <v>551.9</v>
      </c>
      <c r="AF47" s="91">
        <v>447.3</v>
      </c>
      <c r="AG47" s="91">
        <v>445.8</v>
      </c>
      <c r="AH47" s="91">
        <v>446.1</v>
      </c>
      <c r="AI47" s="91">
        <v>426.34699999999992</v>
      </c>
      <c r="AJ47" s="90">
        <v>431.95818905300001</v>
      </c>
      <c r="AK47" s="90">
        <v>430.71269752999996</v>
      </c>
      <c r="AL47" s="90">
        <v>439</v>
      </c>
      <c r="AM47" s="90">
        <v>463.1</v>
      </c>
      <c r="AN47" s="90">
        <v>363.1</v>
      </c>
      <c r="AO47" s="90">
        <v>367.2</v>
      </c>
      <c r="AP47" s="91">
        <v>395.6</v>
      </c>
      <c r="AQ47" s="91">
        <v>395.73899999999998</v>
      </c>
      <c r="AR47" s="91">
        <v>321.60000000000002</v>
      </c>
      <c r="AS47" s="90">
        <v>359.7</v>
      </c>
      <c r="AT47" s="90">
        <v>363.3</v>
      </c>
      <c r="AU47" s="90">
        <v>361.3</v>
      </c>
      <c r="AV47" s="90">
        <v>312.39999999999998</v>
      </c>
      <c r="AW47" s="90">
        <v>308.5</v>
      </c>
      <c r="AX47" s="91">
        <v>301.3</v>
      </c>
      <c r="AY47" s="91">
        <v>347</v>
      </c>
      <c r="AZ47" s="91">
        <v>333.90510179</v>
      </c>
      <c r="BA47" s="90">
        <v>382.7</v>
      </c>
      <c r="BB47" s="90">
        <v>422</v>
      </c>
      <c r="BC47" s="1496">
        <v>464.6</v>
      </c>
      <c r="BD47" s="91">
        <v>601.41020420000007</v>
      </c>
      <c r="BE47" s="458">
        <v>616.10391676299992</v>
      </c>
    </row>
    <row r="48" spans="2:57" ht="19.5" customHeight="1" x14ac:dyDescent="0.3">
      <c r="H48" s="428" t="s">
        <v>373</v>
      </c>
      <c r="I48" s="90">
        <v>490</v>
      </c>
      <c r="J48" s="90">
        <v>527.4</v>
      </c>
      <c r="K48" s="90">
        <v>439.9</v>
      </c>
      <c r="L48" s="90">
        <v>330.9</v>
      </c>
      <c r="M48" s="90">
        <v>433.1</v>
      </c>
      <c r="N48" s="90">
        <v>484</v>
      </c>
      <c r="O48" s="90">
        <v>509.7</v>
      </c>
      <c r="P48" s="90">
        <v>767.8</v>
      </c>
      <c r="Q48" s="90">
        <v>770.1</v>
      </c>
      <c r="R48" s="90">
        <v>627.5</v>
      </c>
      <c r="S48" s="90">
        <v>704.6</v>
      </c>
      <c r="T48" s="90">
        <v>701.1</v>
      </c>
      <c r="U48" s="90">
        <v>747.2</v>
      </c>
      <c r="V48" s="90">
        <v>554.79999999999995</v>
      </c>
      <c r="W48" s="90">
        <v>526.5</v>
      </c>
      <c r="X48" s="90">
        <v>703.8</v>
      </c>
      <c r="Y48" s="90">
        <v>760.1</v>
      </c>
      <c r="Z48" s="90">
        <v>708.7</v>
      </c>
      <c r="AA48" s="90">
        <v>632</v>
      </c>
      <c r="AB48" s="90">
        <v>487.8</v>
      </c>
      <c r="AC48" s="91">
        <v>495.9</v>
      </c>
      <c r="AD48" s="90">
        <v>519.1</v>
      </c>
      <c r="AE48" s="91">
        <v>551.6</v>
      </c>
      <c r="AF48" s="91">
        <v>539.1</v>
      </c>
      <c r="AG48" s="91">
        <v>503.8</v>
      </c>
      <c r="AH48" s="91">
        <v>497</v>
      </c>
      <c r="AI48" s="91">
        <v>421.32600000000002</v>
      </c>
      <c r="AJ48" s="90">
        <v>417.1</v>
      </c>
      <c r="AK48" s="90">
        <v>372.07390409099986</v>
      </c>
      <c r="AL48" s="90">
        <v>322.8</v>
      </c>
      <c r="AM48" s="90">
        <v>181.5</v>
      </c>
      <c r="AN48" s="90">
        <v>250.3</v>
      </c>
      <c r="AO48" s="90">
        <v>249.3</v>
      </c>
      <c r="AP48" s="91">
        <v>172.9</v>
      </c>
      <c r="AQ48" s="91">
        <v>174.89500000000001</v>
      </c>
      <c r="AR48" s="91">
        <v>191.7</v>
      </c>
      <c r="AS48" s="90">
        <v>202.1</v>
      </c>
      <c r="AT48" s="90">
        <v>156.5</v>
      </c>
      <c r="AU48" s="90">
        <v>139</v>
      </c>
      <c r="AV48" s="90">
        <v>109.1</v>
      </c>
      <c r="AW48" s="90">
        <v>108.9</v>
      </c>
      <c r="AX48" s="91">
        <v>97.4</v>
      </c>
      <c r="AY48" s="91">
        <v>109.9</v>
      </c>
      <c r="AZ48" s="91">
        <v>101.89777962600007</v>
      </c>
      <c r="BA48" s="90">
        <v>104.6</v>
      </c>
      <c r="BB48" s="90">
        <v>104.9</v>
      </c>
      <c r="BC48" s="1496">
        <v>117.9</v>
      </c>
      <c r="BD48" s="91">
        <v>110.94893590299989</v>
      </c>
      <c r="BE48" s="458">
        <v>135.57959741200006</v>
      </c>
    </row>
    <row r="49" spans="8:61" ht="19.5" customHeight="1" x14ac:dyDescent="0.3">
      <c r="H49" s="428" t="s">
        <v>374</v>
      </c>
      <c r="I49" s="90">
        <v>476.2</v>
      </c>
      <c r="J49" s="90">
        <v>511.9</v>
      </c>
      <c r="K49" s="90">
        <v>496.1</v>
      </c>
      <c r="L49" s="90">
        <v>300.5</v>
      </c>
      <c r="M49" s="90">
        <v>337.6</v>
      </c>
      <c r="N49" s="90">
        <v>425.7</v>
      </c>
      <c r="O49" s="90">
        <v>399.4</v>
      </c>
      <c r="P49" s="90">
        <v>478.8</v>
      </c>
      <c r="Q49" s="90">
        <v>630.1</v>
      </c>
      <c r="R49" s="90">
        <v>655.7</v>
      </c>
      <c r="S49" s="90">
        <v>712.8</v>
      </c>
      <c r="T49" s="90">
        <v>517.5</v>
      </c>
      <c r="U49" s="90">
        <v>522.29999999999995</v>
      </c>
      <c r="V49" s="90">
        <v>637.1</v>
      </c>
      <c r="W49" s="90">
        <v>410.8</v>
      </c>
      <c r="X49" s="90">
        <v>425.5</v>
      </c>
      <c r="Y49" s="90">
        <v>433</v>
      </c>
      <c r="Z49" s="90">
        <v>314</v>
      </c>
      <c r="AA49" s="90">
        <v>343.9</v>
      </c>
      <c r="AB49" s="90">
        <v>272.60000000000002</v>
      </c>
      <c r="AC49" s="91">
        <v>277.7</v>
      </c>
      <c r="AD49" s="90">
        <v>245.4</v>
      </c>
      <c r="AE49" s="91">
        <v>233.9</v>
      </c>
      <c r="AF49" s="91">
        <v>200.1</v>
      </c>
      <c r="AG49" s="91">
        <v>241.7</v>
      </c>
      <c r="AH49" s="91">
        <v>197.7</v>
      </c>
      <c r="AI49" s="91">
        <v>173.108</v>
      </c>
      <c r="AJ49" s="90">
        <v>168.6</v>
      </c>
      <c r="AK49" s="90">
        <v>160.87571966300001</v>
      </c>
      <c r="AL49" s="90">
        <v>158.6</v>
      </c>
      <c r="AM49" s="90">
        <v>137.6</v>
      </c>
      <c r="AN49" s="90">
        <v>96.3</v>
      </c>
      <c r="AO49" s="90">
        <v>110.3</v>
      </c>
      <c r="AP49" s="91">
        <v>108.1</v>
      </c>
      <c r="AQ49" s="91">
        <v>104.29</v>
      </c>
      <c r="AR49" s="91">
        <v>78.900000000000006</v>
      </c>
      <c r="AS49" s="90">
        <v>90</v>
      </c>
      <c r="AT49" s="90">
        <v>84.8</v>
      </c>
      <c r="AU49" s="90">
        <v>76.900000000000006</v>
      </c>
      <c r="AV49" s="90">
        <v>77.7</v>
      </c>
      <c r="AW49" s="90">
        <v>81.7</v>
      </c>
      <c r="AX49" s="91">
        <v>84.3</v>
      </c>
      <c r="AY49" s="91">
        <v>55.9</v>
      </c>
      <c r="AZ49" s="91">
        <v>67.610024632999995</v>
      </c>
      <c r="BA49" s="90">
        <v>81.2</v>
      </c>
      <c r="BB49" s="90">
        <v>98.8</v>
      </c>
      <c r="BC49" s="1496">
        <v>100.5</v>
      </c>
      <c r="BD49" s="91">
        <v>159.244499851</v>
      </c>
      <c r="BE49" s="458">
        <v>199.78076068899995</v>
      </c>
    </row>
    <row r="50" spans="8:61" ht="19.5" customHeight="1" x14ac:dyDescent="0.3">
      <c r="H50" s="1589" t="s">
        <v>538</v>
      </c>
      <c r="I50" s="90">
        <v>2300.6999999999998</v>
      </c>
      <c r="J50" s="90">
        <v>2391.5</v>
      </c>
      <c r="K50" s="90">
        <v>2455.2999999999997</v>
      </c>
      <c r="L50" s="90">
        <v>1791.6</v>
      </c>
      <c r="M50" s="90">
        <v>2030.9</v>
      </c>
      <c r="N50" s="90">
        <v>2937.9</v>
      </c>
      <c r="O50" s="90">
        <v>3000</v>
      </c>
      <c r="P50" s="90">
        <v>2569.5</v>
      </c>
      <c r="Q50" s="90">
        <v>2881.2999999999997</v>
      </c>
      <c r="R50" s="90">
        <v>2799.7</v>
      </c>
      <c r="S50" s="90">
        <v>2900.3</v>
      </c>
      <c r="T50" s="90">
        <v>2176.3000000000002</v>
      </c>
      <c r="U50" s="90">
        <v>2244.3999999999996</v>
      </c>
      <c r="V50" s="90">
        <v>2221</v>
      </c>
      <c r="W50" s="90">
        <v>1936.1</v>
      </c>
      <c r="X50" s="90">
        <v>2079.1</v>
      </c>
      <c r="Y50" s="90">
        <v>2065.3000000000002</v>
      </c>
      <c r="Z50" s="90">
        <v>1829.5</v>
      </c>
      <c r="AA50" s="90">
        <v>1714</v>
      </c>
      <c r="AB50" s="90">
        <v>1429.7</v>
      </c>
      <c r="AC50" s="91">
        <v>1490</v>
      </c>
      <c r="AD50" s="90">
        <v>1335.2</v>
      </c>
      <c r="AE50" s="91">
        <v>1337.4</v>
      </c>
      <c r="AF50" s="91">
        <v>1186.5</v>
      </c>
      <c r="AG50" s="91">
        <v>1191.3</v>
      </c>
      <c r="AH50" s="91">
        <v>1140.9000000000001</v>
      </c>
      <c r="AI50" s="91">
        <v>1020.7809999999999</v>
      </c>
      <c r="AJ50" s="90">
        <v>1017.7247860120002</v>
      </c>
      <c r="AK50" s="90">
        <v>963.66232128399986</v>
      </c>
      <c r="AL50" s="90">
        <v>920.4</v>
      </c>
      <c r="AM50" s="90">
        <v>782.2</v>
      </c>
      <c r="AN50" s="90">
        <v>709.7</v>
      </c>
      <c r="AO50" s="90">
        <v>726.8</v>
      </c>
      <c r="AP50" s="91">
        <v>676.6</v>
      </c>
      <c r="AQ50" s="91">
        <v>674.92399999999998</v>
      </c>
      <c r="AR50" s="91">
        <v>592.20000000000005</v>
      </c>
      <c r="AS50" s="90">
        <v>651.79999999999995</v>
      </c>
      <c r="AT50" s="90">
        <v>604.6</v>
      </c>
      <c r="AU50" s="90">
        <v>577.20000000000005</v>
      </c>
      <c r="AV50" s="90">
        <v>499.2</v>
      </c>
      <c r="AW50" s="90">
        <v>499.1</v>
      </c>
      <c r="AX50" s="91">
        <v>483</v>
      </c>
      <c r="AY50" s="91">
        <v>512.79999999999995</v>
      </c>
      <c r="AZ50" s="91">
        <v>503.4</v>
      </c>
      <c r="BA50" s="90">
        <v>568.5</v>
      </c>
      <c r="BB50" s="90">
        <v>625.70000000000005</v>
      </c>
      <c r="BC50" s="1496">
        <v>683</v>
      </c>
      <c r="BD50" s="91">
        <v>871.6</v>
      </c>
      <c r="BE50" s="458">
        <f>BE47+BE48+BE49</f>
        <v>951.464274864</v>
      </c>
    </row>
    <row r="51" spans="8:61" ht="19.5" customHeight="1" x14ac:dyDescent="0.3">
      <c r="H51" s="430" t="s">
        <v>376</v>
      </c>
      <c r="I51" s="317">
        <v>2.2734324511805404E-2</v>
      </c>
      <c r="J51" s="317">
        <v>2.3075757765815073E-2</v>
      </c>
      <c r="K51" s="317">
        <v>2.3953562108241261E-2</v>
      </c>
      <c r="L51" s="317">
        <v>1.8164453393516519E-2</v>
      </c>
      <c r="M51" s="317">
        <v>2.0810384596073189E-2</v>
      </c>
      <c r="N51" s="317">
        <v>2.9054720267098908E-2</v>
      </c>
      <c r="O51" s="317">
        <v>2.989897137572144E-2</v>
      </c>
      <c r="P51" s="317">
        <v>2.6200000000000001E-2</v>
      </c>
      <c r="Q51" s="317">
        <v>2.889077396350976E-2</v>
      </c>
      <c r="R51" s="317">
        <v>2.8193963025697523E-2</v>
      </c>
      <c r="S51" s="317">
        <v>2.9061064005883753E-2</v>
      </c>
      <c r="T51" s="317">
        <v>2.20198394068414E-2</v>
      </c>
      <c r="U51" s="317">
        <v>2.2052003584285735E-2</v>
      </c>
      <c r="V51" s="317">
        <v>2.1016474417812431E-2</v>
      </c>
      <c r="W51" s="317">
        <v>1.8008825356902344E-2</v>
      </c>
      <c r="X51" s="317">
        <v>1.9343056186130976E-2</v>
      </c>
      <c r="Y51" s="317">
        <v>1.9002342515084657E-2</v>
      </c>
      <c r="Z51" s="317">
        <v>1.6589168936588478E-2</v>
      </c>
      <c r="AA51" s="317">
        <v>1.54E-2</v>
      </c>
      <c r="AB51" s="317">
        <v>1.2800000000000001E-2</v>
      </c>
      <c r="AC51" s="377">
        <v>1.32E-2</v>
      </c>
      <c r="AD51" s="317">
        <v>1.15E-2</v>
      </c>
      <c r="AE51" s="377">
        <v>1.12E-2</v>
      </c>
      <c r="AF51" s="377">
        <v>9.9000000000000008E-3</v>
      </c>
      <c r="AG51" s="377">
        <v>9.7999999999999997E-3</v>
      </c>
      <c r="AH51" s="377">
        <v>8.9999999999999993E-3</v>
      </c>
      <c r="AI51" s="377">
        <v>7.696169187626176E-3</v>
      </c>
      <c r="AJ51" s="317">
        <v>7.66168029704718E-3</v>
      </c>
      <c r="AK51" s="317">
        <v>7.2759568302685719E-3</v>
      </c>
      <c r="AL51" s="317">
        <v>6.8999999999999999E-3</v>
      </c>
      <c r="AM51" s="317">
        <v>5.7000000000000002E-3</v>
      </c>
      <c r="AN51" s="317">
        <v>5.0000000000000001E-3</v>
      </c>
      <c r="AO51" s="317">
        <v>4.8999999999999998E-3</v>
      </c>
      <c r="AP51" s="377">
        <v>4.4000000000000003E-3</v>
      </c>
      <c r="AQ51" s="377">
        <v>4.4000000000000003E-3</v>
      </c>
      <c r="AR51" s="377">
        <v>3.8999999999999998E-3</v>
      </c>
      <c r="AS51" s="317">
        <v>4.1999999999999997E-3</v>
      </c>
      <c r="AT51" s="317">
        <v>3.8E-3</v>
      </c>
      <c r="AU51" s="317">
        <v>3.5000000000000001E-3</v>
      </c>
      <c r="AV51" s="317">
        <v>2.8999999999999998E-3</v>
      </c>
      <c r="AW51" s="317">
        <v>2.7000000000000001E-3</v>
      </c>
      <c r="AX51" s="377">
        <v>2.5000000000000001E-3</v>
      </c>
      <c r="AY51" s="377">
        <v>2.5999999999999999E-3</v>
      </c>
      <c r="AZ51" s="377">
        <v>2.5999999999999999E-3</v>
      </c>
      <c r="BA51" s="317">
        <v>2.8999999999999998E-3</v>
      </c>
      <c r="BB51" s="317">
        <v>3.0999999999999999E-3</v>
      </c>
      <c r="BC51" s="1485">
        <v>3.3E-3</v>
      </c>
      <c r="BD51" s="377">
        <v>4.1999999999999997E-3</v>
      </c>
      <c r="BE51" s="380">
        <f>BE50/BE44</f>
        <v>4.4512900463923848E-3</v>
      </c>
    </row>
    <row r="52" spans="8:61" ht="19.5" customHeight="1" x14ac:dyDescent="0.3">
      <c r="H52" s="429" t="s">
        <v>539</v>
      </c>
      <c r="I52" s="90">
        <v>2674</v>
      </c>
      <c r="J52" s="90">
        <v>2666.1</v>
      </c>
      <c r="K52" s="90">
        <v>2560.6983</v>
      </c>
      <c r="L52" s="90">
        <v>2313.8000000000002</v>
      </c>
      <c r="M52" s="90">
        <v>2030.9</v>
      </c>
      <c r="N52" s="90">
        <v>2485.1</v>
      </c>
      <c r="O52" s="90">
        <v>2473.9</v>
      </c>
      <c r="P52" s="90">
        <v>1928.2</v>
      </c>
      <c r="Q52" s="90">
        <v>2044.4</v>
      </c>
      <c r="R52" s="90">
        <v>1949.2</v>
      </c>
      <c r="S52" s="90">
        <v>1940.8</v>
      </c>
      <c r="T52" s="90">
        <v>1562.2</v>
      </c>
      <c r="U52" s="90">
        <v>1597.8</v>
      </c>
      <c r="V52" s="90">
        <v>1598.7460243959999</v>
      </c>
      <c r="W52" s="90">
        <v>1495.6</v>
      </c>
      <c r="X52" s="90">
        <v>1672.649718423</v>
      </c>
      <c r="Y52" s="90">
        <v>1677.4976217600001</v>
      </c>
      <c r="Z52" s="90">
        <v>1514.4496840100003</v>
      </c>
      <c r="AA52" s="90">
        <v>1495</v>
      </c>
      <c r="AB52" s="90">
        <v>1336.9</v>
      </c>
      <c r="AC52" s="91">
        <v>1412.4</v>
      </c>
      <c r="AD52" s="90">
        <v>1175.0999999999999</v>
      </c>
      <c r="AE52" s="91">
        <v>1183.2</v>
      </c>
      <c r="AF52" s="91">
        <v>1128.0999999999999</v>
      </c>
      <c r="AG52" s="91">
        <v>1291.9000000000001</v>
      </c>
      <c r="AH52" s="91">
        <v>1244.5</v>
      </c>
      <c r="AI52" s="91">
        <v>1144.03</v>
      </c>
      <c r="AJ52" s="90">
        <v>1151.3033458929999</v>
      </c>
      <c r="AK52" s="90">
        <v>1092.4216773490002</v>
      </c>
      <c r="AL52" s="90">
        <v>989.4</v>
      </c>
      <c r="AM52" s="90">
        <v>895.4</v>
      </c>
      <c r="AN52" s="90">
        <v>898.1</v>
      </c>
      <c r="AO52" s="90">
        <v>890.7</v>
      </c>
      <c r="AP52" s="91">
        <v>840.9</v>
      </c>
      <c r="AQ52" s="91">
        <v>870.4</v>
      </c>
      <c r="AR52" s="91">
        <v>914.8</v>
      </c>
      <c r="AS52" s="90">
        <v>921.7</v>
      </c>
      <c r="AT52" s="90">
        <v>924.7</v>
      </c>
      <c r="AU52" s="90">
        <v>922.5</v>
      </c>
      <c r="AV52" s="90">
        <v>1011.9</v>
      </c>
      <c r="AW52" s="90">
        <v>1065.1860000000001</v>
      </c>
      <c r="AX52" s="91">
        <v>1074.3</v>
      </c>
      <c r="AY52" s="91">
        <v>1136.5999999999999</v>
      </c>
      <c r="AZ52" s="91">
        <v>1133.5999999999999</v>
      </c>
      <c r="BA52" s="90">
        <v>1430.9</v>
      </c>
      <c r="BB52" s="90">
        <v>1614</v>
      </c>
      <c r="BC52" s="1496">
        <v>1578</v>
      </c>
      <c r="BD52" s="91">
        <v>1940.8</v>
      </c>
      <c r="BE52" s="458">
        <v>1947.7</v>
      </c>
    </row>
    <row r="53" spans="8:61" ht="19.5" customHeight="1" x14ac:dyDescent="0.3">
      <c r="H53" s="431" t="s">
        <v>540</v>
      </c>
      <c r="I53" s="90">
        <v>228.3</v>
      </c>
      <c r="J53" s="90">
        <v>236.6</v>
      </c>
      <c r="K53" s="90">
        <v>213.5</v>
      </c>
      <c r="L53" s="90">
        <v>186.4</v>
      </c>
      <c r="M53" s="90">
        <v>174.1</v>
      </c>
      <c r="N53" s="90">
        <v>119.7</v>
      </c>
      <c r="O53" s="90">
        <v>103.3</v>
      </c>
      <c r="P53" s="90">
        <v>360.8</v>
      </c>
      <c r="Q53" s="90">
        <v>375.4</v>
      </c>
      <c r="R53" s="90">
        <v>369.7</v>
      </c>
      <c r="S53" s="90">
        <v>558</v>
      </c>
      <c r="T53" s="90">
        <v>612.9</v>
      </c>
      <c r="U53" s="90">
        <v>643.9</v>
      </c>
      <c r="V53" s="90">
        <v>671.20801419058375</v>
      </c>
      <c r="W53" s="90">
        <v>585.5</v>
      </c>
      <c r="X53" s="90">
        <v>598.52169433356789</v>
      </c>
      <c r="Y53" s="90">
        <v>720.04740897625459</v>
      </c>
      <c r="Z53" s="90">
        <v>727.3112805339116</v>
      </c>
      <c r="AA53" s="90">
        <v>655.1</v>
      </c>
      <c r="AB53" s="90">
        <v>657.1</v>
      </c>
      <c r="AC53" s="91">
        <v>658.5</v>
      </c>
      <c r="AD53" s="90">
        <v>754.8</v>
      </c>
      <c r="AE53" s="91">
        <v>767</v>
      </c>
      <c r="AF53" s="91">
        <v>752.8</v>
      </c>
      <c r="AG53" s="91">
        <v>765.1</v>
      </c>
      <c r="AH53" s="91">
        <v>797.4</v>
      </c>
      <c r="AI53" s="91">
        <v>808.49099999999999</v>
      </c>
      <c r="AJ53" s="90">
        <v>809.94867852486493</v>
      </c>
      <c r="AK53" s="90">
        <v>825.37779611140627</v>
      </c>
      <c r="AL53" s="90">
        <v>856.6</v>
      </c>
      <c r="AM53" s="90">
        <v>831.5</v>
      </c>
      <c r="AN53" s="90">
        <v>858</v>
      </c>
      <c r="AO53" s="90">
        <v>945.5</v>
      </c>
      <c r="AP53" s="91">
        <v>927.4</v>
      </c>
      <c r="AQ53" s="91">
        <v>937.9</v>
      </c>
      <c r="AR53" s="91">
        <v>842.4</v>
      </c>
      <c r="AS53" s="90">
        <v>850.6</v>
      </c>
      <c r="AT53" s="90">
        <v>875.7</v>
      </c>
      <c r="AU53" s="90">
        <v>936.2</v>
      </c>
      <c r="AV53" s="90">
        <v>1067.3</v>
      </c>
      <c r="AW53" s="90">
        <v>1118.271</v>
      </c>
      <c r="AX53" s="91">
        <v>1187.2</v>
      </c>
      <c r="AY53" s="91">
        <v>1245.0999999999999</v>
      </c>
      <c r="AZ53" s="91">
        <v>1321.2</v>
      </c>
      <c r="BA53" s="90">
        <v>993.8</v>
      </c>
      <c r="BB53" s="90">
        <v>777.6</v>
      </c>
      <c r="BC53" s="1496">
        <v>792.3</v>
      </c>
      <c r="BD53" s="91">
        <v>884.4</v>
      </c>
      <c r="BE53" s="458">
        <v>794.8</v>
      </c>
      <c r="BF53" s="412"/>
      <c r="BG53" s="412"/>
      <c r="BH53" s="412"/>
      <c r="BI53" s="412"/>
    </row>
    <row r="54" spans="8:61" ht="19.5" customHeight="1" x14ac:dyDescent="0.3">
      <c r="H54" s="437" t="s">
        <v>541</v>
      </c>
      <c r="I54" s="420">
        <v>1.1622549658799497</v>
      </c>
      <c r="J54" s="420">
        <v>1.1148233326364205</v>
      </c>
      <c r="K54" s="420">
        <v>1.0429268521158312</v>
      </c>
      <c r="L54" s="420">
        <v>1.2914713105603932</v>
      </c>
      <c r="M54" s="420">
        <v>1</v>
      </c>
      <c r="N54" s="420">
        <v>0.84587630620511245</v>
      </c>
      <c r="O54" s="420">
        <v>0.82463333333333333</v>
      </c>
      <c r="P54" s="420">
        <v>0.75041836933255501</v>
      </c>
      <c r="Q54" s="420">
        <v>0.70954083226321463</v>
      </c>
      <c r="R54" s="420">
        <v>0.6962174518698433</v>
      </c>
      <c r="S54" s="420">
        <v>0.66917215460469603</v>
      </c>
      <c r="T54" s="420">
        <v>0.71782382943528</v>
      </c>
      <c r="U54" s="420">
        <v>0.71190518624131183</v>
      </c>
      <c r="V54" s="420">
        <v>0.71983161836830256</v>
      </c>
      <c r="W54" s="420">
        <v>0.7724807602913073</v>
      </c>
      <c r="X54" s="420">
        <v>0.80450662229955272</v>
      </c>
      <c r="Y54" s="420">
        <v>0.81222951714520897</v>
      </c>
      <c r="Z54" s="420">
        <v>0.8277943066466249</v>
      </c>
      <c r="AA54" s="420">
        <v>0.87222870478413073</v>
      </c>
      <c r="AB54" s="420">
        <v>0.93509127789046653</v>
      </c>
      <c r="AC54" s="421">
        <v>0.94791946308724839</v>
      </c>
      <c r="AD54" s="420">
        <v>0.88009286998202507</v>
      </c>
      <c r="AE54" s="421">
        <v>0.88470165993719152</v>
      </c>
      <c r="AF54" s="421">
        <v>0.95077960387694893</v>
      </c>
      <c r="AG54" s="421">
        <v>1.0844455636699406</v>
      </c>
      <c r="AH54" s="421">
        <v>1.0908055044263301</v>
      </c>
      <c r="AI54" s="421">
        <v>1.1207399040538568</v>
      </c>
      <c r="AJ54" s="420">
        <v>1.1312521437199474</v>
      </c>
      <c r="AK54" s="420">
        <v>1.133614600489349</v>
      </c>
      <c r="AL54" s="420">
        <v>1.075</v>
      </c>
      <c r="AM54" s="420">
        <v>1.1447000000000001</v>
      </c>
      <c r="AN54" s="420">
        <v>1.2654000000000001</v>
      </c>
      <c r="AO54" s="420">
        <v>1.2255</v>
      </c>
      <c r="AP54" s="421">
        <v>1.2426999999999999</v>
      </c>
      <c r="AQ54" s="421">
        <v>1.2896000000000001</v>
      </c>
      <c r="AR54" s="421">
        <v>1.5448</v>
      </c>
      <c r="AS54" s="420">
        <v>1.4140999999999999</v>
      </c>
      <c r="AT54" s="420">
        <v>1.5294000000000001</v>
      </c>
      <c r="AU54" s="420">
        <v>1.5981000000000001</v>
      </c>
      <c r="AV54" s="420">
        <v>2.0265</v>
      </c>
      <c r="AW54" s="420">
        <v>2.1339999999999999</v>
      </c>
      <c r="AX54" s="421">
        <v>2.2242999999999999</v>
      </c>
      <c r="AY54" s="421">
        <v>2.2166000000000001</v>
      </c>
      <c r="AZ54" s="421">
        <v>2.2519</v>
      </c>
      <c r="BA54" s="420">
        <v>2.5169999999999999</v>
      </c>
      <c r="BB54" s="420">
        <v>2.5840000000000001</v>
      </c>
      <c r="BC54" s="1516">
        <v>2.3104</v>
      </c>
      <c r="BD54" s="421">
        <v>2.2267000000000001</v>
      </c>
      <c r="BE54" s="619">
        <f>BE52/BE50</f>
        <v>2.0470553140614758</v>
      </c>
    </row>
    <row r="55" spans="8:61" ht="19.5" customHeight="1" x14ac:dyDescent="0.25">
      <c r="H55" s="447" t="s">
        <v>536</v>
      </c>
      <c r="I55" s="560"/>
      <c r="J55" s="560"/>
      <c r="K55" s="560"/>
      <c r="L55" s="560"/>
      <c r="M55" s="560"/>
      <c r="N55" s="560"/>
      <c r="O55" s="560"/>
      <c r="P55" s="560"/>
      <c r="Q55" s="560"/>
      <c r="R55" s="560"/>
      <c r="S55" s="560"/>
      <c r="T55" s="560"/>
      <c r="U55" s="560"/>
      <c r="V55" s="560"/>
      <c r="W55" s="560"/>
      <c r="X55" s="560"/>
      <c r="Y55" s="560"/>
      <c r="Z55" s="560"/>
      <c r="AA55" s="560"/>
      <c r="AB55" s="560"/>
      <c r="AC55" s="643"/>
      <c r="AD55" s="560"/>
      <c r="AE55" s="643"/>
      <c r="AF55" s="643"/>
      <c r="AG55" s="643"/>
      <c r="AH55" s="643"/>
      <c r="AI55" s="643"/>
      <c r="AJ55" s="560"/>
      <c r="AK55" s="560"/>
      <c r="AL55" s="560"/>
      <c r="AM55" s="560"/>
      <c r="AN55" s="560"/>
      <c r="AO55" s="560"/>
      <c r="AP55" s="643"/>
      <c r="AQ55" s="643"/>
      <c r="AR55" s="643"/>
      <c r="AS55" s="560"/>
      <c r="AT55" s="560"/>
      <c r="AU55" s="560"/>
      <c r="AV55" s="560"/>
      <c r="AW55" s="560"/>
      <c r="AX55" s="560"/>
      <c r="AY55" s="560"/>
      <c r="AZ55" s="643"/>
      <c r="BA55" s="560"/>
      <c r="BB55" s="560"/>
      <c r="BC55" s="560"/>
      <c r="BD55" s="560"/>
      <c r="BE55" s="560"/>
    </row>
    <row r="56" spans="8:61" ht="19.5" customHeight="1" x14ac:dyDescent="0.3">
      <c r="H56" s="560"/>
      <c r="I56" s="560"/>
      <c r="J56" s="560"/>
      <c r="K56" s="560"/>
      <c r="L56" s="560"/>
      <c r="M56" s="560"/>
      <c r="N56" s="560"/>
      <c r="O56" s="560"/>
      <c r="P56" s="560"/>
      <c r="Q56" s="560"/>
      <c r="R56" s="560"/>
      <c r="S56" s="560"/>
      <c r="T56" s="560"/>
      <c r="U56" s="560"/>
      <c r="V56" s="560"/>
      <c r="W56" s="560"/>
      <c r="X56" s="560"/>
      <c r="Y56" s="560"/>
      <c r="Z56" s="560"/>
      <c r="AA56" s="560"/>
      <c r="AB56" s="560"/>
      <c r="AC56" s="643"/>
      <c r="AD56" s="560"/>
      <c r="AE56" s="643"/>
      <c r="AF56" s="643"/>
      <c r="AG56" s="643"/>
      <c r="AH56" s="643"/>
      <c r="AI56" s="643"/>
      <c r="AJ56" s="560"/>
      <c r="AK56" s="560"/>
      <c r="AL56" s="560"/>
      <c r="AM56" s="560"/>
      <c r="AN56" s="560"/>
      <c r="AO56" s="560"/>
      <c r="AP56" s="643"/>
      <c r="AQ56" s="560"/>
      <c r="AR56" s="643"/>
      <c r="AS56" s="560"/>
      <c r="AT56" s="560"/>
      <c r="AU56" s="560"/>
      <c r="AV56" s="560"/>
      <c r="AW56" s="560"/>
      <c r="AX56" s="560"/>
      <c r="AY56" s="560"/>
      <c r="AZ56" s="643"/>
      <c r="BA56" s="560"/>
      <c r="BB56" s="560"/>
      <c r="BC56" s="560"/>
      <c r="BD56" s="560"/>
      <c r="BE56" s="560"/>
    </row>
    <row r="57" spans="8:61" ht="19.5" customHeight="1" x14ac:dyDescent="0.3">
      <c r="AI57" s="38"/>
    </row>
    <row r="58" spans="8:61" ht="19.5" customHeight="1" x14ac:dyDescent="0.3">
      <c r="H58" s="272" t="s">
        <v>543</v>
      </c>
      <c r="I58" s="141"/>
      <c r="J58" s="141"/>
      <c r="K58" s="141"/>
      <c r="L58" s="141"/>
      <c r="M58" s="141"/>
      <c r="N58" s="141"/>
      <c r="O58" s="141"/>
      <c r="P58" s="141"/>
      <c r="Q58" s="141"/>
      <c r="R58" s="141"/>
      <c r="S58" s="141"/>
      <c r="T58" s="141"/>
      <c r="U58" s="141"/>
      <c r="V58" s="141"/>
      <c r="W58" s="141"/>
      <c r="X58" s="141"/>
      <c r="Y58" s="141"/>
      <c r="Z58" s="141"/>
      <c r="AA58" s="141"/>
      <c r="AB58" s="141"/>
      <c r="AC58" s="142"/>
      <c r="AD58" s="141"/>
      <c r="AE58" s="142"/>
      <c r="AF58" s="142"/>
      <c r="AG58" s="142"/>
      <c r="AH58" s="142"/>
      <c r="AI58" s="142"/>
      <c r="AJ58" s="141"/>
      <c r="AK58" s="141"/>
      <c r="AL58" s="141"/>
      <c r="AM58" s="141"/>
      <c r="AN58" s="141"/>
      <c r="AO58" s="141"/>
      <c r="AP58" s="142"/>
      <c r="AQ58" s="141"/>
      <c r="AR58" s="142"/>
      <c r="AS58" s="141"/>
      <c r="AT58" s="141"/>
      <c r="AU58" s="141"/>
      <c r="AV58" s="141"/>
      <c r="AW58" s="141"/>
      <c r="AX58" s="141"/>
      <c r="AY58" s="141"/>
      <c r="AZ58" s="142"/>
      <c r="BA58" s="141"/>
      <c r="BB58" s="141"/>
      <c r="BC58" s="141"/>
      <c r="BD58" s="141"/>
      <c r="BE58" s="141"/>
    </row>
    <row r="59" spans="8:61" ht="19.5" customHeight="1" thickBot="1" x14ac:dyDescent="0.35">
      <c r="H59" s="77" t="s">
        <v>39</v>
      </c>
      <c r="I59" s="78" t="s">
        <v>40</v>
      </c>
      <c r="J59" s="78" t="s">
        <v>41</v>
      </c>
      <c r="K59" s="78" t="s">
        <v>42</v>
      </c>
      <c r="L59" s="78" t="s">
        <v>43</v>
      </c>
      <c r="M59" s="78" t="s">
        <v>44</v>
      </c>
      <c r="N59" s="78" t="s">
        <v>45</v>
      </c>
      <c r="O59" s="78" t="s">
        <v>46</v>
      </c>
      <c r="P59" s="78" t="s">
        <v>47</v>
      </c>
      <c r="Q59" s="78" t="s">
        <v>48</v>
      </c>
      <c r="R59" s="78" t="s">
        <v>49</v>
      </c>
      <c r="S59" s="78" t="s">
        <v>50</v>
      </c>
      <c r="T59" s="78" t="s">
        <v>51</v>
      </c>
      <c r="U59" s="78" t="s">
        <v>52</v>
      </c>
      <c r="V59" s="78" t="s">
        <v>53</v>
      </c>
      <c r="W59" s="78" t="s">
        <v>54</v>
      </c>
      <c r="X59" s="78" t="s">
        <v>55</v>
      </c>
      <c r="Y59" s="78" t="s">
        <v>56</v>
      </c>
      <c r="Z59" s="78" t="s">
        <v>57</v>
      </c>
      <c r="AA59" s="78" t="s">
        <v>58</v>
      </c>
      <c r="AB59" s="78" t="s">
        <v>142</v>
      </c>
      <c r="AC59" s="78" t="s">
        <v>143</v>
      </c>
      <c r="AD59" s="78" t="s">
        <v>61</v>
      </c>
      <c r="AE59" s="78" t="s">
        <v>62</v>
      </c>
      <c r="AF59" s="78" t="s">
        <v>63</v>
      </c>
      <c r="AG59" s="78" t="s">
        <v>64</v>
      </c>
      <c r="AH59" s="78" t="s">
        <v>427</v>
      </c>
      <c r="AI59" s="78" t="s">
        <v>193</v>
      </c>
      <c r="AJ59" s="78" t="s">
        <v>194</v>
      </c>
      <c r="AK59" s="78" t="s">
        <v>428</v>
      </c>
      <c r="AL59" s="78" t="s">
        <v>519</v>
      </c>
      <c r="AM59" s="78" t="s">
        <v>429</v>
      </c>
      <c r="AN59" s="78" t="s">
        <v>361</v>
      </c>
      <c r="AO59" s="78" t="s">
        <v>362</v>
      </c>
      <c r="AP59" s="78" t="s">
        <v>200</v>
      </c>
      <c r="AQ59" s="78" t="s">
        <v>201</v>
      </c>
      <c r="AR59" s="81" t="s">
        <v>202</v>
      </c>
      <c r="AS59" s="81" t="s">
        <v>365</v>
      </c>
      <c r="AT59" s="81" t="s">
        <v>431</v>
      </c>
      <c r="AU59" s="81" t="s">
        <v>367</v>
      </c>
      <c r="AV59" s="81" t="s">
        <v>368</v>
      </c>
      <c r="AW59" s="81" t="s">
        <v>207</v>
      </c>
      <c r="AX59" s="81" t="s">
        <v>208</v>
      </c>
      <c r="AY59" s="81" t="s">
        <v>209</v>
      </c>
      <c r="AZ59" s="81" t="s">
        <v>210</v>
      </c>
      <c r="BA59" s="81" t="s">
        <v>211</v>
      </c>
      <c r="BB59" s="81" t="s">
        <v>433</v>
      </c>
      <c r="BC59" s="81" t="s">
        <v>872</v>
      </c>
      <c r="BD59" s="81" t="s">
        <v>892</v>
      </c>
      <c r="BE59" s="81" t="s">
        <v>893</v>
      </c>
    </row>
    <row r="60" spans="8:61" ht="19.5" customHeight="1" x14ac:dyDescent="0.3">
      <c r="H60" s="339" t="s">
        <v>544</v>
      </c>
      <c r="I60" s="206">
        <v>264.10000000000002</v>
      </c>
      <c r="J60" s="206">
        <v>308.2</v>
      </c>
      <c r="K60" s="206">
        <v>458.7</v>
      </c>
      <c r="L60" s="206">
        <v>707</v>
      </c>
      <c r="M60" s="206">
        <v>259.5</v>
      </c>
      <c r="N60" s="206">
        <v>245.6</v>
      </c>
      <c r="O60" s="206">
        <v>420</v>
      </c>
      <c r="P60" s="206">
        <v>792.2</v>
      </c>
      <c r="Q60" s="206">
        <v>167.7</v>
      </c>
      <c r="R60" s="206">
        <v>361.1</v>
      </c>
      <c r="S60" s="206">
        <v>365.5</v>
      </c>
      <c r="T60" s="206">
        <v>768.4</v>
      </c>
      <c r="U60" s="206">
        <v>207.8</v>
      </c>
      <c r="V60" s="206">
        <v>264.39999999999998</v>
      </c>
      <c r="W60" s="206">
        <v>324.5</v>
      </c>
      <c r="X60" s="206">
        <v>209</v>
      </c>
      <c r="Y60" s="206">
        <v>183</v>
      </c>
      <c r="Z60" s="206">
        <v>363.29999999999995</v>
      </c>
      <c r="AA60" s="206">
        <v>179.2</v>
      </c>
      <c r="AB60" s="206">
        <v>262.5</v>
      </c>
      <c r="AC60" s="207">
        <v>146.69999999999999</v>
      </c>
      <c r="AD60" s="206">
        <v>214.4</v>
      </c>
      <c r="AE60" s="207">
        <v>174.5</v>
      </c>
      <c r="AF60" s="207">
        <v>139.1</v>
      </c>
      <c r="AG60" s="207">
        <v>119.8</v>
      </c>
      <c r="AH60" s="207">
        <v>127.9</v>
      </c>
      <c r="AI60" s="207">
        <v>152.1</v>
      </c>
      <c r="AJ60" s="206">
        <v>133.5</v>
      </c>
      <c r="AK60" s="206">
        <v>133.80000000000001</v>
      </c>
      <c r="AL60" s="206">
        <v>127.69999999999999</v>
      </c>
      <c r="AM60" s="206">
        <v>149</v>
      </c>
      <c r="AN60" s="206">
        <v>135.30000000000001</v>
      </c>
      <c r="AO60" s="206">
        <v>121.7</v>
      </c>
      <c r="AP60" s="211">
        <v>141.5</v>
      </c>
      <c r="AQ60" s="211">
        <v>144.69999999999999</v>
      </c>
      <c r="AR60" s="211">
        <v>129.9</v>
      </c>
      <c r="AS60" s="210">
        <v>106.8</v>
      </c>
      <c r="AT60" s="210">
        <v>100.8</v>
      </c>
      <c r="AU60" s="210">
        <v>102.8</v>
      </c>
      <c r="AV60" s="210">
        <v>86.9</v>
      </c>
      <c r="AW60" s="206">
        <v>80.727999999999994</v>
      </c>
      <c r="AX60" s="207">
        <v>87.4</v>
      </c>
      <c r="AY60" s="207">
        <v>103.9</v>
      </c>
      <c r="AZ60" s="207">
        <v>93.4</v>
      </c>
      <c r="BA60" s="206">
        <v>91.6</v>
      </c>
      <c r="BB60" s="206">
        <v>109.3</v>
      </c>
      <c r="BC60" s="1520">
        <v>115.4</v>
      </c>
      <c r="BD60" s="207">
        <v>134.19999999999999</v>
      </c>
      <c r="BE60" s="644">
        <v>114.8</v>
      </c>
    </row>
    <row r="61" spans="8:61" ht="19.5" customHeight="1" x14ac:dyDescent="0.3">
      <c r="H61" s="303" t="s">
        <v>545</v>
      </c>
      <c r="I61" s="83">
        <v>80.5</v>
      </c>
      <c r="J61" s="83">
        <v>96.3</v>
      </c>
      <c r="K61" s="83">
        <v>117.8</v>
      </c>
      <c r="L61" s="83">
        <v>167.4</v>
      </c>
      <c r="M61" s="83">
        <v>100.2</v>
      </c>
      <c r="N61" s="83">
        <v>120.5</v>
      </c>
      <c r="O61" s="83">
        <v>190.6</v>
      </c>
      <c r="P61" s="83">
        <v>178.8</v>
      </c>
      <c r="Q61" s="83">
        <v>57.7</v>
      </c>
      <c r="R61" s="83">
        <v>109.9</v>
      </c>
      <c r="S61" s="83">
        <v>188.5</v>
      </c>
      <c r="T61" s="83">
        <v>167.4</v>
      </c>
      <c r="U61" s="83">
        <v>74.900000000000006</v>
      </c>
      <c r="V61" s="83">
        <v>78.900000000000006</v>
      </c>
      <c r="W61" s="83">
        <v>74.099999999999994</v>
      </c>
      <c r="X61" s="83">
        <v>70</v>
      </c>
      <c r="Y61" s="83">
        <v>50.2</v>
      </c>
      <c r="Z61" s="83">
        <v>59.9</v>
      </c>
      <c r="AA61" s="83">
        <v>72.5</v>
      </c>
      <c r="AB61" s="83">
        <v>70.8</v>
      </c>
      <c r="AC61" s="84">
        <v>66.400000000000006</v>
      </c>
      <c r="AD61" s="83">
        <v>63</v>
      </c>
      <c r="AE61" s="84">
        <v>77.8</v>
      </c>
      <c r="AF61" s="84">
        <v>68.599999999999994</v>
      </c>
      <c r="AG61" s="84">
        <v>72.900000000000006</v>
      </c>
      <c r="AH61" s="84">
        <v>73.3</v>
      </c>
      <c r="AI61" s="84">
        <v>73.2</v>
      </c>
      <c r="AJ61" s="83">
        <v>78.2</v>
      </c>
      <c r="AK61" s="83">
        <v>75.3</v>
      </c>
      <c r="AL61" s="83">
        <v>77.500000000000014</v>
      </c>
      <c r="AM61" s="83">
        <v>89.4</v>
      </c>
      <c r="AN61" s="83">
        <v>79.400000000000006</v>
      </c>
      <c r="AO61" s="83">
        <v>81.5</v>
      </c>
      <c r="AP61" s="84">
        <v>85.4</v>
      </c>
      <c r="AQ61" s="84">
        <v>81.8</v>
      </c>
      <c r="AR61" s="84">
        <v>78</v>
      </c>
      <c r="AS61" s="83">
        <v>64.2</v>
      </c>
      <c r="AT61" s="83">
        <v>57.6</v>
      </c>
      <c r="AU61" s="84">
        <v>56</v>
      </c>
      <c r="AV61" s="84">
        <v>49.9</v>
      </c>
      <c r="AW61" s="200">
        <v>54.3</v>
      </c>
      <c r="AX61" s="201">
        <v>55.1</v>
      </c>
      <c r="AY61" s="201">
        <v>51.1</v>
      </c>
      <c r="AZ61" s="201">
        <v>53.7</v>
      </c>
      <c r="BA61" s="200">
        <v>55.7</v>
      </c>
      <c r="BB61" s="200">
        <v>68.599999999999994</v>
      </c>
      <c r="BC61" s="1468">
        <v>61.8</v>
      </c>
      <c r="BD61" s="201">
        <v>69.5</v>
      </c>
      <c r="BE61" s="203">
        <v>60.8</v>
      </c>
    </row>
    <row r="62" spans="8:61" ht="19.5" customHeight="1" x14ac:dyDescent="0.3">
      <c r="H62" s="303" t="s">
        <v>546</v>
      </c>
      <c r="I62" s="83">
        <v>183.6</v>
      </c>
      <c r="J62" s="83">
        <v>211.9</v>
      </c>
      <c r="K62" s="83">
        <v>340.9</v>
      </c>
      <c r="L62" s="83">
        <v>539.6</v>
      </c>
      <c r="M62" s="83">
        <v>159.30000000000001</v>
      </c>
      <c r="N62" s="83">
        <v>125.1</v>
      </c>
      <c r="O62" s="83">
        <v>229.4</v>
      </c>
      <c r="P62" s="83">
        <v>613.4</v>
      </c>
      <c r="Q62" s="83">
        <v>110</v>
      </c>
      <c r="R62" s="83">
        <v>251.2</v>
      </c>
      <c r="S62" s="83">
        <v>177</v>
      </c>
      <c r="T62" s="83">
        <v>601</v>
      </c>
      <c r="U62" s="83">
        <v>132.9</v>
      </c>
      <c r="V62" s="83">
        <v>185.5</v>
      </c>
      <c r="W62" s="83">
        <v>250.4</v>
      </c>
      <c r="X62" s="83">
        <v>139</v>
      </c>
      <c r="Y62" s="83">
        <v>132.80000000000001</v>
      </c>
      <c r="Z62" s="83">
        <v>303.39999999999998</v>
      </c>
      <c r="AA62" s="83">
        <v>106.7</v>
      </c>
      <c r="AB62" s="83">
        <v>191.7</v>
      </c>
      <c r="AC62" s="84">
        <v>80.3</v>
      </c>
      <c r="AD62" s="83">
        <v>151.4</v>
      </c>
      <c r="AE62" s="84">
        <v>96.7</v>
      </c>
      <c r="AF62" s="84">
        <v>70.5</v>
      </c>
      <c r="AG62" s="84">
        <v>46.9</v>
      </c>
      <c r="AH62" s="84">
        <v>54.6</v>
      </c>
      <c r="AI62" s="84">
        <v>78.900000000000006</v>
      </c>
      <c r="AJ62" s="83">
        <v>55.3</v>
      </c>
      <c r="AK62" s="83">
        <v>58.5</v>
      </c>
      <c r="AL62" s="83">
        <v>50.2</v>
      </c>
      <c r="AM62" s="83">
        <v>59.6</v>
      </c>
      <c r="AN62" s="83">
        <v>55.9</v>
      </c>
      <c r="AO62" s="83">
        <v>40.200000000000003</v>
      </c>
      <c r="AP62" s="84">
        <v>56.1</v>
      </c>
      <c r="AQ62" s="84">
        <v>62.9</v>
      </c>
      <c r="AR62" s="84">
        <v>51.9</v>
      </c>
      <c r="AS62" s="83">
        <v>42.6</v>
      </c>
      <c r="AT62" s="83">
        <v>43.2</v>
      </c>
      <c r="AU62" s="84">
        <v>46.7</v>
      </c>
      <c r="AV62" s="84">
        <v>37</v>
      </c>
      <c r="AW62" s="83">
        <v>26.351999999999997</v>
      </c>
      <c r="AX62" s="84">
        <v>32.299999999999997</v>
      </c>
      <c r="AY62" s="84">
        <v>52.8</v>
      </c>
      <c r="AZ62" s="84">
        <v>39.700000000000003</v>
      </c>
      <c r="BA62" s="83">
        <v>35.9</v>
      </c>
      <c r="BB62" s="83">
        <v>40.700000000000003</v>
      </c>
      <c r="BC62" s="1518">
        <v>53.6</v>
      </c>
      <c r="BD62" s="84">
        <v>64.7</v>
      </c>
      <c r="BE62" s="645">
        <v>54</v>
      </c>
    </row>
    <row r="63" spans="8:61" ht="19.5" customHeight="1" x14ac:dyDescent="0.3">
      <c r="H63" s="339" t="s">
        <v>547</v>
      </c>
      <c r="I63" s="206">
        <v>0</v>
      </c>
      <c r="J63" s="206">
        <v>263.3</v>
      </c>
      <c r="K63" s="206">
        <v>47.3</v>
      </c>
      <c r="L63" s="206">
        <v>531.20000000000005</v>
      </c>
      <c r="M63" s="206">
        <v>175.4</v>
      </c>
      <c r="N63" s="206">
        <v>233.1</v>
      </c>
      <c r="O63" s="206">
        <v>202.4</v>
      </c>
      <c r="P63" s="206">
        <v>492.7</v>
      </c>
      <c r="Q63" s="206">
        <v>0</v>
      </c>
      <c r="R63" s="206">
        <v>179.89999999999998</v>
      </c>
      <c r="S63" s="206">
        <v>262.8</v>
      </c>
      <c r="T63" s="206">
        <v>401.40000000000003</v>
      </c>
      <c r="U63" s="206">
        <v>0</v>
      </c>
      <c r="V63" s="206">
        <v>166.9</v>
      </c>
      <c r="W63" s="206">
        <v>128.6</v>
      </c>
      <c r="X63" s="206">
        <v>142.1</v>
      </c>
      <c r="Y63" s="206">
        <v>0</v>
      </c>
      <c r="Z63" s="206">
        <v>136.4</v>
      </c>
      <c r="AA63" s="206">
        <v>93.3</v>
      </c>
      <c r="AB63" s="206">
        <v>94</v>
      </c>
      <c r="AC63" s="207">
        <v>0</v>
      </c>
      <c r="AD63" s="206">
        <v>112.3</v>
      </c>
      <c r="AE63" s="207">
        <v>0</v>
      </c>
      <c r="AF63" s="207">
        <v>153.80000000000001</v>
      </c>
      <c r="AG63" s="207">
        <v>0</v>
      </c>
      <c r="AH63" s="207">
        <v>90.1</v>
      </c>
      <c r="AI63" s="207">
        <v>0</v>
      </c>
      <c r="AJ63" s="206">
        <v>104.5</v>
      </c>
      <c r="AK63" s="206">
        <v>0</v>
      </c>
      <c r="AL63" s="206">
        <v>75.599999999999994</v>
      </c>
      <c r="AM63" s="206">
        <v>0</v>
      </c>
      <c r="AN63" s="210">
        <v>115.9</v>
      </c>
      <c r="AO63" s="206">
        <v>0</v>
      </c>
      <c r="AP63" s="207">
        <v>86.7</v>
      </c>
      <c r="AQ63" s="207">
        <v>0</v>
      </c>
      <c r="AR63" s="207">
        <v>128.30000000000001</v>
      </c>
      <c r="AS63" s="206">
        <v>0</v>
      </c>
      <c r="AT63" s="206">
        <v>71.5</v>
      </c>
      <c r="AU63" s="206">
        <v>0</v>
      </c>
      <c r="AV63" s="206">
        <v>68</v>
      </c>
      <c r="AW63" s="206">
        <v>0.16</v>
      </c>
      <c r="AX63" s="207">
        <v>62.7</v>
      </c>
      <c r="AY63" s="207">
        <v>0</v>
      </c>
      <c r="AZ63" s="207">
        <v>74.7</v>
      </c>
      <c r="BA63" s="206">
        <v>42.7</v>
      </c>
      <c r="BB63" s="206">
        <v>81.3</v>
      </c>
      <c r="BC63" s="1520">
        <v>77.400000000000006</v>
      </c>
      <c r="BD63" s="207">
        <v>215.3</v>
      </c>
      <c r="BE63" s="644">
        <v>181.1</v>
      </c>
    </row>
    <row r="64" spans="8:61" ht="19.5" customHeight="1" x14ac:dyDescent="0.3">
      <c r="H64" s="297" t="s">
        <v>545</v>
      </c>
      <c r="I64" s="83">
        <v>0</v>
      </c>
      <c r="J64" s="83">
        <v>69.900000000000006</v>
      </c>
      <c r="K64" s="83">
        <v>0</v>
      </c>
      <c r="L64" s="83">
        <v>104.7</v>
      </c>
      <c r="M64" s="83">
        <v>46.5</v>
      </c>
      <c r="N64" s="83">
        <v>66.900000000000006</v>
      </c>
      <c r="O64" s="83">
        <v>35.9</v>
      </c>
      <c r="P64" s="83">
        <v>72</v>
      </c>
      <c r="Q64" s="83">
        <v>0</v>
      </c>
      <c r="R64" s="83">
        <v>40.700000000000003</v>
      </c>
      <c r="S64" s="83">
        <v>45.1</v>
      </c>
      <c r="T64" s="83">
        <v>66.3</v>
      </c>
      <c r="U64" s="83">
        <v>0</v>
      </c>
      <c r="V64" s="83">
        <v>27.5</v>
      </c>
      <c r="W64" s="83">
        <v>19.100000000000001</v>
      </c>
      <c r="X64" s="83">
        <v>17.8</v>
      </c>
      <c r="Y64" s="83">
        <v>0</v>
      </c>
      <c r="Z64" s="83">
        <v>23.4</v>
      </c>
      <c r="AA64" s="83">
        <v>14.3</v>
      </c>
      <c r="AB64" s="83">
        <v>21.8</v>
      </c>
      <c r="AC64" s="84">
        <v>0</v>
      </c>
      <c r="AD64" s="83">
        <v>29.2</v>
      </c>
      <c r="AE64" s="84">
        <v>0</v>
      </c>
      <c r="AF64" s="84">
        <v>23</v>
      </c>
      <c r="AG64" s="84">
        <v>0</v>
      </c>
      <c r="AH64" s="84">
        <v>21</v>
      </c>
      <c r="AI64" s="84">
        <v>0</v>
      </c>
      <c r="AJ64" s="83">
        <v>21.2</v>
      </c>
      <c r="AK64" s="83">
        <v>0</v>
      </c>
      <c r="AL64" s="83">
        <v>19.7</v>
      </c>
      <c r="AM64" s="83">
        <v>0</v>
      </c>
      <c r="AN64" s="83">
        <v>24.6</v>
      </c>
      <c r="AO64" s="83">
        <v>0</v>
      </c>
      <c r="AP64" s="84">
        <v>31.1</v>
      </c>
      <c r="AQ64" s="84">
        <v>0</v>
      </c>
      <c r="AR64" s="84">
        <v>19</v>
      </c>
      <c r="AS64" s="83">
        <v>0</v>
      </c>
      <c r="AT64" s="84">
        <v>14.2</v>
      </c>
      <c r="AU64" s="83">
        <v>0</v>
      </c>
      <c r="AV64" s="83">
        <v>13</v>
      </c>
      <c r="AW64" s="83">
        <v>0.16</v>
      </c>
      <c r="AX64" s="84">
        <v>7.1</v>
      </c>
      <c r="AY64" s="84">
        <v>0</v>
      </c>
      <c r="AZ64" s="84">
        <v>10.3</v>
      </c>
      <c r="BA64" s="83">
        <v>16.2</v>
      </c>
      <c r="BB64" s="83">
        <v>16.2</v>
      </c>
      <c r="BC64" s="1518">
        <v>19.399999999999999</v>
      </c>
      <c r="BD64" s="84">
        <v>52.5</v>
      </c>
      <c r="BE64" s="645">
        <v>26.3</v>
      </c>
    </row>
    <row r="65" spans="8:57" ht="19.5" customHeight="1" x14ac:dyDescent="0.3">
      <c r="H65" s="241" t="s">
        <v>546</v>
      </c>
      <c r="I65" s="133">
        <v>0</v>
      </c>
      <c r="J65" s="133">
        <v>193.4</v>
      </c>
      <c r="K65" s="133">
        <v>47.3</v>
      </c>
      <c r="L65" s="133">
        <v>426.5</v>
      </c>
      <c r="M65" s="133">
        <v>128.9</v>
      </c>
      <c r="N65" s="133">
        <v>166.2</v>
      </c>
      <c r="O65" s="133">
        <v>166.5</v>
      </c>
      <c r="P65" s="133">
        <v>420.7</v>
      </c>
      <c r="Q65" s="133">
        <v>0</v>
      </c>
      <c r="R65" s="133">
        <v>139.19999999999999</v>
      </c>
      <c r="S65" s="133">
        <v>217.7</v>
      </c>
      <c r="T65" s="133">
        <v>335.1</v>
      </c>
      <c r="U65" s="133">
        <v>0</v>
      </c>
      <c r="V65" s="133">
        <v>139.4</v>
      </c>
      <c r="W65" s="133">
        <v>109.5</v>
      </c>
      <c r="X65" s="133">
        <v>124.3</v>
      </c>
      <c r="Y65" s="133">
        <v>0</v>
      </c>
      <c r="Z65" s="133">
        <v>113</v>
      </c>
      <c r="AA65" s="133">
        <v>79</v>
      </c>
      <c r="AB65" s="133">
        <v>72.2</v>
      </c>
      <c r="AC65" s="134">
        <v>0</v>
      </c>
      <c r="AD65" s="133">
        <v>83.1</v>
      </c>
      <c r="AE65" s="134">
        <v>0</v>
      </c>
      <c r="AF65" s="134">
        <v>130.80000000000001</v>
      </c>
      <c r="AG65" s="134">
        <v>0</v>
      </c>
      <c r="AH65" s="134">
        <v>69.099999999999994</v>
      </c>
      <c r="AI65" s="134">
        <v>0</v>
      </c>
      <c r="AJ65" s="133">
        <v>83.3</v>
      </c>
      <c r="AK65" s="133">
        <v>0</v>
      </c>
      <c r="AL65" s="133">
        <v>55.9</v>
      </c>
      <c r="AM65" s="133">
        <v>0</v>
      </c>
      <c r="AN65" s="133">
        <v>91.3</v>
      </c>
      <c r="AO65" s="133">
        <v>0</v>
      </c>
      <c r="AP65" s="134">
        <v>55.6</v>
      </c>
      <c r="AQ65" s="134">
        <v>0</v>
      </c>
      <c r="AR65" s="134">
        <v>109.3</v>
      </c>
      <c r="AS65" s="133">
        <v>0</v>
      </c>
      <c r="AT65" s="134">
        <v>57.3</v>
      </c>
      <c r="AU65" s="133">
        <v>0</v>
      </c>
      <c r="AV65" s="133">
        <v>55</v>
      </c>
      <c r="AW65" s="133">
        <v>0</v>
      </c>
      <c r="AX65" s="134">
        <v>55.6</v>
      </c>
      <c r="AY65" s="134">
        <v>0</v>
      </c>
      <c r="AZ65" s="134">
        <v>64.400000000000006</v>
      </c>
      <c r="BA65" s="133">
        <v>26.5</v>
      </c>
      <c r="BB65" s="133">
        <v>65.099999999999994</v>
      </c>
      <c r="BC65" s="1521">
        <v>58</v>
      </c>
      <c r="BD65" s="134">
        <v>162.80000000000001</v>
      </c>
      <c r="BE65" s="646">
        <v>154.80000000000001</v>
      </c>
    </row>
    <row r="66" spans="8:57" ht="19.5" customHeight="1" x14ac:dyDescent="0.3">
      <c r="H66" s="224" t="s">
        <v>426</v>
      </c>
      <c r="I66" s="261">
        <v>264.10000000000002</v>
      </c>
      <c r="J66" s="261">
        <v>571.5</v>
      </c>
      <c r="K66" s="261">
        <v>506</v>
      </c>
      <c r="L66" s="261">
        <v>1238.2</v>
      </c>
      <c r="M66" s="261">
        <v>434.9</v>
      </c>
      <c r="N66" s="261">
        <v>478.7</v>
      </c>
      <c r="O66" s="261">
        <v>622.4</v>
      </c>
      <c r="P66" s="261">
        <v>1284.9000000000001</v>
      </c>
      <c r="Q66" s="261">
        <v>167.7</v>
      </c>
      <c r="R66" s="261">
        <v>541</v>
      </c>
      <c r="S66" s="261">
        <v>628.29999999999995</v>
      </c>
      <c r="T66" s="261">
        <v>1169.8</v>
      </c>
      <c r="U66" s="261">
        <v>207.8</v>
      </c>
      <c r="V66" s="261">
        <v>431.29999999999995</v>
      </c>
      <c r="W66" s="261">
        <v>453.1</v>
      </c>
      <c r="X66" s="261">
        <v>351.1</v>
      </c>
      <c r="Y66" s="261">
        <v>183</v>
      </c>
      <c r="Z66" s="261">
        <v>499.69999999999993</v>
      </c>
      <c r="AA66" s="261">
        <v>272.5</v>
      </c>
      <c r="AB66" s="261">
        <v>356.5</v>
      </c>
      <c r="AC66" s="262">
        <v>146.69999999999999</v>
      </c>
      <c r="AD66" s="261">
        <v>326.7</v>
      </c>
      <c r="AE66" s="262">
        <v>174.5</v>
      </c>
      <c r="AF66" s="262">
        <v>292.89999999999998</v>
      </c>
      <c r="AG66" s="262">
        <v>119.8</v>
      </c>
      <c r="AH66" s="262">
        <v>218</v>
      </c>
      <c r="AI66" s="262">
        <v>152</v>
      </c>
      <c r="AJ66" s="261">
        <v>238</v>
      </c>
      <c r="AK66" s="261">
        <v>133.80000000000001</v>
      </c>
      <c r="AL66" s="265">
        <v>203.29999999999998</v>
      </c>
      <c r="AM66" s="261">
        <v>149</v>
      </c>
      <c r="AN66" s="265">
        <v>251.2</v>
      </c>
      <c r="AO66" s="261">
        <v>121.7</v>
      </c>
      <c r="AP66" s="266">
        <v>228.2</v>
      </c>
      <c r="AQ66" s="266">
        <v>144.69999999999999</v>
      </c>
      <c r="AR66" s="266">
        <v>258.2</v>
      </c>
      <c r="AS66" s="265">
        <v>106.8</v>
      </c>
      <c r="AT66" s="265">
        <v>172.3</v>
      </c>
      <c r="AU66" s="265">
        <v>102.8</v>
      </c>
      <c r="AV66" s="265">
        <v>154.9</v>
      </c>
      <c r="AW66" s="265">
        <v>80.887999999999991</v>
      </c>
      <c r="AX66" s="266">
        <v>150.1</v>
      </c>
      <c r="AY66" s="266">
        <v>103.9</v>
      </c>
      <c r="AZ66" s="266">
        <v>168.1</v>
      </c>
      <c r="BA66" s="265">
        <v>134.30000000000001</v>
      </c>
      <c r="BB66" s="265">
        <v>190.6</v>
      </c>
      <c r="BC66" s="1474">
        <v>192.8</v>
      </c>
      <c r="BD66" s="266">
        <v>349.5</v>
      </c>
      <c r="BE66" s="268">
        <f>BE60+BE63</f>
        <v>295.89999999999998</v>
      </c>
    </row>
    <row r="67" spans="8:57" ht="19.5" customHeight="1" x14ac:dyDescent="0.3">
      <c r="H67" s="647"/>
      <c r="I67" s="187"/>
      <c r="J67" s="187"/>
      <c r="K67" s="187"/>
      <c r="L67" s="187"/>
      <c r="M67" s="187"/>
      <c r="N67" s="187"/>
      <c r="O67" s="187"/>
      <c r="P67" s="187"/>
      <c r="Q67" s="187"/>
      <c r="R67" s="187"/>
      <c r="S67" s="187"/>
      <c r="T67" s="187"/>
      <c r="U67" s="187"/>
      <c r="V67" s="187"/>
      <c r="W67" s="187"/>
      <c r="X67" s="187"/>
      <c r="Y67" s="187"/>
      <c r="Z67" s="187"/>
      <c r="AA67" s="187"/>
      <c r="AB67" s="187"/>
      <c r="AC67" s="188"/>
      <c r="AD67" s="187"/>
      <c r="AE67" s="188"/>
      <c r="AF67" s="188"/>
      <c r="AG67" s="188"/>
      <c r="AH67" s="188"/>
      <c r="AI67" s="188"/>
      <c r="AJ67" s="187"/>
      <c r="AK67" s="187"/>
      <c r="AL67" s="187"/>
      <c r="AM67" s="187"/>
      <c r="AN67" s="187"/>
      <c r="AO67" s="187"/>
      <c r="AP67" s="188"/>
      <c r="AQ67" s="187"/>
      <c r="AR67" s="188"/>
      <c r="AS67" s="187"/>
      <c r="AT67" s="187"/>
      <c r="AU67" s="187"/>
      <c r="AV67" s="187"/>
      <c r="AW67" s="187"/>
      <c r="AX67" s="187"/>
      <c r="AY67" s="187"/>
      <c r="AZ67" s="188"/>
      <c r="BA67" s="187"/>
      <c r="BB67" s="187"/>
      <c r="BC67" s="187"/>
      <c r="BD67" s="187"/>
      <c r="BE67" s="187"/>
    </row>
    <row r="68" spans="8:57" ht="19.5" customHeight="1" x14ac:dyDescent="0.3">
      <c r="AI68" s="38"/>
    </row>
    <row r="69" spans="8:57" ht="19.5" customHeight="1" x14ac:dyDescent="0.3">
      <c r="H69" s="272" t="s">
        <v>548</v>
      </c>
      <c r="I69" s="141"/>
      <c r="J69" s="141"/>
      <c r="K69" s="141"/>
      <c r="L69" s="141"/>
      <c r="M69" s="141"/>
      <c r="N69" s="141"/>
      <c r="O69" s="141"/>
      <c r="P69" s="141"/>
      <c r="Q69" s="141"/>
      <c r="R69" s="141"/>
      <c r="S69" s="141"/>
      <c r="T69" s="141"/>
      <c r="U69" s="141"/>
      <c r="V69" s="141"/>
      <c r="W69" s="141"/>
      <c r="X69" s="141"/>
      <c r="Y69" s="141"/>
      <c r="Z69" s="141"/>
      <c r="AA69" s="141"/>
      <c r="AB69" s="141"/>
      <c r="AC69" s="142"/>
      <c r="AD69" s="141"/>
      <c r="AE69" s="142"/>
      <c r="AF69" s="142"/>
      <c r="AG69" s="142"/>
      <c r="AH69" s="142"/>
      <c r="AI69" s="142"/>
      <c r="AJ69" s="141"/>
      <c r="AK69" s="141"/>
      <c r="AL69" s="141"/>
      <c r="AM69" s="141"/>
      <c r="AN69" s="141"/>
      <c r="AO69" s="141"/>
      <c r="AP69" s="142"/>
      <c r="AQ69" s="141"/>
      <c r="AR69" s="142"/>
      <c r="AS69" s="141"/>
      <c r="AT69" s="141"/>
      <c r="AU69" s="141"/>
      <c r="AV69" s="141"/>
      <c r="AW69" s="141"/>
      <c r="AX69" s="141"/>
      <c r="AY69" s="141"/>
      <c r="AZ69" s="142"/>
      <c r="BA69" s="141"/>
      <c r="BB69" s="141"/>
      <c r="BC69" s="141"/>
      <c r="BD69" s="141"/>
      <c r="BE69" s="141"/>
    </row>
    <row r="70" spans="8:57" ht="19.5" customHeight="1" thickBot="1" x14ac:dyDescent="0.35">
      <c r="H70" s="77" t="s">
        <v>39</v>
      </c>
      <c r="I70" s="78" t="s">
        <v>40</v>
      </c>
      <c r="J70" s="78" t="s">
        <v>41</v>
      </c>
      <c r="K70" s="78" t="s">
        <v>42</v>
      </c>
      <c r="L70" s="78" t="s">
        <v>43</v>
      </c>
      <c r="M70" s="78" t="s">
        <v>44</v>
      </c>
      <c r="N70" s="78" t="s">
        <v>45</v>
      </c>
      <c r="O70" s="78" t="s">
        <v>46</v>
      </c>
      <c r="P70" s="78" t="s">
        <v>47</v>
      </c>
      <c r="Q70" s="78" t="s">
        <v>48</v>
      </c>
      <c r="R70" s="78" t="s">
        <v>49</v>
      </c>
      <c r="S70" s="78" t="s">
        <v>50</v>
      </c>
      <c r="T70" s="78" t="s">
        <v>51</v>
      </c>
      <c r="U70" s="78" t="s">
        <v>52</v>
      </c>
      <c r="V70" s="78" t="s">
        <v>53</v>
      </c>
      <c r="W70" s="78" t="s">
        <v>54</v>
      </c>
      <c r="X70" s="78" t="s">
        <v>55</v>
      </c>
      <c r="Y70" s="78" t="s">
        <v>56</v>
      </c>
      <c r="Z70" s="78" t="s">
        <v>57</v>
      </c>
      <c r="AA70" s="78" t="s">
        <v>58</v>
      </c>
      <c r="AB70" s="78" t="s">
        <v>59</v>
      </c>
      <c r="AC70" s="78" t="s">
        <v>60</v>
      </c>
      <c r="AD70" s="78" t="s">
        <v>61</v>
      </c>
      <c r="AE70" s="78" t="s">
        <v>62</v>
      </c>
      <c r="AF70" s="78" t="s">
        <v>549</v>
      </c>
      <c r="AG70" s="78" t="s">
        <v>64</v>
      </c>
      <c r="AH70" s="78" t="s">
        <v>192</v>
      </c>
      <c r="AI70" s="78" t="s">
        <v>193</v>
      </c>
      <c r="AJ70" s="78" t="s">
        <v>194</v>
      </c>
      <c r="AK70" s="78" t="s">
        <v>195</v>
      </c>
      <c r="AL70" s="78" t="s">
        <v>196</v>
      </c>
      <c r="AM70" s="78" t="s">
        <v>197</v>
      </c>
      <c r="AN70" s="78" t="s">
        <v>361</v>
      </c>
      <c r="AO70" s="78" t="s">
        <v>362</v>
      </c>
      <c r="AP70" s="78" t="s">
        <v>200</v>
      </c>
      <c r="AQ70" s="78" t="s">
        <v>201</v>
      </c>
      <c r="AR70" s="81" t="s">
        <v>202</v>
      </c>
      <c r="AS70" s="81" t="s">
        <v>365</v>
      </c>
      <c r="AT70" s="81" t="s">
        <v>366</v>
      </c>
      <c r="AU70" s="81" t="s">
        <v>367</v>
      </c>
      <c r="AV70" s="81" t="s">
        <v>368</v>
      </c>
      <c r="AW70" s="81" t="s">
        <v>207</v>
      </c>
      <c r="AX70" s="81" t="s">
        <v>208</v>
      </c>
      <c r="AY70" s="81" t="s">
        <v>209</v>
      </c>
      <c r="AZ70" s="81" t="s">
        <v>210</v>
      </c>
      <c r="BA70" s="81" t="s">
        <v>211</v>
      </c>
      <c r="BB70" s="81" t="s">
        <v>433</v>
      </c>
      <c r="BC70" s="81" t="s">
        <v>872</v>
      </c>
      <c r="BD70" s="81" t="s">
        <v>892</v>
      </c>
      <c r="BE70" s="81" t="s">
        <v>893</v>
      </c>
    </row>
    <row r="71" spans="8:57" ht="19.5" customHeight="1" x14ac:dyDescent="0.3">
      <c r="H71" s="345" t="s">
        <v>545</v>
      </c>
      <c r="I71" s="83">
        <v>29.2</v>
      </c>
      <c r="J71" s="83">
        <v>32</v>
      </c>
      <c r="K71" s="83">
        <v>27.5</v>
      </c>
      <c r="L71" s="83">
        <v>32.9</v>
      </c>
      <c r="M71" s="83">
        <v>30.1</v>
      </c>
      <c r="N71" s="83">
        <v>47.2</v>
      </c>
      <c r="O71" s="83">
        <v>27.1</v>
      </c>
      <c r="P71" s="83">
        <v>32.6</v>
      </c>
      <c r="Q71" s="83">
        <v>31.3</v>
      </c>
      <c r="R71" s="83">
        <v>27.4</v>
      </c>
      <c r="S71" s="83">
        <v>43.5</v>
      </c>
      <c r="T71" s="83">
        <v>30.7</v>
      </c>
      <c r="U71" s="83">
        <v>41.8</v>
      </c>
      <c r="V71" s="83">
        <v>45.8</v>
      </c>
      <c r="W71" s="83">
        <v>42.7</v>
      </c>
      <c r="X71" s="83">
        <v>48</v>
      </c>
      <c r="Y71" s="83">
        <v>43.5</v>
      </c>
      <c r="Z71" s="83">
        <v>38.6</v>
      </c>
      <c r="AA71" s="83">
        <v>34.4</v>
      </c>
      <c r="AB71" s="83">
        <v>36.700000000000003</v>
      </c>
      <c r="AC71" s="84">
        <v>30.5</v>
      </c>
      <c r="AD71" s="83">
        <v>50.7</v>
      </c>
      <c r="AE71" s="84">
        <v>28</v>
      </c>
      <c r="AF71" s="84">
        <v>29.6</v>
      </c>
      <c r="AG71" s="84">
        <v>29.4</v>
      </c>
      <c r="AH71" s="84">
        <v>29.3</v>
      </c>
      <c r="AI71" s="84">
        <v>26.3</v>
      </c>
      <c r="AJ71" s="83">
        <v>30.9</v>
      </c>
      <c r="AK71" s="83">
        <v>27</v>
      </c>
      <c r="AL71" s="83">
        <v>27.7</v>
      </c>
      <c r="AM71" s="83">
        <v>27.5</v>
      </c>
      <c r="AN71" s="83">
        <v>29.8</v>
      </c>
      <c r="AO71" s="83">
        <v>30.6</v>
      </c>
      <c r="AP71" s="84">
        <v>36.700000000000003</v>
      </c>
      <c r="AQ71" s="84">
        <v>30.5</v>
      </c>
      <c r="AR71" s="84">
        <v>27.2</v>
      </c>
      <c r="AS71" s="83">
        <v>28.1</v>
      </c>
      <c r="AT71" s="83">
        <v>31</v>
      </c>
      <c r="AU71" s="83">
        <v>38</v>
      </c>
      <c r="AV71" s="83">
        <v>49.9</v>
      </c>
      <c r="AW71" s="83">
        <v>35.963000000000001</v>
      </c>
      <c r="AX71" s="84">
        <v>30.7</v>
      </c>
      <c r="AY71" s="84">
        <v>28.2</v>
      </c>
      <c r="AZ71" s="84">
        <v>27.4</v>
      </c>
      <c r="BA71" s="83">
        <v>25.1</v>
      </c>
      <c r="BB71" s="83">
        <v>25.8</v>
      </c>
      <c r="BC71" s="1518">
        <v>22.8</v>
      </c>
      <c r="BD71" s="84">
        <v>36.799999999999997</v>
      </c>
      <c r="BE71" s="645">
        <v>37.799999999999997</v>
      </c>
    </row>
    <row r="72" spans="8:57" ht="19.5" customHeight="1" x14ac:dyDescent="0.3">
      <c r="H72" s="345" t="s">
        <v>546</v>
      </c>
      <c r="I72" s="83">
        <v>47.4</v>
      </c>
      <c r="J72" s="83">
        <v>37.799999999999997</v>
      </c>
      <c r="K72" s="83">
        <v>23.8</v>
      </c>
      <c r="L72" s="83">
        <v>35.9</v>
      </c>
      <c r="M72" s="83">
        <v>26.4</v>
      </c>
      <c r="N72" s="83">
        <v>43.3</v>
      </c>
      <c r="O72" s="83">
        <v>18.8</v>
      </c>
      <c r="P72" s="83">
        <v>44.1</v>
      </c>
      <c r="Q72" s="83">
        <v>25.3</v>
      </c>
      <c r="R72" s="83">
        <v>32</v>
      </c>
      <c r="S72" s="83">
        <v>56.4</v>
      </c>
      <c r="T72" s="83">
        <v>158.19999999999999</v>
      </c>
      <c r="U72" s="83">
        <v>46</v>
      </c>
      <c r="V72" s="83">
        <v>49.1</v>
      </c>
      <c r="W72" s="83">
        <v>36.6</v>
      </c>
      <c r="X72" s="83">
        <v>40.9</v>
      </c>
      <c r="Y72" s="83">
        <v>35.299999999999997</v>
      </c>
      <c r="Z72" s="83">
        <v>13.9</v>
      </c>
      <c r="AA72" s="83">
        <v>39.200000000000003</v>
      </c>
      <c r="AB72" s="83">
        <v>116.6</v>
      </c>
      <c r="AC72" s="84">
        <v>39.5</v>
      </c>
      <c r="AD72" s="83">
        <v>55.6</v>
      </c>
      <c r="AE72" s="84">
        <v>81.400000000000006</v>
      </c>
      <c r="AF72" s="84">
        <v>135.4</v>
      </c>
      <c r="AG72" s="84">
        <v>37.1</v>
      </c>
      <c r="AH72" s="84">
        <v>88.6</v>
      </c>
      <c r="AI72" s="84">
        <v>27.1</v>
      </c>
      <c r="AJ72" s="83">
        <v>21.5</v>
      </c>
      <c r="AK72" s="83">
        <v>24.9</v>
      </c>
      <c r="AL72" s="83">
        <v>19.7</v>
      </c>
      <c r="AM72" s="83">
        <v>15.4</v>
      </c>
      <c r="AN72" s="83">
        <v>71.7</v>
      </c>
      <c r="AO72" s="83">
        <v>14.2</v>
      </c>
      <c r="AP72" s="84">
        <v>20.6</v>
      </c>
      <c r="AQ72" s="84">
        <v>18.899999999999999</v>
      </c>
      <c r="AR72" s="84">
        <v>96.6</v>
      </c>
      <c r="AS72" s="83">
        <v>30.5</v>
      </c>
      <c r="AT72" s="83">
        <v>12.1</v>
      </c>
      <c r="AU72" s="83">
        <v>12.9</v>
      </c>
      <c r="AV72" s="83">
        <v>26.3</v>
      </c>
      <c r="AW72" s="83">
        <v>67.626000000000005</v>
      </c>
      <c r="AX72" s="84">
        <v>9.6999999999999993</v>
      </c>
      <c r="AY72" s="84">
        <v>10.1</v>
      </c>
      <c r="AZ72" s="84">
        <v>12.1</v>
      </c>
      <c r="BA72" s="83">
        <v>5.5</v>
      </c>
      <c r="BB72" s="83">
        <v>5.4</v>
      </c>
      <c r="BC72" s="1518">
        <v>7</v>
      </c>
      <c r="BD72" s="84">
        <v>418.8</v>
      </c>
      <c r="BE72" s="645">
        <v>66.3</v>
      </c>
    </row>
    <row r="73" spans="8:57" ht="19.5" customHeight="1" x14ac:dyDescent="0.3">
      <c r="H73" s="648" t="s">
        <v>426</v>
      </c>
      <c r="I73" s="352">
        <v>76.599999999999994</v>
      </c>
      <c r="J73" s="352">
        <v>69.8</v>
      </c>
      <c r="K73" s="352">
        <v>51.3</v>
      </c>
      <c r="L73" s="352">
        <v>68.8</v>
      </c>
      <c r="M73" s="352">
        <v>56.5</v>
      </c>
      <c r="N73" s="352">
        <v>90.5</v>
      </c>
      <c r="O73" s="352">
        <v>45.900000000000006</v>
      </c>
      <c r="P73" s="352">
        <v>76.7</v>
      </c>
      <c r="Q73" s="352">
        <v>56.6</v>
      </c>
      <c r="R73" s="352">
        <v>59.4</v>
      </c>
      <c r="S73" s="352">
        <v>99.9</v>
      </c>
      <c r="T73" s="352">
        <v>188.89999999999998</v>
      </c>
      <c r="U73" s="352">
        <v>87.8</v>
      </c>
      <c r="V73" s="352">
        <v>94.9</v>
      </c>
      <c r="W73" s="352">
        <v>79.300000000000011</v>
      </c>
      <c r="X73" s="352">
        <v>88.9</v>
      </c>
      <c r="Y73" s="352">
        <v>78.8</v>
      </c>
      <c r="Z73" s="352">
        <v>52.5</v>
      </c>
      <c r="AA73" s="352">
        <v>73.599999999999994</v>
      </c>
      <c r="AB73" s="352">
        <v>153.30000000000001</v>
      </c>
      <c r="AC73" s="262">
        <v>70</v>
      </c>
      <c r="AD73" s="261">
        <v>106.3</v>
      </c>
      <c r="AE73" s="262">
        <v>109.4</v>
      </c>
      <c r="AF73" s="262">
        <v>165</v>
      </c>
      <c r="AG73" s="262">
        <v>66.5</v>
      </c>
      <c r="AH73" s="262">
        <v>117.9</v>
      </c>
      <c r="AI73" s="262">
        <v>53.4</v>
      </c>
      <c r="AJ73" s="261">
        <v>52.4</v>
      </c>
      <c r="AK73" s="261">
        <v>51.9</v>
      </c>
      <c r="AL73" s="261">
        <v>47.4</v>
      </c>
      <c r="AM73" s="261">
        <v>42.9</v>
      </c>
      <c r="AN73" s="261">
        <v>101.5</v>
      </c>
      <c r="AO73" s="261">
        <v>44.8</v>
      </c>
      <c r="AP73" s="262">
        <v>57.3</v>
      </c>
      <c r="AQ73" s="262">
        <v>49.4</v>
      </c>
      <c r="AR73" s="262">
        <v>123.8</v>
      </c>
      <c r="AS73" s="261">
        <v>58.6</v>
      </c>
      <c r="AT73" s="261">
        <v>43.1</v>
      </c>
      <c r="AU73" s="261">
        <v>50.9</v>
      </c>
      <c r="AV73" s="261">
        <v>76.2</v>
      </c>
      <c r="AW73" s="261">
        <v>103.589</v>
      </c>
      <c r="AX73" s="262">
        <v>40.4</v>
      </c>
      <c r="AY73" s="262">
        <v>38.299999999999997</v>
      </c>
      <c r="AZ73" s="262">
        <v>39.5</v>
      </c>
      <c r="BA73" s="261">
        <v>30.6</v>
      </c>
      <c r="BB73" s="261">
        <v>31.2</v>
      </c>
      <c r="BC73" s="1519">
        <v>29.8</v>
      </c>
      <c r="BD73" s="262">
        <v>455.6</v>
      </c>
      <c r="BE73" s="649">
        <v>104.1</v>
      </c>
    </row>
    <row r="74" spans="8:57" ht="19.5" customHeight="1" x14ac:dyDescent="0.3">
      <c r="AR74" s="48"/>
    </row>
    <row r="75" spans="8:57" ht="19.5" customHeight="1" x14ac:dyDescent="0.3"/>
    <row r="76" spans="8:57" ht="19.5" customHeight="1" x14ac:dyDescent="0.3"/>
    <row r="77" spans="8:57" ht="19.5" customHeight="1" x14ac:dyDescent="0.3"/>
    <row r="78" spans="8:57" ht="19.5" customHeight="1" x14ac:dyDescent="0.3"/>
  </sheetData>
  <mergeCells count="25">
    <mergeCell ref="D20:E20"/>
    <mergeCell ref="D15:E15"/>
    <mergeCell ref="D16:E16"/>
    <mergeCell ref="D17:E17"/>
    <mergeCell ref="D18:E18"/>
    <mergeCell ref="D19:E19"/>
    <mergeCell ref="B4:E4"/>
    <mergeCell ref="C8:E8"/>
    <mergeCell ref="C10:E10"/>
    <mergeCell ref="C12:E12"/>
    <mergeCell ref="C14:E14"/>
    <mergeCell ref="D27:E27"/>
    <mergeCell ref="C39:E39"/>
    <mergeCell ref="D23:F23"/>
    <mergeCell ref="C28:E28"/>
    <mergeCell ref="C29:E29"/>
    <mergeCell ref="C31:E31"/>
    <mergeCell ref="C33:E33"/>
    <mergeCell ref="C35:E35"/>
    <mergeCell ref="C37:E37"/>
    <mergeCell ref="D21:E21"/>
    <mergeCell ref="D22:E22"/>
    <mergeCell ref="D24:E24"/>
    <mergeCell ref="D25:E25"/>
    <mergeCell ref="D26:E26"/>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15:E15" location="B_IS!A1" display="Condensed Income Statement"/>
    <hyperlink ref="C10" location="Hightlights!A1" display="Highlights"/>
    <hyperlink ref="C10:E10" location="'Financial Highlights'!A1" display="Finanial Highlights"/>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rowBreaks count="1" manualBreakCount="1">
    <brk id="40" max="5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76"/>
  <sheetViews>
    <sheetView showGridLines="0" view="pageBreakPreview" zoomScale="70" zoomScaleNormal="10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8" width="17.375" style="38" hidden="1" customWidth="1"/>
    <col min="39" max="39" width="17.375" style="48" hidden="1" customWidth="1"/>
    <col min="40" max="52" width="17.375" style="38" hidden="1" customWidth="1"/>
    <col min="53" max="61" width="15.625" style="38" customWidth="1"/>
    <col min="62" max="16384" width="10.75" style="38"/>
  </cols>
  <sheetData>
    <row r="1" spans="2:61" ht="5.25" customHeight="1" x14ac:dyDescent="0.3"/>
    <row r="2" spans="2:61" ht="28.5" customHeight="1" x14ac:dyDescent="0.35">
      <c r="H2" s="39"/>
      <c r="I2" s="232"/>
    </row>
    <row r="3" spans="2:61" ht="3" customHeight="1" x14ac:dyDescent="0.3">
      <c r="H3" s="40"/>
    </row>
    <row r="4" spans="2:61" ht="30" customHeight="1" x14ac:dyDescent="0.3">
      <c r="B4" s="1719" t="s">
        <v>6</v>
      </c>
      <c r="C4" s="1719"/>
      <c r="D4" s="1719"/>
      <c r="E4" s="1719"/>
      <c r="F4" s="191"/>
      <c r="G4" s="42"/>
      <c r="H4" s="64" t="s">
        <v>28</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row>
    <row r="5" spans="2:61" ht="18" customHeight="1" x14ac:dyDescent="0.3">
      <c r="B5" s="44"/>
      <c r="C5" s="44"/>
      <c r="D5" s="44"/>
      <c r="E5" s="44"/>
      <c r="F5" s="44"/>
      <c r="AM5" s="38"/>
      <c r="AZ5" s="69"/>
      <c r="BA5" s="69"/>
      <c r="BB5" s="70"/>
      <c r="BC5" s="70"/>
      <c r="BD5" s="70"/>
      <c r="BE5" s="70"/>
      <c r="BF5" s="70"/>
      <c r="BG5" s="70"/>
      <c r="BH5" s="70"/>
      <c r="BI5" s="70"/>
    </row>
    <row r="6" spans="2:61" ht="3" customHeight="1" thickBot="1" x14ac:dyDescent="0.35">
      <c r="H6" s="40"/>
    </row>
    <row r="7" spans="2:61" ht="12" customHeight="1" thickTop="1" x14ac:dyDescent="0.3">
      <c r="B7" s="193"/>
      <c r="C7" s="67"/>
      <c r="D7" s="67"/>
      <c r="E7" s="68"/>
      <c r="AM7" s="38"/>
    </row>
    <row r="8" spans="2:61" ht="19.5" customHeight="1" x14ac:dyDescent="0.3">
      <c r="B8" s="74"/>
      <c r="C8" s="1721" t="s">
        <v>2</v>
      </c>
      <c r="D8" s="1721"/>
      <c r="E8" s="1722"/>
      <c r="F8" s="56"/>
      <c r="H8" s="272" t="s">
        <v>550</v>
      </c>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94"/>
      <c r="AN8" s="293"/>
      <c r="AO8" s="293"/>
    </row>
    <row r="9" spans="2:61" ht="19.5" customHeight="1" thickBot="1" x14ac:dyDescent="0.35">
      <c r="B9" s="71"/>
      <c r="C9" s="75"/>
      <c r="D9" s="75"/>
      <c r="E9" s="76"/>
      <c r="F9" s="75"/>
      <c r="H9" s="275"/>
      <c r="I9" s="296" t="s">
        <v>412</v>
      </c>
      <c r="J9" s="296" t="s">
        <v>413</v>
      </c>
      <c r="K9" s="296" t="s">
        <v>414</v>
      </c>
      <c r="L9" s="296" t="s">
        <v>415</v>
      </c>
      <c r="M9" s="296" t="s">
        <v>167</v>
      </c>
      <c r="N9" s="296" t="s">
        <v>168</v>
      </c>
      <c r="O9" s="296" t="s">
        <v>169</v>
      </c>
      <c r="P9" s="296" t="s">
        <v>170</v>
      </c>
      <c r="Q9" s="296" t="s">
        <v>171</v>
      </c>
      <c r="R9" s="296" t="s">
        <v>172</v>
      </c>
      <c r="S9" s="296" t="s">
        <v>173</v>
      </c>
      <c r="T9" s="296" t="s">
        <v>174</v>
      </c>
      <c r="U9" s="296" t="s">
        <v>175</v>
      </c>
      <c r="V9" s="296" t="s">
        <v>176</v>
      </c>
      <c r="W9" s="296" t="s">
        <v>177</v>
      </c>
      <c r="X9" s="296" t="s">
        <v>178</v>
      </c>
      <c r="Y9" s="296" t="s">
        <v>179</v>
      </c>
      <c r="Z9" s="296" t="s">
        <v>180</v>
      </c>
      <c r="AA9" s="296" t="s">
        <v>181</v>
      </c>
      <c r="AB9" s="296" t="s">
        <v>182</v>
      </c>
      <c r="AC9" s="296" t="s">
        <v>183</v>
      </c>
      <c r="AD9" s="296" t="s">
        <v>184</v>
      </c>
      <c r="AE9" s="296" t="s">
        <v>185</v>
      </c>
      <c r="AF9" s="296" t="s">
        <v>358</v>
      </c>
      <c r="AG9" s="296" t="s">
        <v>359</v>
      </c>
      <c r="AH9" s="296" t="s">
        <v>188</v>
      </c>
      <c r="AI9" s="296" t="s">
        <v>189</v>
      </c>
      <c r="AJ9" s="296" t="s">
        <v>190</v>
      </c>
      <c r="AK9" s="296" t="s">
        <v>191</v>
      </c>
      <c r="AL9" s="296" t="s">
        <v>427</v>
      </c>
      <c r="AM9" s="78" t="s">
        <v>193</v>
      </c>
      <c r="AN9" s="78" t="s">
        <v>194</v>
      </c>
      <c r="AO9" s="78" t="s">
        <v>195</v>
      </c>
      <c r="AP9" s="78" t="s">
        <v>196</v>
      </c>
      <c r="AQ9" s="78" t="s">
        <v>197</v>
      </c>
      <c r="AR9" s="78" t="s">
        <v>361</v>
      </c>
      <c r="AS9" s="78" t="s">
        <v>362</v>
      </c>
      <c r="AT9" s="78" t="s">
        <v>200</v>
      </c>
      <c r="AU9" s="78" t="s">
        <v>201</v>
      </c>
      <c r="AV9" s="81" t="s">
        <v>202</v>
      </c>
      <c r="AW9" s="81" t="s">
        <v>365</v>
      </c>
      <c r="AX9" s="81" t="s">
        <v>366</v>
      </c>
      <c r="AY9" s="81" t="s">
        <v>367</v>
      </c>
      <c r="AZ9" s="81" t="s">
        <v>368</v>
      </c>
      <c r="BA9" s="81" t="s">
        <v>207</v>
      </c>
      <c r="BB9" s="81" t="s">
        <v>208</v>
      </c>
      <c r="BC9" s="81" t="s">
        <v>209</v>
      </c>
      <c r="BD9" s="81" t="s">
        <v>210</v>
      </c>
      <c r="BE9" s="81" t="s">
        <v>211</v>
      </c>
      <c r="BF9" s="81" t="s">
        <v>433</v>
      </c>
      <c r="BG9" s="81" t="s">
        <v>873</v>
      </c>
      <c r="BH9" s="81" t="s">
        <v>892</v>
      </c>
      <c r="BI9" s="81" t="s">
        <v>893</v>
      </c>
    </row>
    <row r="10" spans="2:61" ht="19.5" customHeight="1" x14ac:dyDescent="0.3">
      <c r="B10" s="74"/>
      <c r="C10" s="1721" t="s">
        <v>36</v>
      </c>
      <c r="D10" s="1721"/>
      <c r="E10" s="1722"/>
      <c r="F10" s="56"/>
      <c r="H10" s="650" t="s">
        <v>506</v>
      </c>
      <c r="I10" s="651">
        <v>8.9999999999999993E-3</v>
      </c>
      <c r="J10" s="317">
        <v>9.5999999999999992E-3</v>
      </c>
      <c r="K10" s="317">
        <v>8.9999999999999993E-3</v>
      </c>
      <c r="L10" s="317">
        <v>8.8999999999999999E-3</v>
      </c>
      <c r="M10" s="317">
        <v>9.4999999999999998E-3</v>
      </c>
      <c r="N10" s="317">
        <v>9.2999999999999992E-3</v>
      </c>
      <c r="O10" s="317">
        <v>1.2200000000000001E-2</v>
      </c>
      <c r="P10" s="317">
        <v>1.01E-2</v>
      </c>
      <c r="Q10" s="317">
        <v>1.11E-2</v>
      </c>
      <c r="R10" s="317">
        <v>1.01E-2</v>
      </c>
      <c r="S10" s="317">
        <v>9.1999999999999998E-3</v>
      </c>
      <c r="T10" s="317">
        <v>6.7000000000000002E-3</v>
      </c>
      <c r="U10" s="317">
        <v>7.7999999999999996E-3</v>
      </c>
      <c r="V10" s="317">
        <v>7.7999999999999996E-3</v>
      </c>
      <c r="W10" s="317">
        <v>6.3E-3</v>
      </c>
      <c r="X10" s="317">
        <v>4.4999999999999997E-3</v>
      </c>
      <c r="Y10" s="317">
        <v>4.7999999999999996E-3</v>
      </c>
      <c r="Z10" s="317">
        <v>4.4999999999999997E-3</v>
      </c>
      <c r="AA10" s="317">
        <v>4.0000000000000001E-3</v>
      </c>
      <c r="AB10" s="317">
        <v>3.5000000000000001E-3</v>
      </c>
      <c r="AC10" s="317">
        <v>3.3999999999999998E-3</v>
      </c>
      <c r="AD10" s="317">
        <v>3.0999999999999999E-3</v>
      </c>
      <c r="AE10" s="317">
        <v>2.8999999999999998E-3</v>
      </c>
      <c r="AF10" s="317">
        <v>2.5999999999999999E-3</v>
      </c>
      <c r="AG10" s="377">
        <v>2.5999999999999999E-3</v>
      </c>
      <c r="AH10" s="317">
        <v>2.5999999999999999E-3</v>
      </c>
      <c r="AI10" s="377">
        <v>2.3999999999999998E-3</v>
      </c>
      <c r="AJ10" s="377">
        <v>2.3E-3</v>
      </c>
      <c r="AK10" s="377">
        <v>2.3999999999999998E-3</v>
      </c>
      <c r="AL10" s="377">
        <v>2.5000000000000001E-3</v>
      </c>
      <c r="AM10" s="377">
        <v>2.6161963217885384E-3</v>
      </c>
      <c r="AN10" s="317">
        <v>2.5000000000000001E-3</v>
      </c>
      <c r="AO10" s="317">
        <v>2.8271323726010546E-3</v>
      </c>
      <c r="AP10" s="317">
        <v>3.0000000000000001E-3</v>
      </c>
      <c r="AQ10" s="317">
        <v>3.0999999999999999E-3</v>
      </c>
      <c r="AR10" s="317">
        <v>2.8999999999999998E-3</v>
      </c>
      <c r="AS10" s="317">
        <v>2.8999999999999998E-3</v>
      </c>
      <c r="AT10" s="377">
        <v>2.5000000000000001E-3</v>
      </c>
      <c r="AU10" s="377">
        <v>2.2265893356175855E-3</v>
      </c>
      <c r="AV10" s="377">
        <v>2E-3</v>
      </c>
      <c r="AW10" s="317">
        <v>1.8E-3</v>
      </c>
      <c r="AX10" s="317">
        <v>1.5E-3</v>
      </c>
      <c r="AY10" s="317">
        <v>1.5E-3</v>
      </c>
      <c r="AZ10" s="317">
        <v>1.4E-3</v>
      </c>
      <c r="BA10" s="317">
        <v>1.4E-3</v>
      </c>
      <c r="BB10" s="377">
        <v>1.5E-3</v>
      </c>
      <c r="BC10" s="377">
        <v>1.6999999999999999E-3</v>
      </c>
      <c r="BD10" s="377">
        <v>2E-3</v>
      </c>
      <c r="BE10" s="317">
        <v>2.3999999999999998E-3</v>
      </c>
      <c r="BF10" s="317">
        <v>2.5999999999999999E-3</v>
      </c>
      <c r="BG10" s="1485">
        <v>2.8E-3</v>
      </c>
      <c r="BH10" s="377">
        <v>2.6295501611541747E-3</v>
      </c>
      <c r="BI10" s="380">
        <v>2.8E-3</v>
      </c>
    </row>
    <row r="11" spans="2:61" ht="19.5" customHeight="1" x14ac:dyDescent="0.3">
      <c r="B11" s="74"/>
      <c r="C11" s="89"/>
      <c r="D11" s="75"/>
      <c r="E11" s="76"/>
      <c r="F11" s="75"/>
      <c r="H11" s="556" t="s">
        <v>507</v>
      </c>
      <c r="I11" s="382">
        <v>1.24E-2</v>
      </c>
      <c r="J11" s="382">
        <v>1.44E-2</v>
      </c>
      <c r="K11" s="382">
        <v>1.32E-2</v>
      </c>
      <c r="L11" s="382">
        <v>1.35E-2</v>
      </c>
      <c r="M11" s="382">
        <v>1.34E-2</v>
      </c>
      <c r="N11" s="382">
        <v>1.3899999999999999E-2</v>
      </c>
      <c r="O11" s="382">
        <v>1.9599999999999999E-2</v>
      </c>
      <c r="P11" s="382">
        <v>1.49E-2</v>
      </c>
      <c r="Q11" s="382">
        <v>1.6799999999999999E-2</v>
      </c>
      <c r="R11" s="382">
        <v>1.4999999999999999E-2</v>
      </c>
      <c r="S11" s="382">
        <v>1.29E-2</v>
      </c>
      <c r="T11" s="382">
        <v>8.6E-3</v>
      </c>
      <c r="U11" s="382">
        <v>8.9999999999999993E-3</v>
      </c>
      <c r="V11" s="382">
        <v>8.2000000000000007E-3</v>
      </c>
      <c r="W11" s="382">
        <v>6.1000000000000004E-3</v>
      </c>
      <c r="X11" s="382">
        <v>4.1000000000000003E-3</v>
      </c>
      <c r="Y11" s="382">
        <v>4.4000000000000003E-3</v>
      </c>
      <c r="Z11" s="382">
        <v>4.1000000000000003E-3</v>
      </c>
      <c r="AA11" s="382">
        <v>3.8E-3</v>
      </c>
      <c r="AB11" s="382">
        <v>3.2000000000000002E-3</v>
      </c>
      <c r="AC11" s="382">
        <v>3.0000000000000001E-3</v>
      </c>
      <c r="AD11" s="382">
        <v>2.7000000000000001E-3</v>
      </c>
      <c r="AE11" s="382">
        <v>2.5000000000000001E-3</v>
      </c>
      <c r="AF11" s="382">
        <v>2.0999999999999999E-3</v>
      </c>
      <c r="AG11" s="383">
        <v>2.0999999999999999E-3</v>
      </c>
      <c r="AH11" s="382">
        <v>2E-3</v>
      </c>
      <c r="AI11" s="383">
        <v>1.9E-3</v>
      </c>
      <c r="AJ11" s="383">
        <v>1.6999999999999999E-3</v>
      </c>
      <c r="AK11" s="383">
        <v>1.6999999999999999E-3</v>
      </c>
      <c r="AL11" s="383">
        <v>1.9E-3</v>
      </c>
      <c r="AM11" s="383">
        <v>2.024561890973978E-3</v>
      </c>
      <c r="AN11" s="179">
        <v>1.9E-3</v>
      </c>
      <c r="AO11" s="179">
        <v>2.2239161834564933E-3</v>
      </c>
      <c r="AP11" s="179">
        <v>2.3999999999999998E-3</v>
      </c>
      <c r="AQ11" s="179">
        <v>2.7000000000000001E-3</v>
      </c>
      <c r="AR11" s="179">
        <v>2.3999999999999998E-3</v>
      </c>
      <c r="AS11" s="179">
        <v>2.3E-3</v>
      </c>
      <c r="AT11" s="381">
        <v>2E-3</v>
      </c>
      <c r="AU11" s="381">
        <v>1.8E-3</v>
      </c>
      <c r="AV11" s="381">
        <v>1.6000000000000001E-3</v>
      </c>
      <c r="AW11" s="179">
        <v>1.5E-3</v>
      </c>
      <c r="AX11" s="179">
        <v>1.2999999999999999E-3</v>
      </c>
      <c r="AY11" s="179">
        <v>1.1999999999999999E-3</v>
      </c>
      <c r="AZ11" s="179">
        <v>1.1000000000000001E-3</v>
      </c>
      <c r="BA11" s="179">
        <v>1.2999999999999999E-3</v>
      </c>
      <c r="BB11" s="381">
        <v>1.4E-3</v>
      </c>
      <c r="BC11" s="381">
        <v>1.6000000000000001E-3</v>
      </c>
      <c r="BD11" s="381">
        <v>1.9E-3</v>
      </c>
      <c r="BE11" s="179">
        <v>2.3E-3</v>
      </c>
      <c r="BF11" s="179">
        <v>2.5999999999999999E-3</v>
      </c>
      <c r="BG11" s="1487">
        <v>2.8E-3</v>
      </c>
      <c r="BH11" s="381">
        <v>2.5999999999999999E-3</v>
      </c>
      <c r="BI11" s="385">
        <v>2.8E-3</v>
      </c>
    </row>
    <row r="12" spans="2:61" ht="19.5" customHeight="1" x14ac:dyDescent="0.3">
      <c r="B12" s="74"/>
      <c r="C12" s="1721" t="s">
        <v>0</v>
      </c>
      <c r="D12" s="1721"/>
      <c r="E12" s="1722"/>
      <c r="F12" s="56"/>
      <c r="H12" s="556" t="s">
        <v>508</v>
      </c>
      <c r="I12" s="382">
        <v>6.4999999999999997E-3</v>
      </c>
      <c r="J12" s="382">
        <v>6.0000000000000001E-3</v>
      </c>
      <c r="K12" s="382">
        <v>5.7999999999999996E-3</v>
      </c>
      <c r="L12" s="382">
        <v>5.4000000000000003E-3</v>
      </c>
      <c r="M12" s="382">
        <v>6.4000000000000003E-3</v>
      </c>
      <c r="N12" s="382">
        <v>5.7999999999999996E-3</v>
      </c>
      <c r="O12" s="382">
        <v>6.7000000000000002E-3</v>
      </c>
      <c r="P12" s="382">
        <v>6.4000000000000003E-3</v>
      </c>
      <c r="Q12" s="382">
        <v>6.7999999999999996E-3</v>
      </c>
      <c r="R12" s="382">
        <v>6.3E-3</v>
      </c>
      <c r="S12" s="382">
        <v>6.3E-3</v>
      </c>
      <c r="T12" s="382">
        <v>5.1000000000000004E-3</v>
      </c>
      <c r="U12" s="382">
        <v>6.8999999999999999E-3</v>
      </c>
      <c r="V12" s="382">
        <v>7.4000000000000003E-3</v>
      </c>
      <c r="W12" s="382">
        <v>6.4000000000000003E-3</v>
      </c>
      <c r="X12" s="382">
        <v>4.8999999999999998E-3</v>
      </c>
      <c r="Y12" s="382">
        <v>5.1999999999999998E-3</v>
      </c>
      <c r="Z12" s="382">
        <v>4.8999999999999998E-3</v>
      </c>
      <c r="AA12" s="382">
        <v>4.1999999999999997E-3</v>
      </c>
      <c r="AB12" s="382">
        <v>3.7000000000000002E-3</v>
      </c>
      <c r="AC12" s="382">
        <v>3.8E-3</v>
      </c>
      <c r="AD12" s="382">
        <v>3.5000000000000001E-3</v>
      </c>
      <c r="AE12" s="382">
        <v>3.3E-3</v>
      </c>
      <c r="AF12" s="382">
        <v>3.0000000000000001E-3</v>
      </c>
      <c r="AG12" s="383">
        <v>3.0999999999999999E-3</v>
      </c>
      <c r="AH12" s="382">
        <v>3.0999999999999999E-3</v>
      </c>
      <c r="AI12" s="383">
        <v>2.8999999999999998E-3</v>
      </c>
      <c r="AJ12" s="383">
        <v>2.8999999999999998E-3</v>
      </c>
      <c r="AK12" s="383">
        <v>2.8999999999999998E-3</v>
      </c>
      <c r="AL12" s="383">
        <v>3.0000000000000001E-3</v>
      </c>
      <c r="AM12" s="383">
        <v>3.1769685779409139E-3</v>
      </c>
      <c r="AN12" s="179">
        <v>3.0999999999999999E-3</v>
      </c>
      <c r="AO12" s="179">
        <v>3.4362519471518248E-3</v>
      </c>
      <c r="AP12" s="179">
        <v>3.5999999999999999E-3</v>
      </c>
      <c r="AQ12" s="179">
        <v>3.5999999999999999E-3</v>
      </c>
      <c r="AR12" s="179">
        <v>3.5000000000000001E-3</v>
      </c>
      <c r="AS12" s="179">
        <v>3.5000000000000001E-3</v>
      </c>
      <c r="AT12" s="381">
        <v>3.0000000000000001E-3</v>
      </c>
      <c r="AU12" s="381">
        <v>2.7000000000000001E-3</v>
      </c>
      <c r="AV12" s="381">
        <v>2.3999999999999998E-3</v>
      </c>
      <c r="AW12" s="179">
        <v>2.2000000000000001E-3</v>
      </c>
      <c r="AX12" s="179">
        <v>1.8E-3</v>
      </c>
      <c r="AY12" s="179">
        <v>1.8E-3</v>
      </c>
      <c r="AZ12" s="179">
        <v>1.6999999999999999E-3</v>
      </c>
      <c r="BA12" s="179">
        <v>1.6000000000000001E-3</v>
      </c>
      <c r="BB12" s="381">
        <v>1.6999999999999999E-3</v>
      </c>
      <c r="BC12" s="381">
        <v>1.8E-3</v>
      </c>
      <c r="BD12" s="381">
        <v>2.0999999999999999E-3</v>
      </c>
      <c r="BE12" s="179">
        <v>2.5000000000000001E-3</v>
      </c>
      <c r="BF12" s="179">
        <v>2.7000000000000001E-3</v>
      </c>
      <c r="BG12" s="1487">
        <v>2.8E-3</v>
      </c>
      <c r="BH12" s="381">
        <v>2.7000000000000001E-3</v>
      </c>
      <c r="BI12" s="385">
        <v>2.8E-3</v>
      </c>
    </row>
    <row r="13" spans="2:61" ht="19.5" customHeight="1" x14ac:dyDescent="0.3">
      <c r="B13" s="74"/>
      <c r="C13" s="89"/>
      <c r="D13" s="75"/>
      <c r="E13" s="76"/>
      <c r="F13" s="75"/>
      <c r="H13" s="314" t="s">
        <v>510</v>
      </c>
      <c r="I13" s="378">
        <v>1.2800000000000001E-2</v>
      </c>
      <c r="J13" s="378">
        <v>1.2500000000000001E-2</v>
      </c>
      <c r="K13" s="378">
        <v>1.2999999999999999E-2</v>
      </c>
      <c r="L13" s="378">
        <v>8.3999999999999995E-3</v>
      </c>
      <c r="M13" s="378">
        <v>1.17E-2</v>
      </c>
      <c r="N13" s="378">
        <v>1.14E-2</v>
      </c>
      <c r="O13" s="378">
        <v>1.23E-2</v>
      </c>
      <c r="P13" s="378">
        <v>9.1999999999999998E-3</v>
      </c>
      <c r="Q13" s="378">
        <v>1.06E-2</v>
      </c>
      <c r="R13" s="378">
        <v>1.01E-2</v>
      </c>
      <c r="S13" s="378">
        <v>1.2E-2</v>
      </c>
      <c r="T13" s="378">
        <v>8.8000000000000005E-3</v>
      </c>
      <c r="U13" s="378">
        <v>1.32E-2</v>
      </c>
      <c r="V13" s="378">
        <v>1.23E-2</v>
      </c>
      <c r="W13" s="378">
        <v>1.18E-2</v>
      </c>
      <c r="X13" s="378">
        <v>5.7000000000000002E-3</v>
      </c>
      <c r="Y13" s="378">
        <v>7.4999999999999997E-3</v>
      </c>
      <c r="Z13" s="378">
        <v>5.7999999999999996E-3</v>
      </c>
      <c r="AA13" s="378">
        <v>5.1000000000000004E-3</v>
      </c>
      <c r="AB13" s="378">
        <v>4.7000000000000002E-3</v>
      </c>
      <c r="AC13" s="378">
        <v>6.1999999999999998E-3</v>
      </c>
      <c r="AD13" s="378">
        <v>5.8999999999999999E-3</v>
      </c>
      <c r="AE13" s="378">
        <v>6.1000000000000004E-3</v>
      </c>
      <c r="AF13" s="378">
        <v>4.5999999999999999E-3</v>
      </c>
      <c r="AG13" s="379">
        <v>5.1000000000000004E-3</v>
      </c>
      <c r="AH13" s="378">
        <v>3.8999999999999998E-3</v>
      </c>
      <c r="AI13" s="379">
        <v>3.5999999999999999E-3</v>
      </c>
      <c r="AJ13" s="379">
        <v>2.5999999999999999E-3</v>
      </c>
      <c r="AK13" s="379">
        <v>3.3E-3</v>
      </c>
      <c r="AL13" s="379">
        <v>2.7000000000000001E-3</v>
      </c>
      <c r="AM13" s="379">
        <v>2.4275839986777287E-3</v>
      </c>
      <c r="AN13" s="317">
        <v>2.0999999999999999E-3</v>
      </c>
      <c r="AO13" s="317">
        <v>2.493674706954073E-3</v>
      </c>
      <c r="AP13" s="317">
        <v>2.3E-3</v>
      </c>
      <c r="AQ13" s="317">
        <v>2.5999999999999999E-3</v>
      </c>
      <c r="AR13" s="317">
        <v>1.9E-3</v>
      </c>
      <c r="AS13" s="317">
        <v>1.9E-3</v>
      </c>
      <c r="AT13" s="377">
        <v>1.8E-3</v>
      </c>
      <c r="AU13" s="377">
        <v>1.6921744982312224E-3</v>
      </c>
      <c r="AV13" s="377">
        <v>1.4E-3</v>
      </c>
      <c r="AW13" s="317">
        <v>1.6999999999999999E-3</v>
      </c>
      <c r="AX13" s="317">
        <v>1.2999999999999999E-3</v>
      </c>
      <c r="AY13" s="317">
        <v>1.2999999999999999E-3</v>
      </c>
      <c r="AZ13" s="317">
        <v>1.1000000000000001E-3</v>
      </c>
      <c r="BA13" s="317">
        <v>1.1000000000000001E-3</v>
      </c>
      <c r="BB13" s="377">
        <v>1E-3</v>
      </c>
      <c r="BC13" s="377">
        <v>1.1999999999999999E-3</v>
      </c>
      <c r="BD13" s="377">
        <v>1.1999999999999999E-3</v>
      </c>
      <c r="BE13" s="317">
        <v>1.6000000000000001E-3</v>
      </c>
      <c r="BF13" s="317">
        <v>2.0999999999999999E-3</v>
      </c>
      <c r="BG13" s="1485">
        <v>2.3E-3</v>
      </c>
      <c r="BH13" s="377">
        <v>1.8829682210762854E-3</v>
      </c>
      <c r="BI13" s="380">
        <v>2.3E-3</v>
      </c>
    </row>
    <row r="14" spans="2:61" ht="19.5" customHeight="1" x14ac:dyDescent="0.3">
      <c r="B14" s="74"/>
      <c r="C14" s="1721" t="s">
        <v>6</v>
      </c>
      <c r="D14" s="1721"/>
      <c r="E14" s="1722"/>
      <c r="F14" s="56"/>
      <c r="H14" s="652" t="s">
        <v>551</v>
      </c>
      <c r="I14" s="382">
        <v>1.4E-2</v>
      </c>
      <c r="J14" s="382">
        <v>1.3899999999999999E-2</v>
      </c>
      <c r="K14" s="382">
        <v>1.6E-2</v>
      </c>
      <c r="L14" s="382">
        <v>1.0999999999999999E-2</v>
      </c>
      <c r="M14" s="382">
        <v>1.43E-2</v>
      </c>
      <c r="N14" s="382">
        <v>1.3599999999999999E-2</v>
      </c>
      <c r="O14" s="382">
        <v>1.4500000000000001E-2</v>
      </c>
      <c r="P14" s="382">
        <v>1.14E-2</v>
      </c>
      <c r="Q14" s="382">
        <v>1.32E-2</v>
      </c>
      <c r="R14" s="382">
        <v>1.2699999999999999E-2</v>
      </c>
      <c r="S14" s="382">
        <v>1.3299999999999999E-2</v>
      </c>
      <c r="T14" s="382">
        <v>0.01</v>
      </c>
      <c r="U14" s="382">
        <v>1.5100000000000001E-2</v>
      </c>
      <c r="V14" s="382">
        <v>1.44E-2</v>
      </c>
      <c r="W14" s="382">
        <v>1.37E-2</v>
      </c>
      <c r="X14" s="382">
        <v>6.4000000000000003E-3</v>
      </c>
      <c r="Y14" s="382">
        <v>8.6E-3</v>
      </c>
      <c r="Z14" s="382">
        <v>6.4999999999999997E-3</v>
      </c>
      <c r="AA14" s="382">
        <v>5.7999999999999996E-3</v>
      </c>
      <c r="AB14" s="382">
        <v>5.1999999999999998E-3</v>
      </c>
      <c r="AC14" s="382">
        <v>6.1999999999999998E-3</v>
      </c>
      <c r="AD14" s="382">
        <v>5.0000000000000001E-3</v>
      </c>
      <c r="AE14" s="382">
        <v>4.7000000000000002E-3</v>
      </c>
      <c r="AF14" s="382">
        <v>3.8999999999999998E-3</v>
      </c>
      <c r="AG14" s="383">
        <v>4.3E-3</v>
      </c>
      <c r="AH14" s="382">
        <v>3.8999999999999998E-3</v>
      </c>
      <c r="AI14" s="383">
        <v>3.5000000000000001E-3</v>
      </c>
      <c r="AJ14" s="383">
        <v>2.2000000000000001E-3</v>
      </c>
      <c r="AK14" s="383">
        <v>3.0999999999999999E-3</v>
      </c>
      <c r="AL14" s="383">
        <v>2.3999999999999998E-3</v>
      </c>
      <c r="AM14" s="383">
        <v>2.9923577861392758E-3</v>
      </c>
      <c r="AN14" s="179">
        <v>2.5999999999999999E-3</v>
      </c>
      <c r="AO14" s="179">
        <v>3.1014253948044995E-3</v>
      </c>
      <c r="AP14" s="179">
        <v>2.8999999999999998E-3</v>
      </c>
      <c r="AQ14" s="179">
        <v>3.0999999999999999E-3</v>
      </c>
      <c r="AR14" s="179">
        <v>2.3999999999999998E-3</v>
      </c>
      <c r="AS14" s="179">
        <v>2.3999999999999998E-3</v>
      </c>
      <c r="AT14" s="381">
        <v>2.2000000000000001E-3</v>
      </c>
      <c r="AU14" s="381">
        <v>2E-3</v>
      </c>
      <c r="AV14" s="381">
        <v>1.5E-3</v>
      </c>
      <c r="AW14" s="179">
        <v>1.8E-3</v>
      </c>
      <c r="AX14" s="179">
        <v>1.5E-3</v>
      </c>
      <c r="AY14" s="179">
        <v>1.4E-3</v>
      </c>
      <c r="AZ14" s="179">
        <v>1.1000000000000001E-3</v>
      </c>
      <c r="BA14" s="179">
        <v>1.1000000000000001E-3</v>
      </c>
      <c r="BB14" s="381">
        <v>1.1000000000000001E-3</v>
      </c>
      <c r="BC14" s="381">
        <v>1.4E-3</v>
      </c>
      <c r="BD14" s="381">
        <v>1.6000000000000001E-3</v>
      </c>
      <c r="BE14" s="179">
        <v>2.2000000000000001E-3</v>
      </c>
      <c r="BF14" s="179">
        <v>2.5999999999999999E-3</v>
      </c>
      <c r="BG14" s="1487">
        <v>3.0000000000000001E-3</v>
      </c>
      <c r="BH14" s="381">
        <v>2.5000000000000001E-3</v>
      </c>
      <c r="BI14" s="385">
        <v>3.0999999999999999E-3</v>
      </c>
    </row>
    <row r="15" spans="2:61" ht="19.5" customHeight="1" x14ac:dyDescent="0.3">
      <c r="B15" s="74"/>
      <c r="C15" s="214"/>
      <c r="D15" s="1729" t="s">
        <v>9</v>
      </c>
      <c r="E15" s="1730"/>
      <c r="F15" s="216"/>
      <c r="H15" s="652" t="s">
        <v>552</v>
      </c>
      <c r="I15" s="382">
        <v>8.6E-3</v>
      </c>
      <c r="J15" s="382">
        <v>8.0000000000000002E-3</v>
      </c>
      <c r="K15" s="382">
        <v>3.5000000000000001E-3</v>
      </c>
      <c r="L15" s="382">
        <v>8.9999999999999998E-4</v>
      </c>
      <c r="M15" s="382">
        <v>4.4000000000000003E-3</v>
      </c>
      <c r="N15" s="382">
        <v>5.1000000000000004E-3</v>
      </c>
      <c r="O15" s="382">
        <v>5.1999999999999998E-3</v>
      </c>
      <c r="P15" s="382">
        <v>2.3999999999999998E-3</v>
      </c>
      <c r="Q15" s="382">
        <v>2.5000000000000001E-3</v>
      </c>
      <c r="R15" s="382">
        <v>2.3E-3</v>
      </c>
      <c r="S15" s="382">
        <v>8.0000000000000002E-3</v>
      </c>
      <c r="T15" s="382">
        <v>5.0000000000000001E-3</v>
      </c>
      <c r="U15" s="382">
        <v>7.1999999999999998E-3</v>
      </c>
      <c r="V15" s="382">
        <v>5.4999999999999997E-3</v>
      </c>
      <c r="W15" s="382">
        <v>5.5999999999999999E-3</v>
      </c>
      <c r="X15" s="382">
        <v>3.3E-3</v>
      </c>
      <c r="Y15" s="382">
        <v>3.8E-3</v>
      </c>
      <c r="Z15" s="382">
        <v>3.5999999999999999E-3</v>
      </c>
      <c r="AA15" s="382">
        <v>2.7000000000000001E-3</v>
      </c>
      <c r="AB15" s="382">
        <v>2.8999999999999998E-3</v>
      </c>
      <c r="AC15" s="382">
        <v>6.1999999999999998E-3</v>
      </c>
      <c r="AD15" s="382">
        <v>8.9999999999999993E-3</v>
      </c>
      <c r="AE15" s="382">
        <v>1.12E-2</v>
      </c>
      <c r="AF15" s="382">
        <v>7.1000000000000004E-3</v>
      </c>
      <c r="AG15" s="383">
        <v>7.9000000000000008E-3</v>
      </c>
      <c r="AH15" s="382">
        <v>4.0000000000000001E-3</v>
      </c>
      <c r="AI15" s="383">
        <v>4.1000000000000003E-3</v>
      </c>
      <c r="AJ15" s="383">
        <v>4.1999999999999997E-3</v>
      </c>
      <c r="AK15" s="383">
        <v>4.4000000000000003E-3</v>
      </c>
      <c r="AL15" s="383">
        <v>3.8999999999999998E-3</v>
      </c>
      <c r="AM15" s="383">
        <v>4.4955641018739077E-4</v>
      </c>
      <c r="AN15" s="179">
        <v>1E-4</v>
      </c>
      <c r="AO15" s="179">
        <v>2.4168312860175175E-4</v>
      </c>
      <c r="AP15" s="179">
        <v>1E-4</v>
      </c>
      <c r="AQ15" s="179">
        <v>5.9999999999999995E-4</v>
      </c>
      <c r="AR15" s="179">
        <v>2.9999999999999997E-4</v>
      </c>
      <c r="AS15" s="179">
        <v>5.0000000000000001E-4</v>
      </c>
      <c r="AT15" s="381">
        <v>2.9999999999999997E-4</v>
      </c>
      <c r="AU15" s="381">
        <v>5.9999999999999995E-4</v>
      </c>
      <c r="AV15" s="381">
        <v>8.0000000000000004E-4</v>
      </c>
      <c r="AW15" s="179">
        <v>1.6000000000000001E-3</v>
      </c>
      <c r="AX15" s="179">
        <v>5.9999999999999995E-4</v>
      </c>
      <c r="AY15" s="179">
        <v>1.1000000000000001E-3</v>
      </c>
      <c r="AZ15" s="179">
        <v>1E-3</v>
      </c>
      <c r="BA15" s="179">
        <v>8.9999999999999998E-4</v>
      </c>
      <c r="BB15" s="381">
        <v>8.9999999999999998E-4</v>
      </c>
      <c r="BC15" s="381">
        <v>4.0000000000000002E-4</v>
      </c>
      <c r="BD15" s="381">
        <v>0</v>
      </c>
      <c r="BE15" s="179">
        <v>1E-4</v>
      </c>
      <c r="BF15" s="179">
        <v>5.9999999999999995E-4</v>
      </c>
      <c r="BG15" s="1487">
        <v>5.9999999999999995E-4</v>
      </c>
      <c r="BH15" s="381">
        <v>2.0000000000000001E-4</v>
      </c>
      <c r="BI15" s="385">
        <v>2.9999999999999997E-4</v>
      </c>
    </row>
    <row r="16" spans="2:61" ht="19.5" customHeight="1" x14ac:dyDescent="0.3">
      <c r="B16" s="74"/>
      <c r="C16" s="214"/>
      <c r="D16" s="1729" t="s">
        <v>11</v>
      </c>
      <c r="E16" s="1730"/>
      <c r="F16" s="216"/>
      <c r="H16" s="653" t="s">
        <v>426</v>
      </c>
      <c r="I16" s="654">
        <v>1.0800000000000001E-2</v>
      </c>
      <c r="J16" s="654">
        <v>1.0999999999999999E-2</v>
      </c>
      <c r="K16" s="654">
        <v>1.09E-2</v>
      </c>
      <c r="L16" s="654">
        <v>8.6999999999999994E-3</v>
      </c>
      <c r="M16" s="654">
        <v>1.06E-2</v>
      </c>
      <c r="N16" s="654">
        <v>1.03E-2</v>
      </c>
      <c r="O16" s="654">
        <v>1.2200000000000001E-2</v>
      </c>
      <c r="P16" s="654">
        <v>9.7000000000000003E-3</v>
      </c>
      <c r="Q16" s="654">
        <v>1.09E-2</v>
      </c>
      <c r="R16" s="654">
        <v>1.01E-2</v>
      </c>
      <c r="S16" s="654">
        <v>1.0500000000000001E-2</v>
      </c>
      <c r="T16" s="654">
        <v>7.7000000000000002E-3</v>
      </c>
      <c r="U16" s="654">
        <v>1.04E-2</v>
      </c>
      <c r="V16" s="654">
        <v>9.9000000000000008E-3</v>
      </c>
      <c r="W16" s="654">
        <v>8.8000000000000005E-3</v>
      </c>
      <c r="X16" s="654">
        <v>5.1000000000000004E-3</v>
      </c>
      <c r="Y16" s="654">
        <v>6.1000000000000004E-3</v>
      </c>
      <c r="Z16" s="654">
        <v>5.1000000000000004E-3</v>
      </c>
      <c r="AA16" s="654">
        <v>4.4999999999999997E-3</v>
      </c>
      <c r="AB16" s="654">
        <v>4.0000000000000001E-3</v>
      </c>
      <c r="AC16" s="654">
        <v>4.7000000000000002E-3</v>
      </c>
      <c r="AD16" s="654">
        <v>4.4000000000000003E-3</v>
      </c>
      <c r="AE16" s="654">
        <v>4.4000000000000003E-3</v>
      </c>
      <c r="AF16" s="654">
        <v>3.5000000000000001E-3</v>
      </c>
      <c r="AG16" s="655">
        <v>3.8E-3</v>
      </c>
      <c r="AH16" s="654">
        <v>3.2000000000000002E-3</v>
      </c>
      <c r="AI16" s="655">
        <v>3.0000000000000001E-3</v>
      </c>
      <c r="AJ16" s="655">
        <v>2.3999999999999998E-3</v>
      </c>
      <c r="AK16" s="655">
        <v>2.8E-3</v>
      </c>
      <c r="AL16" s="655">
        <v>2.5999999999999999E-3</v>
      </c>
      <c r="AM16" s="655">
        <v>2.5258930211685834E-3</v>
      </c>
      <c r="AN16" s="309">
        <v>2.3E-3</v>
      </c>
      <c r="AO16" s="309">
        <v>2.6701962907580141E-3</v>
      </c>
      <c r="AP16" s="309">
        <v>2.5999999999999999E-3</v>
      </c>
      <c r="AQ16" s="309">
        <v>2.8999999999999998E-3</v>
      </c>
      <c r="AR16" s="309">
        <v>2.3999999999999998E-3</v>
      </c>
      <c r="AS16" s="309">
        <v>2.3999999999999998E-3</v>
      </c>
      <c r="AT16" s="656">
        <v>2.0999999999999999E-3</v>
      </c>
      <c r="AU16" s="656">
        <v>2E-3</v>
      </c>
      <c r="AV16" s="656">
        <v>1.6999999999999999E-3</v>
      </c>
      <c r="AW16" s="309">
        <v>1.8E-3</v>
      </c>
      <c r="AX16" s="309">
        <v>1.4E-3</v>
      </c>
      <c r="AY16" s="309">
        <v>1.4E-3</v>
      </c>
      <c r="AZ16" s="309">
        <v>1.1999999999999999E-3</v>
      </c>
      <c r="BA16" s="309">
        <v>1.1999999999999999E-3</v>
      </c>
      <c r="BB16" s="656">
        <v>1.2999999999999999E-3</v>
      </c>
      <c r="BC16" s="656">
        <v>1.4E-3</v>
      </c>
      <c r="BD16" s="656">
        <v>1.6000000000000001E-3</v>
      </c>
      <c r="BE16" s="309">
        <v>2E-3</v>
      </c>
      <c r="BF16" s="309">
        <v>2.3E-3</v>
      </c>
      <c r="BG16" s="1522">
        <v>2.5000000000000001E-3</v>
      </c>
      <c r="BH16" s="656">
        <v>2.2000000000000001E-3</v>
      </c>
      <c r="BI16" s="657">
        <v>2.5000000000000001E-3</v>
      </c>
    </row>
    <row r="17" spans="2:61" ht="19.5" customHeight="1" x14ac:dyDescent="0.25">
      <c r="B17" s="74"/>
      <c r="C17" s="214"/>
      <c r="D17" s="1729" t="s">
        <v>12</v>
      </c>
      <c r="E17" s="1730"/>
      <c r="F17" s="216"/>
      <c r="H17" s="292" t="s">
        <v>553</v>
      </c>
      <c r="I17" s="658"/>
      <c r="J17" s="658"/>
      <c r="K17" s="658"/>
      <c r="L17" s="658"/>
      <c r="M17" s="658"/>
      <c r="N17" s="658"/>
      <c r="O17" s="658"/>
      <c r="P17" s="658"/>
      <c r="Q17" s="658"/>
      <c r="R17" s="658"/>
      <c r="S17" s="658"/>
      <c r="T17" s="658"/>
      <c r="U17" s="658"/>
      <c r="V17" s="658"/>
      <c r="W17" s="658"/>
      <c r="X17" s="658"/>
      <c r="Y17" s="658"/>
      <c r="Z17" s="658"/>
      <c r="AA17" s="658"/>
      <c r="AB17" s="658"/>
      <c r="AC17" s="658"/>
      <c r="AD17" s="658"/>
      <c r="AE17" s="658"/>
      <c r="AF17" s="658"/>
      <c r="AG17" s="659"/>
      <c r="AH17" s="658"/>
      <c r="AI17" s="659"/>
      <c r="AJ17" s="659"/>
      <c r="AK17" s="659"/>
      <c r="AL17" s="659"/>
      <c r="AM17" s="659"/>
      <c r="AN17" s="658"/>
      <c r="AO17" s="658"/>
      <c r="AP17" s="658"/>
      <c r="AQ17" s="658"/>
      <c r="AR17" s="658"/>
      <c r="AS17" s="658"/>
      <c r="AT17" s="659"/>
      <c r="AU17" s="659"/>
      <c r="AV17" s="659"/>
      <c r="AW17" s="658"/>
      <c r="AX17" s="658"/>
      <c r="AY17" s="658"/>
      <c r="AZ17" s="658"/>
      <c r="BA17" s="658"/>
      <c r="BB17" s="658"/>
      <c r="BC17" s="658"/>
      <c r="BD17" s="659"/>
      <c r="BE17" s="658"/>
      <c r="BF17" s="658"/>
      <c r="BG17" s="658"/>
      <c r="BH17" s="658"/>
      <c r="BI17" s="658"/>
    </row>
    <row r="18" spans="2:61" ht="19.5" customHeight="1" x14ac:dyDescent="0.3">
      <c r="B18" s="74"/>
      <c r="C18" s="214"/>
      <c r="D18" s="1729" t="s">
        <v>14</v>
      </c>
      <c r="E18" s="1730"/>
      <c r="F18" s="216"/>
      <c r="H18" s="627"/>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c r="AF18" s="482"/>
      <c r="AG18" s="660"/>
      <c r="AH18" s="482"/>
      <c r="AI18" s="660"/>
      <c r="AJ18" s="660"/>
      <c r="AK18" s="660"/>
      <c r="AL18" s="660"/>
      <c r="AM18" s="660"/>
      <c r="AN18" s="482"/>
      <c r="AO18" s="482"/>
      <c r="AP18" s="482"/>
      <c r="AQ18" s="482"/>
      <c r="AR18" s="482"/>
      <c r="AS18" s="482"/>
      <c r="AT18" s="660"/>
      <c r="AU18" s="660"/>
      <c r="AV18" s="660"/>
      <c r="AW18" s="482"/>
      <c r="AX18" s="482"/>
      <c r="AY18" s="482"/>
      <c r="AZ18" s="482"/>
      <c r="BA18" s="482"/>
      <c r="BD18" s="48"/>
    </row>
    <row r="19" spans="2:61" ht="19.5" customHeight="1" x14ac:dyDescent="0.3">
      <c r="B19" s="74"/>
      <c r="C19" s="214"/>
      <c r="D19" s="1729" t="s">
        <v>16</v>
      </c>
      <c r="E19" s="1730"/>
      <c r="F19" s="216"/>
    </row>
    <row r="20" spans="2:61" ht="19.5" customHeight="1" x14ac:dyDescent="0.3">
      <c r="B20" s="74"/>
      <c r="C20" s="214"/>
      <c r="D20" s="1729" t="s">
        <v>19</v>
      </c>
      <c r="E20" s="1730"/>
      <c r="F20" s="216"/>
      <c r="H20" s="272" t="s">
        <v>554</v>
      </c>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4"/>
      <c r="AH20" s="273"/>
      <c r="AI20" s="274"/>
      <c r="AJ20" s="274"/>
      <c r="AK20" s="274"/>
      <c r="AL20" s="274"/>
      <c r="AM20" s="274"/>
      <c r="AN20" s="273"/>
      <c r="AO20" s="273"/>
      <c r="AP20" s="273"/>
      <c r="AQ20" s="273"/>
      <c r="AR20" s="273"/>
      <c r="AS20" s="273"/>
      <c r="AT20" s="274"/>
      <c r="AU20" s="274"/>
      <c r="AV20" s="274"/>
      <c r="AW20" s="273"/>
      <c r="AX20" s="273"/>
      <c r="AY20" s="273"/>
      <c r="AZ20" s="273"/>
      <c r="BA20" s="273"/>
      <c r="BB20" s="273"/>
      <c r="BC20" s="273"/>
      <c r="BD20" s="274"/>
      <c r="BE20" s="273"/>
      <c r="BF20" s="273"/>
      <c r="BG20" s="273"/>
      <c r="BH20" s="273"/>
      <c r="BI20" s="273"/>
    </row>
    <row r="21" spans="2:61" ht="19.5" customHeight="1" thickBot="1" x14ac:dyDescent="0.35">
      <c r="B21" s="74"/>
      <c r="C21" s="214"/>
      <c r="D21" s="1729" t="s">
        <v>21</v>
      </c>
      <c r="E21" s="1730"/>
      <c r="F21" s="216"/>
      <c r="H21" s="275" t="s">
        <v>39</v>
      </c>
      <c r="I21" s="296" t="s">
        <v>412</v>
      </c>
      <c r="J21" s="296" t="s">
        <v>413</v>
      </c>
      <c r="K21" s="296" t="s">
        <v>414</v>
      </c>
      <c r="L21" s="296" t="s">
        <v>415</v>
      </c>
      <c r="M21" s="296" t="s">
        <v>167</v>
      </c>
      <c r="N21" s="296" t="s">
        <v>168</v>
      </c>
      <c r="O21" s="296" t="s">
        <v>169</v>
      </c>
      <c r="P21" s="296" t="s">
        <v>170</v>
      </c>
      <c r="Q21" s="296" t="s">
        <v>171</v>
      </c>
      <c r="R21" s="296" t="s">
        <v>172</v>
      </c>
      <c r="S21" s="296" t="s">
        <v>173</v>
      </c>
      <c r="T21" s="296" t="s">
        <v>174</v>
      </c>
      <c r="U21" s="296" t="s">
        <v>175</v>
      </c>
      <c r="V21" s="296" t="s">
        <v>176</v>
      </c>
      <c r="W21" s="296" t="s">
        <v>177</v>
      </c>
      <c r="X21" s="296" t="s">
        <v>178</v>
      </c>
      <c r="Y21" s="296" t="s">
        <v>179</v>
      </c>
      <c r="Z21" s="296" t="s">
        <v>180</v>
      </c>
      <c r="AA21" s="296" t="s">
        <v>181</v>
      </c>
      <c r="AB21" s="296" t="s">
        <v>182</v>
      </c>
      <c r="AC21" s="296" t="s">
        <v>183</v>
      </c>
      <c r="AD21" s="296" t="s">
        <v>184</v>
      </c>
      <c r="AE21" s="296" t="s">
        <v>185</v>
      </c>
      <c r="AF21" s="296" t="s">
        <v>358</v>
      </c>
      <c r="AG21" s="296" t="s">
        <v>359</v>
      </c>
      <c r="AH21" s="296" t="s">
        <v>188</v>
      </c>
      <c r="AI21" s="296" t="s">
        <v>189</v>
      </c>
      <c r="AJ21" s="296" t="s">
        <v>190</v>
      </c>
      <c r="AK21" s="296" t="s">
        <v>191</v>
      </c>
      <c r="AL21" s="296" t="s">
        <v>427</v>
      </c>
      <c r="AM21" s="296" t="s">
        <v>193</v>
      </c>
      <c r="AN21" s="296" t="s">
        <v>194</v>
      </c>
      <c r="AO21" s="296" t="s">
        <v>428</v>
      </c>
      <c r="AP21" s="296" t="s">
        <v>519</v>
      </c>
      <c r="AQ21" s="296" t="s">
        <v>429</v>
      </c>
      <c r="AR21" s="78" t="s">
        <v>361</v>
      </c>
      <c r="AS21" s="78" t="s">
        <v>362</v>
      </c>
      <c r="AT21" s="78" t="s">
        <v>200</v>
      </c>
      <c r="AU21" s="78" t="s">
        <v>201</v>
      </c>
      <c r="AV21" s="81" t="s">
        <v>202</v>
      </c>
      <c r="AW21" s="81" t="s">
        <v>365</v>
      </c>
      <c r="AX21" s="81" t="s">
        <v>431</v>
      </c>
      <c r="AY21" s="81" t="s">
        <v>367</v>
      </c>
      <c r="AZ21" s="81" t="s">
        <v>368</v>
      </c>
      <c r="BA21" s="81" t="s">
        <v>207</v>
      </c>
      <c r="BB21" s="81" t="s">
        <v>208</v>
      </c>
      <c r="BC21" s="81" t="s">
        <v>209</v>
      </c>
      <c r="BD21" s="81" t="s">
        <v>210</v>
      </c>
      <c r="BE21" s="81" t="s">
        <v>211</v>
      </c>
      <c r="BF21" s="81" t="s">
        <v>433</v>
      </c>
      <c r="BG21" s="81" t="s">
        <v>873</v>
      </c>
      <c r="BH21" s="81" t="s">
        <v>892</v>
      </c>
      <c r="BI21" s="81" t="s">
        <v>893</v>
      </c>
    </row>
    <row r="22" spans="2:61" ht="19.5" customHeight="1" x14ac:dyDescent="0.3">
      <c r="B22" s="74"/>
      <c r="C22" s="214"/>
      <c r="D22" s="1729" t="s">
        <v>23</v>
      </c>
      <c r="E22" s="1730"/>
      <c r="F22" s="216"/>
      <c r="H22" s="650" t="s">
        <v>506</v>
      </c>
      <c r="I22" s="598">
        <v>98752.9</v>
      </c>
      <c r="J22" s="256">
        <v>101117.8</v>
      </c>
      <c r="K22" s="256">
        <v>102120.7</v>
      </c>
      <c r="L22" s="256">
        <v>102997.7</v>
      </c>
      <c r="M22" s="256">
        <v>101464.1</v>
      </c>
      <c r="N22" s="256">
        <v>102801.9</v>
      </c>
      <c r="O22" s="256">
        <v>102485.9</v>
      </c>
      <c r="P22" s="256">
        <v>101116.3</v>
      </c>
      <c r="Q22" s="256">
        <v>98946.6</v>
      </c>
      <c r="R22" s="256">
        <v>101033.4</v>
      </c>
      <c r="S22" s="256">
        <v>102859.5</v>
      </c>
      <c r="T22" s="256">
        <v>103693.4</v>
      </c>
      <c r="U22" s="256">
        <v>103094</v>
      </c>
      <c r="V22" s="256">
        <v>105483.2</v>
      </c>
      <c r="W22" s="256">
        <v>107371.6</v>
      </c>
      <c r="X22" s="256">
        <v>111744.4</v>
      </c>
      <c r="Y22" s="256">
        <v>111441.7</v>
      </c>
      <c r="Z22" s="256">
        <v>107879.3</v>
      </c>
      <c r="AA22" s="256">
        <v>111796.9</v>
      </c>
      <c r="AB22" s="256">
        <v>115460.5</v>
      </c>
      <c r="AC22" s="256">
        <v>116954.3</v>
      </c>
      <c r="AD22" s="256">
        <v>119273.9</v>
      </c>
      <c r="AE22" s="256">
        <v>121664.4</v>
      </c>
      <c r="AF22" s="256">
        <v>123381</v>
      </c>
      <c r="AG22" s="367">
        <v>122024.9</v>
      </c>
      <c r="AH22" s="256">
        <v>123683.5</v>
      </c>
      <c r="AI22" s="367">
        <v>126845.9</v>
      </c>
      <c r="AJ22" s="367">
        <v>130005.8</v>
      </c>
      <c r="AK22" s="367">
        <v>131198.20000000001</v>
      </c>
      <c r="AL22" s="367">
        <v>133932.9</v>
      </c>
      <c r="AM22" s="367">
        <v>137864.13987327399</v>
      </c>
      <c r="AN22" s="256">
        <v>141652.9</v>
      </c>
      <c r="AO22" s="256">
        <v>142685.31658949799</v>
      </c>
      <c r="AP22" s="256">
        <v>142924.70000000001</v>
      </c>
      <c r="AQ22" s="256">
        <v>143329.29999999999</v>
      </c>
      <c r="AR22" s="256">
        <v>148302.6</v>
      </c>
      <c r="AS22" s="256">
        <v>152923</v>
      </c>
      <c r="AT22" s="367">
        <v>154414</v>
      </c>
      <c r="AU22" s="367">
        <v>158187.00656953698</v>
      </c>
      <c r="AV22" s="367">
        <v>162208.9</v>
      </c>
      <c r="AW22" s="256">
        <v>163238.79999999999</v>
      </c>
      <c r="AX22" s="256">
        <v>164620.20000000001</v>
      </c>
      <c r="AY22" s="256">
        <v>170159.9</v>
      </c>
      <c r="AZ22" s="256">
        <v>170474</v>
      </c>
      <c r="BA22" s="368">
        <v>168127.1</v>
      </c>
      <c r="BB22" s="369">
        <v>166281.5</v>
      </c>
      <c r="BC22" s="369">
        <v>166191.29999999999</v>
      </c>
      <c r="BD22" s="369">
        <v>166455.79999999999</v>
      </c>
      <c r="BE22" s="368">
        <v>162836.4</v>
      </c>
      <c r="BF22" s="368">
        <v>163395.4</v>
      </c>
      <c r="BG22" s="1483">
        <v>164373.70000000001</v>
      </c>
      <c r="BH22" s="369">
        <v>166859.6</v>
      </c>
      <c r="BI22" s="370">
        <v>167515.4</v>
      </c>
    </row>
    <row r="23" spans="2:61" ht="19.5" customHeight="1" x14ac:dyDescent="0.3">
      <c r="B23" s="71"/>
      <c r="C23" s="214"/>
      <c r="D23" s="1729" t="s">
        <v>22</v>
      </c>
      <c r="E23" s="1730"/>
      <c r="F23" s="216"/>
      <c r="H23" s="556" t="s">
        <v>507</v>
      </c>
      <c r="I23" s="301">
        <v>42724.1</v>
      </c>
      <c r="J23" s="301">
        <v>43188.3</v>
      </c>
      <c r="K23" s="301">
        <v>43591.9</v>
      </c>
      <c r="L23" s="301">
        <v>44890.8</v>
      </c>
      <c r="M23" s="301">
        <v>44027.3</v>
      </c>
      <c r="N23" s="301">
        <v>43997.9</v>
      </c>
      <c r="O23" s="301">
        <v>43950</v>
      </c>
      <c r="P23" s="301">
        <v>44269.599999999999</v>
      </c>
      <c r="Q23" s="301">
        <v>43165.599999999999</v>
      </c>
      <c r="R23" s="301">
        <v>44130</v>
      </c>
      <c r="S23" s="301">
        <v>44832.5</v>
      </c>
      <c r="T23" s="301">
        <v>45911.6</v>
      </c>
      <c r="U23" s="301">
        <v>45911.9</v>
      </c>
      <c r="V23" s="301">
        <v>48222.5</v>
      </c>
      <c r="W23" s="301">
        <v>49286.1</v>
      </c>
      <c r="X23" s="301">
        <v>52193.5</v>
      </c>
      <c r="Y23" s="301">
        <v>51966.6</v>
      </c>
      <c r="Z23" s="301">
        <v>49423.6</v>
      </c>
      <c r="AA23" s="301">
        <v>51109.1</v>
      </c>
      <c r="AB23" s="301">
        <v>53401.1</v>
      </c>
      <c r="AC23" s="301">
        <v>54148.7</v>
      </c>
      <c r="AD23" s="301">
        <v>55305.2</v>
      </c>
      <c r="AE23" s="301">
        <v>56885.3</v>
      </c>
      <c r="AF23" s="301">
        <v>58453.8</v>
      </c>
      <c r="AG23" s="328">
        <v>57988.9</v>
      </c>
      <c r="AH23" s="301">
        <v>59045.1</v>
      </c>
      <c r="AI23" s="328">
        <v>60307.199999999997</v>
      </c>
      <c r="AJ23" s="328">
        <v>62060.9</v>
      </c>
      <c r="AK23" s="328">
        <v>62956.3</v>
      </c>
      <c r="AL23" s="328">
        <v>64559.5</v>
      </c>
      <c r="AM23" s="328">
        <v>67086.025821941992</v>
      </c>
      <c r="AN23" s="90">
        <v>69892.3</v>
      </c>
      <c r="AO23" s="90">
        <v>71690.056449970973</v>
      </c>
      <c r="AP23" s="90">
        <v>71827.100000000006</v>
      </c>
      <c r="AQ23" s="90">
        <v>72076.5</v>
      </c>
      <c r="AR23" s="90">
        <v>77237.5</v>
      </c>
      <c r="AS23" s="90">
        <v>82096.5</v>
      </c>
      <c r="AT23" s="91">
        <v>82122.2</v>
      </c>
      <c r="AU23" s="91">
        <v>83317.233723084995</v>
      </c>
      <c r="AV23" s="91">
        <v>85969.4</v>
      </c>
      <c r="AW23" s="90">
        <v>86870.8</v>
      </c>
      <c r="AX23" s="90">
        <v>86917</v>
      </c>
      <c r="AY23" s="90">
        <v>90898.9</v>
      </c>
      <c r="AZ23" s="90">
        <v>92144.4</v>
      </c>
      <c r="BA23" s="90">
        <v>91373</v>
      </c>
      <c r="BB23" s="91">
        <v>90487.3</v>
      </c>
      <c r="BC23" s="91">
        <v>91196.800000000003</v>
      </c>
      <c r="BD23" s="91">
        <v>92940.3</v>
      </c>
      <c r="BE23" s="90">
        <v>91322.8</v>
      </c>
      <c r="BF23" s="90">
        <v>91483.199999999997</v>
      </c>
      <c r="BG23" s="1496">
        <v>92032.8</v>
      </c>
      <c r="BH23" s="91">
        <v>94340</v>
      </c>
      <c r="BI23" s="458">
        <v>94281.5</v>
      </c>
    </row>
    <row r="24" spans="2:61" ht="19.5" customHeight="1" x14ac:dyDescent="0.3">
      <c r="B24" s="71"/>
      <c r="C24" s="214"/>
      <c r="D24" s="1728" t="s">
        <v>28</v>
      </c>
      <c r="E24" s="1728"/>
      <c r="F24" s="1728"/>
      <c r="H24" s="556" t="s">
        <v>508</v>
      </c>
      <c r="I24" s="301">
        <v>56028.800000000003</v>
      </c>
      <c r="J24" s="301">
        <v>57929.5</v>
      </c>
      <c r="K24" s="301">
        <v>58528.800000000003</v>
      </c>
      <c r="L24" s="301">
        <v>58106.9</v>
      </c>
      <c r="M24" s="301">
        <v>57436.800000000003</v>
      </c>
      <c r="N24" s="301">
        <v>58804</v>
      </c>
      <c r="O24" s="301">
        <v>58535.9</v>
      </c>
      <c r="P24" s="301">
        <v>56846.7</v>
      </c>
      <c r="Q24" s="301">
        <v>55781</v>
      </c>
      <c r="R24" s="301">
        <v>56903.4</v>
      </c>
      <c r="S24" s="301">
        <v>58027</v>
      </c>
      <c r="T24" s="301">
        <v>57781.8</v>
      </c>
      <c r="U24" s="301">
        <v>57182.1</v>
      </c>
      <c r="V24" s="301">
        <v>57260.7</v>
      </c>
      <c r="W24" s="301">
        <v>58085.5</v>
      </c>
      <c r="X24" s="301">
        <v>59550.9</v>
      </c>
      <c r="Y24" s="301">
        <v>59475.1</v>
      </c>
      <c r="Z24" s="301">
        <v>58455.7</v>
      </c>
      <c r="AA24" s="301">
        <v>60687.8</v>
      </c>
      <c r="AB24" s="301">
        <v>62059.4</v>
      </c>
      <c r="AC24" s="301">
        <v>62805.599999999999</v>
      </c>
      <c r="AD24" s="301">
        <v>63968.7</v>
      </c>
      <c r="AE24" s="301">
        <v>64779.1</v>
      </c>
      <c r="AF24" s="301">
        <v>64927.199999999997</v>
      </c>
      <c r="AG24" s="328">
        <v>64036</v>
      </c>
      <c r="AH24" s="301">
        <v>64638.400000000001</v>
      </c>
      <c r="AI24" s="328">
        <v>66538.7</v>
      </c>
      <c r="AJ24" s="328">
        <v>67944.899999999994</v>
      </c>
      <c r="AK24" s="328">
        <v>68241.899999999994</v>
      </c>
      <c r="AL24" s="328">
        <v>69373.399999999994</v>
      </c>
      <c r="AM24" s="328">
        <v>70778.114051331999</v>
      </c>
      <c r="AN24" s="90">
        <v>71760.600000000006</v>
      </c>
      <c r="AO24" s="90">
        <v>70995.260139527003</v>
      </c>
      <c r="AP24" s="90">
        <v>71097.600000000006</v>
      </c>
      <c r="AQ24" s="90">
        <v>71252.800000000003</v>
      </c>
      <c r="AR24" s="90">
        <v>71065.100000000006</v>
      </c>
      <c r="AS24" s="90">
        <v>70826.5</v>
      </c>
      <c r="AT24" s="91">
        <v>72291.8</v>
      </c>
      <c r="AU24" s="91">
        <v>74869.77284645199</v>
      </c>
      <c r="AV24" s="91">
        <v>76239.5</v>
      </c>
      <c r="AW24" s="90">
        <v>76368</v>
      </c>
      <c r="AX24" s="90">
        <v>77703.199999999997</v>
      </c>
      <c r="AY24" s="90">
        <v>79261</v>
      </c>
      <c r="AZ24" s="90">
        <v>78329.600000000006</v>
      </c>
      <c r="BA24" s="90">
        <v>76754</v>
      </c>
      <c r="BB24" s="91">
        <v>75794.2</v>
      </c>
      <c r="BC24" s="91">
        <v>74994.5</v>
      </c>
      <c r="BD24" s="91">
        <v>73515.5</v>
      </c>
      <c r="BE24" s="90">
        <v>71513.5</v>
      </c>
      <c r="BF24" s="90">
        <v>71912.3</v>
      </c>
      <c r="BG24" s="1496">
        <v>72340.899999999994</v>
      </c>
      <c r="BH24" s="91">
        <v>72519.600000000006</v>
      </c>
      <c r="BI24" s="458">
        <v>73233.899999999994</v>
      </c>
    </row>
    <row r="25" spans="2:61" ht="19.5" customHeight="1" x14ac:dyDescent="0.3">
      <c r="B25" s="71"/>
      <c r="C25" s="214"/>
      <c r="D25" s="1729" t="s">
        <v>26</v>
      </c>
      <c r="E25" s="1730"/>
      <c r="F25" s="216"/>
      <c r="H25" s="314" t="s">
        <v>510</v>
      </c>
      <c r="I25" s="368">
        <v>89020.800000000003</v>
      </c>
      <c r="J25" s="368">
        <v>90972.4</v>
      </c>
      <c r="K25" s="368">
        <v>92951.1</v>
      </c>
      <c r="L25" s="368">
        <v>93150.6</v>
      </c>
      <c r="M25" s="368">
        <v>95338.2</v>
      </c>
      <c r="N25" s="368">
        <v>97600.2</v>
      </c>
      <c r="O25" s="368">
        <v>96414.1</v>
      </c>
      <c r="P25" s="368">
        <v>93193.600000000006</v>
      </c>
      <c r="Q25" s="368">
        <v>91896.1</v>
      </c>
      <c r="R25" s="368">
        <v>94901.9</v>
      </c>
      <c r="S25" s="368">
        <v>93947.9</v>
      </c>
      <c r="T25" s="368">
        <v>91976.8</v>
      </c>
      <c r="U25" s="368">
        <v>93464.7</v>
      </c>
      <c r="V25" s="368">
        <v>93611.6</v>
      </c>
      <c r="W25" s="368">
        <v>94151.4</v>
      </c>
      <c r="X25" s="368">
        <v>93177.7</v>
      </c>
      <c r="Y25" s="368">
        <v>96033.7</v>
      </c>
      <c r="Z25" s="368">
        <v>99327.4</v>
      </c>
      <c r="AA25" s="368">
        <v>100944.8</v>
      </c>
      <c r="AB25" s="368">
        <v>100972.8</v>
      </c>
      <c r="AC25" s="368">
        <v>102272.5</v>
      </c>
      <c r="AD25" s="368">
        <v>103578.8</v>
      </c>
      <c r="AE25" s="368">
        <v>104819.5</v>
      </c>
      <c r="AF25" s="368">
        <v>105498.4</v>
      </c>
      <c r="AG25" s="369">
        <v>106978.2</v>
      </c>
      <c r="AH25" s="368">
        <v>110452.7</v>
      </c>
      <c r="AI25" s="369">
        <v>113306.6</v>
      </c>
      <c r="AJ25" s="369">
        <v>114199.9</v>
      </c>
      <c r="AK25" s="369">
        <v>116861</v>
      </c>
      <c r="AL25" s="369">
        <v>121401.2</v>
      </c>
      <c r="AM25" s="369">
        <v>126637.27654138801</v>
      </c>
      <c r="AN25" s="256">
        <v>127120.7</v>
      </c>
      <c r="AO25" s="256">
        <v>126854.031328885</v>
      </c>
      <c r="AP25" s="256">
        <v>128366.7</v>
      </c>
      <c r="AQ25" s="256">
        <v>130207.2</v>
      </c>
      <c r="AR25" s="256">
        <v>133733.9</v>
      </c>
      <c r="AS25" s="256">
        <v>142078.79999999999</v>
      </c>
      <c r="AT25" s="367">
        <v>146734.20000000001</v>
      </c>
      <c r="AU25" s="367">
        <v>147981.66555443697</v>
      </c>
      <c r="AV25" s="367">
        <v>146665.60000000001</v>
      </c>
      <c r="AW25" s="256">
        <v>148036</v>
      </c>
      <c r="AX25" s="256">
        <v>152017.60000000001</v>
      </c>
      <c r="AY25" s="256">
        <v>159249</v>
      </c>
      <c r="AZ25" s="256">
        <v>166932.6</v>
      </c>
      <c r="BA25" s="256">
        <v>175450.3</v>
      </c>
      <c r="BB25" s="367">
        <v>182454.7</v>
      </c>
      <c r="BC25" s="367">
        <v>190751.6</v>
      </c>
      <c r="BD25" s="367">
        <v>187157.1</v>
      </c>
      <c r="BE25" s="256">
        <v>188791.9</v>
      </c>
      <c r="BF25" s="256">
        <v>191799.2</v>
      </c>
      <c r="BG25" s="1495">
        <v>197433.60000000001</v>
      </c>
      <c r="BH25" s="367">
        <v>197383.7</v>
      </c>
      <c r="BI25" s="457">
        <v>201621</v>
      </c>
    </row>
    <row r="26" spans="2:61" ht="19.5" customHeight="1" x14ac:dyDescent="0.3">
      <c r="B26" s="71"/>
      <c r="C26" s="214"/>
      <c r="D26" s="1729" t="s">
        <v>30</v>
      </c>
      <c r="E26" s="1730"/>
      <c r="F26" s="216"/>
      <c r="H26" s="652" t="s">
        <v>551</v>
      </c>
      <c r="I26" s="301">
        <v>69018.7</v>
      </c>
      <c r="J26" s="301">
        <v>69660.899999999994</v>
      </c>
      <c r="K26" s="301">
        <v>70786.399999999994</v>
      </c>
      <c r="L26" s="301">
        <v>69760.3</v>
      </c>
      <c r="M26" s="301">
        <v>70727.399999999994</v>
      </c>
      <c r="N26" s="301">
        <v>72857.3</v>
      </c>
      <c r="O26" s="301">
        <v>72881.899999999994</v>
      </c>
      <c r="P26" s="301">
        <v>70464.5</v>
      </c>
      <c r="Q26" s="301">
        <v>69468.2</v>
      </c>
      <c r="R26" s="301">
        <v>71245.8</v>
      </c>
      <c r="S26" s="301">
        <v>71749.100000000006</v>
      </c>
      <c r="T26" s="301">
        <v>70712.399999999994</v>
      </c>
      <c r="U26" s="301">
        <v>71134.7</v>
      </c>
      <c r="V26" s="301">
        <v>70879.100000000006</v>
      </c>
      <c r="W26" s="301">
        <v>71626.899999999994</v>
      </c>
      <c r="X26" s="301">
        <v>71060.100000000006</v>
      </c>
      <c r="Y26" s="301">
        <v>73317</v>
      </c>
      <c r="Z26" s="301">
        <v>75156.899999999994</v>
      </c>
      <c r="AA26" s="301">
        <v>77234.899999999994</v>
      </c>
      <c r="AB26" s="301">
        <v>77313.3</v>
      </c>
      <c r="AC26" s="301">
        <v>79161</v>
      </c>
      <c r="AD26" s="301">
        <v>81093.100000000006</v>
      </c>
      <c r="AE26" s="301">
        <v>82119.3</v>
      </c>
      <c r="AF26" s="301">
        <v>82511.600000000006</v>
      </c>
      <c r="AG26" s="328">
        <v>83536.100000000006</v>
      </c>
      <c r="AH26" s="301">
        <v>86618.8</v>
      </c>
      <c r="AI26" s="328">
        <v>89769</v>
      </c>
      <c r="AJ26" s="328">
        <v>90733.5</v>
      </c>
      <c r="AK26" s="328">
        <v>93445</v>
      </c>
      <c r="AL26" s="328">
        <v>95489.4</v>
      </c>
      <c r="AM26" s="328">
        <v>98510.26080885902</v>
      </c>
      <c r="AN26" s="90">
        <v>99759.4</v>
      </c>
      <c r="AO26" s="90">
        <v>99895.089711010005</v>
      </c>
      <c r="AP26" s="90">
        <v>100675.1</v>
      </c>
      <c r="AQ26" s="90">
        <v>103208.9</v>
      </c>
      <c r="AR26" s="90">
        <v>105845.9</v>
      </c>
      <c r="AS26" s="90">
        <v>109352.9</v>
      </c>
      <c r="AT26" s="91">
        <v>114601</v>
      </c>
      <c r="AU26" s="91">
        <v>116014.21703920598</v>
      </c>
      <c r="AV26" s="91">
        <v>116748</v>
      </c>
      <c r="AW26" s="90">
        <v>118099</v>
      </c>
      <c r="AX26" s="90">
        <v>121970</v>
      </c>
      <c r="AY26" s="90">
        <v>125854.8</v>
      </c>
      <c r="AZ26" s="90">
        <v>129544.2</v>
      </c>
      <c r="BA26" s="90">
        <v>134428.5</v>
      </c>
      <c r="BB26" s="91">
        <v>137458.9</v>
      </c>
      <c r="BC26" s="91">
        <v>140538.29999999999</v>
      </c>
      <c r="BD26" s="91">
        <v>139486.39999999999</v>
      </c>
      <c r="BE26" s="90">
        <v>138862.6</v>
      </c>
      <c r="BF26" s="90">
        <v>139044.70000000001</v>
      </c>
      <c r="BG26" s="1496">
        <v>141296.4</v>
      </c>
      <c r="BH26" s="91">
        <v>141880.29999999999</v>
      </c>
      <c r="BI26" s="458">
        <v>143042</v>
      </c>
    </row>
    <row r="27" spans="2:61" ht="19.5" customHeight="1" x14ac:dyDescent="0.3">
      <c r="B27" s="71"/>
      <c r="C27" s="214"/>
      <c r="D27" s="1729" t="s">
        <v>33</v>
      </c>
      <c r="E27" s="1730"/>
      <c r="F27" s="216"/>
      <c r="H27" s="652" t="s">
        <v>552</v>
      </c>
      <c r="I27" s="301">
        <v>20002.099999999999</v>
      </c>
      <c r="J27" s="301">
        <v>21311.5</v>
      </c>
      <c r="K27" s="301">
        <v>22164.7</v>
      </c>
      <c r="L27" s="301">
        <v>23439.9</v>
      </c>
      <c r="M27" s="301">
        <v>24610.799999999999</v>
      </c>
      <c r="N27" s="301">
        <v>24742.9</v>
      </c>
      <c r="O27" s="301">
        <v>23532.2</v>
      </c>
      <c r="P27" s="301">
        <v>22729.1</v>
      </c>
      <c r="Q27" s="301">
        <v>22427.9</v>
      </c>
      <c r="R27" s="301">
        <v>23656.1</v>
      </c>
      <c r="S27" s="301">
        <v>22198.799999999999</v>
      </c>
      <c r="T27" s="301">
        <v>21264.400000000001</v>
      </c>
      <c r="U27" s="301">
        <v>22330</v>
      </c>
      <c r="V27" s="301">
        <v>22732.5</v>
      </c>
      <c r="W27" s="301">
        <v>22524.5</v>
      </c>
      <c r="X27" s="301">
        <v>22117.599999999999</v>
      </c>
      <c r="Y27" s="301">
        <v>22716.7</v>
      </c>
      <c r="Z27" s="301">
        <v>24170.5</v>
      </c>
      <c r="AA27" s="301">
        <v>23709.9</v>
      </c>
      <c r="AB27" s="301">
        <v>23659.5</v>
      </c>
      <c r="AC27" s="301">
        <v>23111.5</v>
      </c>
      <c r="AD27" s="301">
        <v>22485.7</v>
      </c>
      <c r="AE27" s="301">
        <v>22700.2</v>
      </c>
      <c r="AF27" s="301">
        <v>22986.799999999999</v>
      </c>
      <c r="AG27" s="328">
        <v>23442.1</v>
      </c>
      <c r="AH27" s="301">
        <v>23833.9</v>
      </c>
      <c r="AI27" s="328">
        <v>23537.599999999999</v>
      </c>
      <c r="AJ27" s="328">
        <v>23466.400000000001</v>
      </c>
      <c r="AK27" s="328">
        <v>23416</v>
      </c>
      <c r="AL27" s="328">
        <v>25911.7</v>
      </c>
      <c r="AM27" s="328">
        <v>28127.015732528998</v>
      </c>
      <c r="AN27" s="90">
        <v>27361.3</v>
      </c>
      <c r="AO27" s="90">
        <v>26958.941617875</v>
      </c>
      <c r="AP27" s="90">
        <v>27691.599999999999</v>
      </c>
      <c r="AQ27" s="90">
        <v>26998.3</v>
      </c>
      <c r="AR27" s="90">
        <v>27888</v>
      </c>
      <c r="AS27" s="90">
        <v>32725.9</v>
      </c>
      <c r="AT27" s="91">
        <v>32133.200000000001</v>
      </c>
      <c r="AU27" s="91">
        <v>31967.448515231001</v>
      </c>
      <c r="AV27" s="91">
        <v>29917.599999999999</v>
      </c>
      <c r="AW27" s="90">
        <v>29937</v>
      </c>
      <c r="AX27" s="90">
        <v>30047.7</v>
      </c>
      <c r="AY27" s="90">
        <v>33394.199999999997</v>
      </c>
      <c r="AZ27" s="90">
        <v>37388.400000000001</v>
      </c>
      <c r="BA27" s="90">
        <v>41021.800000000003</v>
      </c>
      <c r="BB27" s="91">
        <v>44995.8</v>
      </c>
      <c r="BC27" s="91">
        <v>50213.3</v>
      </c>
      <c r="BD27" s="91">
        <v>47670.7</v>
      </c>
      <c r="BE27" s="90">
        <v>49929.3</v>
      </c>
      <c r="BF27" s="90">
        <v>52754.5</v>
      </c>
      <c r="BG27" s="1496">
        <v>56137.2</v>
      </c>
      <c r="BH27" s="91">
        <v>55503.4</v>
      </c>
      <c r="BI27" s="458">
        <v>58579</v>
      </c>
    </row>
    <row r="28" spans="2:61" ht="19.5" customHeight="1" x14ac:dyDescent="0.3">
      <c r="B28" s="71"/>
      <c r="C28" s="1721"/>
      <c r="D28" s="1721"/>
      <c r="E28" s="1722"/>
      <c r="F28" s="56"/>
      <c r="H28" s="653" t="s">
        <v>426</v>
      </c>
      <c r="I28" s="404">
        <v>187773.7</v>
      </c>
      <c r="J28" s="404">
        <v>192090.2</v>
      </c>
      <c r="K28" s="404">
        <v>195071.8</v>
      </c>
      <c r="L28" s="404">
        <v>196148.3</v>
      </c>
      <c r="M28" s="404">
        <v>196802.3</v>
      </c>
      <c r="N28" s="404">
        <v>200402.1</v>
      </c>
      <c r="O28" s="404">
        <v>198900</v>
      </c>
      <c r="P28" s="404">
        <v>194309.9</v>
      </c>
      <c r="Q28" s="404">
        <v>190842.7</v>
      </c>
      <c r="R28" s="404">
        <v>195935.3</v>
      </c>
      <c r="S28" s="404">
        <v>196807.4</v>
      </c>
      <c r="T28" s="404">
        <v>195670.2</v>
      </c>
      <c r="U28" s="404">
        <v>196558.7</v>
      </c>
      <c r="V28" s="404">
        <v>199094.8</v>
      </c>
      <c r="W28" s="404">
        <v>201523</v>
      </c>
      <c r="X28" s="404">
        <v>204922.1</v>
      </c>
      <c r="Y28" s="404">
        <v>207475.4</v>
      </c>
      <c r="Z28" s="404">
        <v>207206.7</v>
      </c>
      <c r="AA28" s="404">
        <v>212741.7</v>
      </c>
      <c r="AB28" s="404">
        <v>216433.3</v>
      </c>
      <c r="AC28" s="404">
        <v>219226.8</v>
      </c>
      <c r="AD28" s="404">
        <v>222852.7</v>
      </c>
      <c r="AE28" s="404">
        <v>22648.9</v>
      </c>
      <c r="AF28" s="404">
        <v>228879.4</v>
      </c>
      <c r="AG28" s="405">
        <v>229003.1</v>
      </c>
      <c r="AH28" s="404">
        <v>234136.2</v>
      </c>
      <c r="AI28" s="405">
        <v>240152.5</v>
      </c>
      <c r="AJ28" s="405">
        <v>244205.8</v>
      </c>
      <c r="AK28" s="405">
        <v>248059.2</v>
      </c>
      <c r="AL28" s="405">
        <v>255334.1</v>
      </c>
      <c r="AM28" s="405">
        <v>264501.41641466197</v>
      </c>
      <c r="AN28" s="260">
        <v>268773.59999999998</v>
      </c>
      <c r="AO28" s="260">
        <v>269539.34791838296</v>
      </c>
      <c r="AP28" s="260">
        <v>271291.40000000002</v>
      </c>
      <c r="AQ28" s="260">
        <v>273536.5</v>
      </c>
      <c r="AR28" s="260">
        <v>282036.5</v>
      </c>
      <c r="AS28" s="260">
        <v>295001.8</v>
      </c>
      <c r="AT28" s="403">
        <v>301148.2</v>
      </c>
      <c r="AU28" s="403">
        <v>306168.67212397401</v>
      </c>
      <c r="AV28" s="403">
        <v>308874.5</v>
      </c>
      <c r="AW28" s="260">
        <v>311274.8</v>
      </c>
      <c r="AX28" s="260">
        <v>316637.80000000005</v>
      </c>
      <c r="AY28" s="260">
        <v>329408.90000000002</v>
      </c>
      <c r="AZ28" s="260">
        <v>337406.6</v>
      </c>
      <c r="BA28" s="260">
        <v>343577.3</v>
      </c>
      <c r="BB28" s="403">
        <v>348736.2</v>
      </c>
      <c r="BC28" s="403">
        <v>356942.9</v>
      </c>
      <c r="BD28" s="403">
        <v>353612.9</v>
      </c>
      <c r="BE28" s="260">
        <v>351628.3</v>
      </c>
      <c r="BF28" s="260">
        <v>355194.6</v>
      </c>
      <c r="BG28" s="1525">
        <v>361807.4</v>
      </c>
      <c r="BH28" s="403">
        <v>364243.3</v>
      </c>
      <c r="BI28" s="661">
        <v>369136.4</v>
      </c>
    </row>
    <row r="29" spans="2:61" ht="19.5" customHeight="1" x14ac:dyDescent="0.3">
      <c r="B29" s="253"/>
      <c r="C29" s="1721" t="s">
        <v>7</v>
      </c>
      <c r="D29" s="1721"/>
      <c r="E29" s="1736"/>
      <c r="F29" s="75"/>
      <c r="BH29" s="48"/>
    </row>
    <row r="30" spans="2:61" ht="19.5" customHeight="1" x14ac:dyDescent="0.3">
      <c r="B30" s="253"/>
      <c r="C30" s="56"/>
      <c r="D30" s="243"/>
      <c r="E30" s="291"/>
      <c r="F30" s="56"/>
      <c r="H30" s="66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660"/>
      <c r="AH30" s="482"/>
      <c r="AI30" s="660"/>
      <c r="AJ30" s="660"/>
      <c r="AK30" s="660"/>
      <c r="AL30" s="660"/>
      <c r="AM30" s="660"/>
      <c r="AN30" s="482"/>
      <c r="AO30" s="482"/>
      <c r="AP30" s="482"/>
      <c r="AQ30" s="482"/>
      <c r="AR30" s="482"/>
      <c r="AS30" s="482"/>
      <c r="AT30" s="660"/>
      <c r="AU30" s="660"/>
      <c r="AV30" s="660"/>
      <c r="AW30" s="482"/>
      <c r="AX30" s="482"/>
      <c r="AY30" s="482"/>
      <c r="AZ30" s="482"/>
      <c r="BA30" s="482"/>
      <c r="BB30" s="482"/>
      <c r="BC30" s="482"/>
      <c r="BD30" s="660"/>
      <c r="BE30" s="482"/>
      <c r="BF30" s="482"/>
      <c r="BG30" s="482"/>
      <c r="BH30" s="482"/>
      <c r="BI30" s="482"/>
    </row>
    <row r="31" spans="2:61" ht="19.5" customHeight="1" x14ac:dyDescent="0.3">
      <c r="B31" s="253"/>
      <c r="C31" s="1721" t="s">
        <v>31</v>
      </c>
      <c r="D31" s="1721"/>
      <c r="E31" s="1736"/>
      <c r="F31" s="75"/>
      <c r="H31" s="272" t="s">
        <v>555</v>
      </c>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4"/>
      <c r="AH31" s="273"/>
      <c r="AI31" s="274"/>
      <c r="AJ31" s="274"/>
      <c r="AK31" s="274"/>
      <c r="AL31" s="274"/>
      <c r="AM31" s="274"/>
      <c r="AN31" s="273"/>
      <c r="AO31" s="273"/>
      <c r="AP31" s="273"/>
      <c r="AQ31" s="273"/>
      <c r="AR31" s="273"/>
      <c r="AS31" s="273"/>
      <c r="AT31" s="274"/>
      <c r="AU31" s="274"/>
      <c r="AV31" s="274"/>
      <c r="AW31" s="273"/>
      <c r="AX31" s="273"/>
      <c r="AY31" s="273"/>
      <c r="AZ31" s="273"/>
      <c r="BA31" s="273"/>
      <c r="BB31" s="273"/>
      <c r="BC31" s="273"/>
      <c r="BD31" s="274"/>
      <c r="BE31" s="273"/>
      <c r="BF31" s="273"/>
      <c r="BG31" s="273"/>
      <c r="BH31" s="273"/>
      <c r="BI31" s="273"/>
    </row>
    <row r="32" spans="2:61" ht="19.5" customHeight="1" thickBot="1" x14ac:dyDescent="0.35">
      <c r="B32" s="253"/>
      <c r="C32" s="56"/>
      <c r="D32" s="243"/>
      <c r="E32" s="291"/>
      <c r="F32" s="56"/>
      <c r="H32" s="275" t="s">
        <v>39</v>
      </c>
      <c r="I32" s="296" t="s">
        <v>412</v>
      </c>
      <c r="J32" s="296" t="s">
        <v>413</v>
      </c>
      <c r="K32" s="296" t="s">
        <v>414</v>
      </c>
      <c r="L32" s="296" t="s">
        <v>415</v>
      </c>
      <c r="M32" s="296" t="s">
        <v>167</v>
      </c>
      <c r="N32" s="296" t="s">
        <v>168</v>
      </c>
      <c r="O32" s="296" t="s">
        <v>169</v>
      </c>
      <c r="P32" s="296" t="s">
        <v>170</v>
      </c>
      <c r="Q32" s="296" t="s">
        <v>171</v>
      </c>
      <c r="R32" s="296" t="s">
        <v>172</v>
      </c>
      <c r="S32" s="296" t="s">
        <v>173</v>
      </c>
      <c r="T32" s="296" t="s">
        <v>174</v>
      </c>
      <c r="U32" s="296" t="s">
        <v>175</v>
      </c>
      <c r="V32" s="296" t="s">
        <v>176</v>
      </c>
      <c r="W32" s="296" t="s">
        <v>177</v>
      </c>
      <c r="X32" s="296" t="s">
        <v>178</v>
      </c>
      <c r="Y32" s="296" t="s">
        <v>179</v>
      </c>
      <c r="Z32" s="296" t="s">
        <v>180</v>
      </c>
      <c r="AA32" s="296" t="s">
        <v>181</v>
      </c>
      <c r="AB32" s="296" t="s">
        <v>182</v>
      </c>
      <c r="AC32" s="296" t="s">
        <v>183</v>
      </c>
      <c r="AD32" s="296" t="s">
        <v>184</v>
      </c>
      <c r="AE32" s="296" t="s">
        <v>185</v>
      </c>
      <c r="AF32" s="296" t="s">
        <v>358</v>
      </c>
      <c r="AG32" s="296" t="s">
        <v>359</v>
      </c>
      <c r="AH32" s="296" t="s">
        <v>188</v>
      </c>
      <c r="AI32" s="296" t="s">
        <v>189</v>
      </c>
      <c r="AJ32" s="296" t="s">
        <v>190</v>
      </c>
      <c r="AK32" s="296" t="s">
        <v>191</v>
      </c>
      <c r="AL32" s="296" t="s">
        <v>427</v>
      </c>
      <c r="AM32" s="296" t="s">
        <v>193</v>
      </c>
      <c r="AN32" s="296" t="s">
        <v>194</v>
      </c>
      <c r="AO32" s="296" t="s">
        <v>428</v>
      </c>
      <c r="AP32" s="296" t="s">
        <v>519</v>
      </c>
      <c r="AQ32" s="296" t="s">
        <v>429</v>
      </c>
      <c r="AR32" s="78" t="s">
        <v>361</v>
      </c>
      <c r="AS32" s="78" t="s">
        <v>362</v>
      </c>
      <c r="AT32" s="78" t="s">
        <v>200</v>
      </c>
      <c r="AU32" s="78" t="s">
        <v>201</v>
      </c>
      <c r="AV32" s="81" t="s">
        <v>202</v>
      </c>
      <c r="AW32" s="81" t="s">
        <v>365</v>
      </c>
      <c r="AX32" s="81" t="s">
        <v>431</v>
      </c>
      <c r="AY32" s="81" t="s">
        <v>367</v>
      </c>
      <c r="AZ32" s="81" t="s">
        <v>368</v>
      </c>
      <c r="BA32" s="81" t="s">
        <v>207</v>
      </c>
      <c r="BB32" s="81" t="s">
        <v>208</v>
      </c>
      <c r="BC32" s="81" t="s">
        <v>209</v>
      </c>
      <c r="BD32" s="81" t="s">
        <v>210</v>
      </c>
      <c r="BE32" s="81" t="s">
        <v>211</v>
      </c>
      <c r="BF32" s="81" t="s">
        <v>433</v>
      </c>
      <c r="BG32" s="81" t="s">
        <v>873</v>
      </c>
      <c r="BH32" s="81" t="s">
        <v>892</v>
      </c>
      <c r="BI32" s="81" t="s">
        <v>893</v>
      </c>
    </row>
    <row r="33" spans="2:61" ht="19.5" customHeight="1" x14ac:dyDescent="0.3">
      <c r="B33" s="253"/>
      <c r="C33" s="1721" t="s">
        <v>17</v>
      </c>
      <c r="D33" s="1721"/>
      <c r="E33" s="1736"/>
      <c r="F33" s="75"/>
      <c r="H33" s="650" t="s">
        <v>506</v>
      </c>
      <c r="I33" s="598">
        <v>891.5</v>
      </c>
      <c r="J33" s="256">
        <v>967.1</v>
      </c>
      <c r="K33" s="256">
        <v>914.7</v>
      </c>
      <c r="L33" s="256">
        <v>920.5</v>
      </c>
      <c r="M33" s="256">
        <v>962.2</v>
      </c>
      <c r="N33" s="256">
        <v>951.7</v>
      </c>
      <c r="O33" s="256">
        <v>1253.5999999999999</v>
      </c>
      <c r="P33" s="256">
        <v>1023.5</v>
      </c>
      <c r="Q33" s="256">
        <v>1100.9000000000001</v>
      </c>
      <c r="R33" s="256">
        <v>1022</v>
      </c>
      <c r="S33" s="256">
        <v>944.7</v>
      </c>
      <c r="T33" s="256">
        <v>691.1</v>
      </c>
      <c r="U33" s="256">
        <v>808.5</v>
      </c>
      <c r="V33" s="256">
        <v>819.6</v>
      </c>
      <c r="W33" s="256">
        <v>673.2</v>
      </c>
      <c r="X33" s="256">
        <v>507.1</v>
      </c>
      <c r="Y33" s="256">
        <v>538.70000000000005</v>
      </c>
      <c r="Z33" s="256">
        <v>485.7</v>
      </c>
      <c r="AA33" s="256">
        <v>448.6</v>
      </c>
      <c r="AB33" s="256">
        <v>400.6</v>
      </c>
      <c r="AC33" s="256">
        <v>398.1</v>
      </c>
      <c r="AD33" s="256">
        <v>375.1</v>
      </c>
      <c r="AE33" s="256">
        <v>355.1</v>
      </c>
      <c r="AF33" s="256">
        <v>319.60000000000002</v>
      </c>
      <c r="AG33" s="367">
        <v>321.89999999999998</v>
      </c>
      <c r="AH33" s="256">
        <v>316.60000000000002</v>
      </c>
      <c r="AI33" s="367">
        <v>309.5</v>
      </c>
      <c r="AJ33" s="367">
        <v>297</v>
      </c>
      <c r="AK33" s="367">
        <v>309.89999999999998</v>
      </c>
      <c r="AL33" s="367">
        <v>331.6</v>
      </c>
      <c r="AM33" s="367">
        <v>360.67965564300005</v>
      </c>
      <c r="AN33" s="256">
        <v>354.43</v>
      </c>
      <c r="AO33" s="256">
        <v>403.39027762500007</v>
      </c>
      <c r="AP33" s="256">
        <v>425.6</v>
      </c>
      <c r="AQ33" s="256">
        <v>447.2</v>
      </c>
      <c r="AR33" s="256">
        <v>432.7</v>
      </c>
      <c r="AS33" s="256">
        <v>437.6</v>
      </c>
      <c r="AT33" s="367">
        <v>382.2</v>
      </c>
      <c r="AU33" s="367">
        <v>352.2</v>
      </c>
      <c r="AV33" s="367">
        <v>317.8</v>
      </c>
      <c r="AW33" s="256">
        <v>294.89999999999998</v>
      </c>
      <c r="AX33" s="256">
        <v>253.2</v>
      </c>
      <c r="AY33" s="256">
        <v>252.1</v>
      </c>
      <c r="AZ33" s="256">
        <v>236.47039740400001</v>
      </c>
      <c r="BA33" s="256">
        <v>240.44840717800002</v>
      </c>
      <c r="BB33" s="367">
        <v>249.4</v>
      </c>
      <c r="BC33" s="367">
        <v>277.39999999999998</v>
      </c>
      <c r="BD33" s="367">
        <v>332.60008137199998</v>
      </c>
      <c r="BE33" s="256">
        <v>385.4</v>
      </c>
      <c r="BF33" s="256">
        <v>430.2</v>
      </c>
      <c r="BG33" s="1495">
        <v>462.8</v>
      </c>
      <c r="BH33" s="367">
        <v>438.8</v>
      </c>
      <c r="BI33" s="457">
        <v>465.1</v>
      </c>
    </row>
    <row r="34" spans="2:61" ht="19.5" customHeight="1" x14ac:dyDescent="0.3">
      <c r="B34" s="253"/>
      <c r="C34" s="56"/>
      <c r="D34" s="243"/>
      <c r="E34" s="291"/>
      <c r="F34" s="56"/>
      <c r="H34" s="556" t="s">
        <v>507</v>
      </c>
      <c r="I34" s="301">
        <v>528.9</v>
      </c>
      <c r="J34" s="301">
        <v>620.20000000000005</v>
      </c>
      <c r="K34" s="301">
        <v>575.29999999999995</v>
      </c>
      <c r="L34" s="301">
        <v>607.79999999999995</v>
      </c>
      <c r="M34" s="301">
        <v>592.1</v>
      </c>
      <c r="N34" s="301">
        <v>611.6</v>
      </c>
      <c r="O34" s="301">
        <v>862.5</v>
      </c>
      <c r="P34" s="301">
        <v>658.4</v>
      </c>
      <c r="Q34" s="301">
        <v>724.1</v>
      </c>
      <c r="R34" s="301">
        <v>662.9</v>
      </c>
      <c r="S34" s="301">
        <v>577.5</v>
      </c>
      <c r="T34" s="301">
        <v>396.3</v>
      </c>
      <c r="U34" s="301">
        <v>414</v>
      </c>
      <c r="V34" s="301">
        <v>393.4</v>
      </c>
      <c r="W34" s="301">
        <v>299</v>
      </c>
      <c r="X34" s="301">
        <v>215</v>
      </c>
      <c r="Y34" s="301">
        <v>228.6</v>
      </c>
      <c r="Z34" s="301">
        <v>201</v>
      </c>
      <c r="AA34" s="301">
        <v>194.8</v>
      </c>
      <c r="AB34" s="301">
        <v>171.7</v>
      </c>
      <c r="AC34" s="301">
        <v>161.1</v>
      </c>
      <c r="AD34" s="301">
        <v>151.80000000000001</v>
      </c>
      <c r="AE34" s="301">
        <v>140.80000000000001</v>
      </c>
      <c r="AF34" s="301">
        <v>123.2</v>
      </c>
      <c r="AG34" s="328">
        <v>120.4</v>
      </c>
      <c r="AH34" s="301">
        <v>118.1</v>
      </c>
      <c r="AI34" s="328">
        <v>116</v>
      </c>
      <c r="AJ34" s="328">
        <v>102.7</v>
      </c>
      <c r="AK34" s="328">
        <v>109.8</v>
      </c>
      <c r="AL34" s="328">
        <v>121.8</v>
      </c>
      <c r="AM34" s="328">
        <v>135.81981129600001</v>
      </c>
      <c r="AN34" s="90">
        <v>131.37</v>
      </c>
      <c r="AO34" s="90">
        <v>159.43267673200003</v>
      </c>
      <c r="AP34" s="90">
        <v>171.7</v>
      </c>
      <c r="AQ34" s="90">
        <v>193.7</v>
      </c>
      <c r="AR34" s="90">
        <v>184.1</v>
      </c>
      <c r="AS34" s="90">
        <v>189.7</v>
      </c>
      <c r="AT34" s="91">
        <v>165.6</v>
      </c>
      <c r="AU34" s="91">
        <v>148.1</v>
      </c>
      <c r="AV34" s="91">
        <v>137.19999999999999</v>
      </c>
      <c r="AW34" s="90">
        <v>129.1</v>
      </c>
      <c r="AX34" s="90">
        <v>110</v>
      </c>
      <c r="AY34" s="90">
        <v>107.9</v>
      </c>
      <c r="AZ34" s="90">
        <v>104.257427638</v>
      </c>
      <c r="BA34" s="90">
        <v>115</v>
      </c>
      <c r="BB34" s="91">
        <v>122.2</v>
      </c>
      <c r="BC34" s="91">
        <v>143</v>
      </c>
      <c r="BD34" s="91">
        <v>175.3</v>
      </c>
      <c r="BE34" s="90">
        <v>206.1</v>
      </c>
      <c r="BF34" s="90">
        <v>238.1</v>
      </c>
      <c r="BG34" s="1496">
        <v>258.39999999999998</v>
      </c>
      <c r="BH34" s="91">
        <v>245.8</v>
      </c>
      <c r="BI34" s="458">
        <v>263.60000000000002</v>
      </c>
    </row>
    <row r="35" spans="2:61" ht="19.5" customHeight="1" x14ac:dyDescent="0.3">
      <c r="B35" s="253"/>
      <c r="C35" s="1726" t="s">
        <v>8</v>
      </c>
      <c r="D35" s="1726"/>
      <c r="E35" s="1727"/>
      <c r="F35" s="75"/>
      <c r="H35" s="556" t="s">
        <v>508</v>
      </c>
      <c r="I35" s="301">
        <v>362.6</v>
      </c>
      <c r="J35" s="301">
        <v>346.9</v>
      </c>
      <c r="K35" s="301">
        <v>339.4</v>
      </c>
      <c r="L35" s="301">
        <v>312.7</v>
      </c>
      <c r="M35" s="301">
        <v>370.1</v>
      </c>
      <c r="N35" s="301">
        <v>340.1</v>
      </c>
      <c r="O35" s="301">
        <v>391.1</v>
      </c>
      <c r="P35" s="301">
        <v>365.1</v>
      </c>
      <c r="Q35" s="301">
        <v>376.8</v>
      </c>
      <c r="R35" s="301">
        <v>359.1</v>
      </c>
      <c r="S35" s="301">
        <v>367.2</v>
      </c>
      <c r="T35" s="301">
        <v>294.8</v>
      </c>
      <c r="U35" s="301">
        <v>394.5</v>
      </c>
      <c r="V35" s="301">
        <v>426.2</v>
      </c>
      <c r="W35" s="301">
        <v>374.2</v>
      </c>
      <c r="X35" s="301">
        <v>292.10000000000002</v>
      </c>
      <c r="Y35" s="301">
        <v>310.10000000000002</v>
      </c>
      <c r="Z35" s="301">
        <v>284.7</v>
      </c>
      <c r="AA35" s="301">
        <v>253.8</v>
      </c>
      <c r="AB35" s="301">
        <v>228.9</v>
      </c>
      <c r="AC35" s="301">
        <v>237</v>
      </c>
      <c r="AD35" s="301">
        <v>223.3</v>
      </c>
      <c r="AE35" s="301">
        <v>214.3</v>
      </c>
      <c r="AF35" s="301">
        <v>196.4</v>
      </c>
      <c r="AG35" s="328">
        <v>201.5</v>
      </c>
      <c r="AH35" s="301">
        <v>198.5</v>
      </c>
      <c r="AI35" s="328">
        <v>193.4</v>
      </c>
      <c r="AJ35" s="328">
        <v>194.3</v>
      </c>
      <c r="AK35" s="328">
        <v>200.1</v>
      </c>
      <c r="AL35" s="328">
        <v>209.8</v>
      </c>
      <c r="AM35" s="328">
        <v>224.85984434700003</v>
      </c>
      <c r="AN35" s="90">
        <v>223.07</v>
      </c>
      <c r="AO35" s="90">
        <v>243.95760089300001</v>
      </c>
      <c r="AP35" s="90">
        <v>253.8</v>
      </c>
      <c r="AQ35" s="90">
        <v>253.6</v>
      </c>
      <c r="AR35" s="90">
        <v>248.6</v>
      </c>
      <c r="AS35" s="90">
        <v>247.9</v>
      </c>
      <c r="AT35" s="91">
        <v>216.6</v>
      </c>
      <c r="AU35" s="91">
        <v>204.1</v>
      </c>
      <c r="AV35" s="91">
        <v>180.6</v>
      </c>
      <c r="AW35" s="90">
        <v>165.8</v>
      </c>
      <c r="AX35" s="90">
        <v>143.19999999999999</v>
      </c>
      <c r="AY35" s="90">
        <v>144.19999999999999</v>
      </c>
      <c r="AZ35" s="90">
        <v>132.21296976600001</v>
      </c>
      <c r="BA35" s="301">
        <v>125.4</v>
      </c>
      <c r="BB35" s="328">
        <v>127.2</v>
      </c>
      <c r="BC35" s="328">
        <v>134.4</v>
      </c>
      <c r="BD35" s="328">
        <v>157.30000000000001</v>
      </c>
      <c r="BE35" s="301">
        <v>179.3</v>
      </c>
      <c r="BF35" s="301">
        <v>192.1</v>
      </c>
      <c r="BG35" s="1480">
        <v>204.4</v>
      </c>
      <c r="BH35" s="328">
        <v>193</v>
      </c>
      <c r="BI35" s="329">
        <v>201.5</v>
      </c>
    </row>
    <row r="36" spans="2:61" ht="19.5" customHeight="1" x14ac:dyDescent="0.3">
      <c r="B36" s="253"/>
      <c r="C36" s="235"/>
      <c r="D36" s="235"/>
      <c r="E36" s="281"/>
      <c r="F36" s="56"/>
      <c r="H36" s="314" t="s">
        <v>510</v>
      </c>
      <c r="I36" s="368">
        <v>1136.5</v>
      </c>
      <c r="J36" s="368">
        <v>1140.0999999999999</v>
      </c>
      <c r="K36" s="368">
        <v>1212.3</v>
      </c>
      <c r="L36" s="368">
        <v>784.9</v>
      </c>
      <c r="M36" s="368">
        <v>1116.8</v>
      </c>
      <c r="N36" s="368">
        <v>1114.8</v>
      </c>
      <c r="O36" s="368">
        <v>1182.3</v>
      </c>
      <c r="P36" s="368">
        <v>858.5</v>
      </c>
      <c r="Q36" s="368">
        <v>971.1</v>
      </c>
      <c r="R36" s="368">
        <v>962</v>
      </c>
      <c r="S36" s="368">
        <v>1130.2</v>
      </c>
      <c r="T36" s="368">
        <v>812.8</v>
      </c>
      <c r="U36" s="368">
        <v>1233.4000000000001</v>
      </c>
      <c r="V36" s="368">
        <v>1149.8</v>
      </c>
      <c r="W36" s="368">
        <v>1109</v>
      </c>
      <c r="X36" s="368">
        <v>529.1</v>
      </c>
      <c r="Y36" s="368">
        <v>719.1</v>
      </c>
      <c r="Z36" s="368">
        <v>574.5</v>
      </c>
      <c r="AA36" s="368">
        <v>515.1</v>
      </c>
      <c r="AB36" s="368">
        <v>474.4</v>
      </c>
      <c r="AC36" s="368">
        <v>630.29999999999995</v>
      </c>
      <c r="AD36" s="368">
        <v>612.9</v>
      </c>
      <c r="AE36" s="368">
        <v>641</v>
      </c>
      <c r="AF36" s="368">
        <v>485.5</v>
      </c>
      <c r="AG36" s="369">
        <v>542.6</v>
      </c>
      <c r="AH36" s="368">
        <v>433.8</v>
      </c>
      <c r="AI36" s="369">
        <v>408.4</v>
      </c>
      <c r="AJ36" s="369">
        <v>295.5</v>
      </c>
      <c r="AK36" s="369">
        <v>388.2</v>
      </c>
      <c r="AL36" s="369">
        <v>327.7</v>
      </c>
      <c r="AM36" s="369">
        <v>307.42262616800002</v>
      </c>
      <c r="AN36" s="256">
        <v>267.39999999999998</v>
      </c>
      <c r="AO36" s="256">
        <v>316.33268940000011</v>
      </c>
      <c r="AP36" s="256">
        <v>290.39999999999998</v>
      </c>
      <c r="AQ36" s="256">
        <v>335.3</v>
      </c>
      <c r="AR36" s="256">
        <v>256</v>
      </c>
      <c r="AS36" s="256">
        <v>273.10000000000002</v>
      </c>
      <c r="AT36" s="367">
        <v>262.89999999999998</v>
      </c>
      <c r="AU36" s="367">
        <v>250.4</v>
      </c>
      <c r="AV36" s="367">
        <v>201.7</v>
      </c>
      <c r="AW36" s="256">
        <v>254</v>
      </c>
      <c r="AX36" s="256">
        <v>201.8</v>
      </c>
      <c r="AY36" s="256">
        <v>214.1</v>
      </c>
      <c r="AZ36" s="256">
        <v>177.10900758999998</v>
      </c>
      <c r="BA36" s="256">
        <v>186.55098482499997</v>
      </c>
      <c r="BB36" s="367">
        <v>191.1</v>
      </c>
      <c r="BC36" s="367">
        <v>221.2</v>
      </c>
      <c r="BD36" s="367">
        <v>220.83952375300001</v>
      </c>
      <c r="BE36" s="256">
        <v>307.3</v>
      </c>
      <c r="BF36" s="256">
        <v>399.5</v>
      </c>
      <c r="BG36" s="1495">
        <v>455.1</v>
      </c>
      <c r="BH36" s="367">
        <v>371.6</v>
      </c>
      <c r="BI36" s="457">
        <v>459.6</v>
      </c>
    </row>
    <row r="37" spans="2:61" ht="19.5" customHeight="1" x14ac:dyDescent="0.3">
      <c r="B37" s="253"/>
      <c r="C37" s="1721" t="s">
        <v>25</v>
      </c>
      <c r="D37" s="1721"/>
      <c r="E37" s="1736"/>
      <c r="F37" s="56"/>
      <c r="H37" s="652" t="s">
        <v>551</v>
      </c>
      <c r="I37" s="301">
        <v>964.6</v>
      </c>
      <c r="J37" s="301">
        <v>970.6</v>
      </c>
      <c r="K37" s="301">
        <v>1135.2</v>
      </c>
      <c r="L37" s="301">
        <v>764</v>
      </c>
      <c r="M37" s="301">
        <v>1008.1</v>
      </c>
      <c r="N37" s="301">
        <v>989.3</v>
      </c>
      <c r="O37" s="301">
        <v>1058.9000000000001</v>
      </c>
      <c r="P37" s="301">
        <v>804.5</v>
      </c>
      <c r="Q37" s="301">
        <v>916</v>
      </c>
      <c r="R37" s="301">
        <v>907</v>
      </c>
      <c r="S37" s="301">
        <v>951.6</v>
      </c>
      <c r="T37" s="301">
        <v>705.7</v>
      </c>
      <c r="U37" s="301">
        <v>1072.0999999999999</v>
      </c>
      <c r="V37" s="301">
        <v>1023.8</v>
      </c>
      <c r="W37" s="301">
        <v>982.1</v>
      </c>
      <c r="X37" s="301">
        <v>457.2</v>
      </c>
      <c r="Y37" s="301">
        <v>632.6</v>
      </c>
      <c r="Z37" s="301">
        <v>487.1</v>
      </c>
      <c r="AA37" s="301">
        <v>730.1</v>
      </c>
      <c r="AB37" s="301">
        <v>405.7</v>
      </c>
      <c r="AC37" s="301">
        <v>486.9</v>
      </c>
      <c r="AD37" s="301">
        <v>409.5</v>
      </c>
      <c r="AE37" s="301">
        <v>386.4</v>
      </c>
      <c r="AF37" s="301">
        <v>322.3</v>
      </c>
      <c r="AG37" s="328">
        <v>357.7</v>
      </c>
      <c r="AH37" s="301">
        <v>337.4</v>
      </c>
      <c r="AI37" s="328">
        <v>311.3</v>
      </c>
      <c r="AJ37" s="328">
        <v>198</v>
      </c>
      <c r="AK37" s="328">
        <v>285.3</v>
      </c>
      <c r="AL37" s="328">
        <v>227.5</v>
      </c>
      <c r="AM37" s="328">
        <v>294.77794594600005</v>
      </c>
      <c r="AN37" s="90">
        <v>264.20999999999998</v>
      </c>
      <c r="AO37" s="90">
        <v>309.81716804600012</v>
      </c>
      <c r="AP37" s="90">
        <v>287.2</v>
      </c>
      <c r="AQ37" s="90">
        <v>318.5</v>
      </c>
      <c r="AR37" s="90">
        <v>248.9</v>
      </c>
      <c r="AS37" s="90">
        <v>257</v>
      </c>
      <c r="AT37" s="91">
        <v>253.7</v>
      </c>
      <c r="AU37" s="91">
        <v>232.3</v>
      </c>
      <c r="AV37" s="91">
        <v>178.1</v>
      </c>
      <c r="AW37" s="90">
        <v>207.2</v>
      </c>
      <c r="AX37" s="90">
        <v>182.9</v>
      </c>
      <c r="AY37" s="90">
        <v>176.3</v>
      </c>
      <c r="AZ37" s="90">
        <v>141.18207912499997</v>
      </c>
      <c r="BA37" s="90">
        <v>150.08122036799998</v>
      </c>
      <c r="BB37" s="91">
        <v>151.5</v>
      </c>
      <c r="BC37" s="91">
        <v>199.4</v>
      </c>
      <c r="BD37" s="91">
        <v>219.9</v>
      </c>
      <c r="BE37" s="90">
        <v>303.3</v>
      </c>
      <c r="BF37" s="90">
        <v>367.8</v>
      </c>
      <c r="BG37" s="1496">
        <v>422.7</v>
      </c>
      <c r="BH37" s="91">
        <v>358.4</v>
      </c>
      <c r="BI37" s="458">
        <v>443</v>
      </c>
    </row>
    <row r="38" spans="2:61" ht="19.5" customHeight="1" x14ac:dyDescent="0.3">
      <c r="B38" s="253"/>
      <c r="C38" s="243"/>
      <c r="D38" s="243"/>
      <c r="E38" s="291"/>
      <c r="F38" s="56"/>
      <c r="H38" s="652" t="s">
        <v>552</v>
      </c>
      <c r="I38" s="301">
        <v>171.9</v>
      </c>
      <c r="J38" s="301">
        <v>169.5</v>
      </c>
      <c r="K38" s="301">
        <v>77.099999999999994</v>
      </c>
      <c r="L38" s="301">
        <v>20.9</v>
      </c>
      <c r="M38" s="301">
        <v>108.7</v>
      </c>
      <c r="N38" s="301">
        <v>125.5</v>
      </c>
      <c r="O38" s="301">
        <v>123.4</v>
      </c>
      <c r="P38" s="301">
        <v>54</v>
      </c>
      <c r="Q38" s="301">
        <v>55.1</v>
      </c>
      <c r="R38" s="301">
        <v>55</v>
      </c>
      <c r="S38" s="301">
        <v>178.6</v>
      </c>
      <c r="T38" s="301">
        <v>107.1</v>
      </c>
      <c r="U38" s="301">
        <v>161.30000000000001</v>
      </c>
      <c r="V38" s="301">
        <v>126</v>
      </c>
      <c r="W38" s="301">
        <v>126.9</v>
      </c>
      <c r="X38" s="301">
        <v>71.900000000000006</v>
      </c>
      <c r="Y38" s="301">
        <v>86.5</v>
      </c>
      <c r="Z38" s="301">
        <v>87.4</v>
      </c>
      <c r="AA38" s="301">
        <v>64.900000000000006</v>
      </c>
      <c r="AB38" s="301">
        <v>68.7</v>
      </c>
      <c r="AC38" s="301">
        <v>143.4</v>
      </c>
      <c r="AD38" s="301">
        <v>203.4</v>
      </c>
      <c r="AE38" s="301">
        <v>254.6</v>
      </c>
      <c r="AF38" s="301">
        <v>163.19999999999999</v>
      </c>
      <c r="AG38" s="328">
        <v>184.9</v>
      </c>
      <c r="AH38" s="301">
        <v>96.5</v>
      </c>
      <c r="AI38" s="328">
        <v>97.2</v>
      </c>
      <c r="AJ38" s="328">
        <v>97.6</v>
      </c>
      <c r="AK38" s="328">
        <v>102.9</v>
      </c>
      <c r="AL38" s="328">
        <v>100.1</v>
      </c>
      <c r="AM38" s="328">
        <v>12.644680222</v>
      </c>
      <c r="AN38" s="90">
        <v>3.2</v>
      </c>
      <c r="AO38" s="90">
        <v>6.5155213540000005</v>
      </c>
      <c r="AP38" s="90">
        <v>3.2</v>
      </c>
      <c r="AQ38" s="90">
        <v>16.899999999999999</v>
      </c>
      <c r="AR38" s="90">
        <v>7.1</v>
      </c>
      <c r="AS38" s="90">
        <v>16.100000000000001</v>
      </c>
      <c r="AT38" s="91">
        <v>9.1999999999999993</v>
      </c>
      <c r="AU38" s="91">
        <v>18.100000000000001</v>
      </c>
      <c r="AV38" s="91">
        <v>23.6</v>
      </c>
      <c r="AW38" s="90">
        <v>46.8</v>
      </c>
      <c r="AX38" s="90">
        <v>18.899999999999999</v>
      </c>
      <c r="AY38" s="90">
        <v>37.799999999999997</v>
      </c>
      <c r="AZ38" s="90">
        <v>35.926928465000003</v>
      </c>
      <c r="BA38" s="90">
        <v>36.469764457000004</v>
      </c>
      <c r="BB38" s="91">
        <v>39.6</v>
      </c>
      <c r="BC38" s="91">
        <v>21.8</v>
      </c>
      <c r="BD38" s="91">
        <v>0.9</v>
      </c>
      <c r="BE38" s="90">
        <v>4</v>
      </c>
      <c r="BF38" s="90">
        <v>31.7</v>
      </c>
      <c r="BG38" s="1496">
        <v>32.4</v>
      </c>
      <c r="BH38" s="91">
        <v>13.2</v>
      </c>
      <c r="BI38" s="458">
        <v>16.600000000000001</v>
      </c>
    </row>
    <row r="39" spans="2:61" ht="19.5" customHeight="1" x14ac:dyDescent="0.3">
      <c r="B39" s="253"/>
      <c r="C39" s="1721" t="s">
        <v>32</v>
      </c>
      <c r="D39" s="1721"/>
      <c r="E39" s="1736"/>
      <c r="H39" s="653" t="s">
        <v>426</v>
      </c>
      <c r="I39" s="404">
        <v>2028</v>
      </c>
      <c r="J39" s="404">
        <v>2107.1999999999998</v>
      </c>
      <c r="K39" s="404">
        <v>2127</v>
      </c>
      <c r="L39" s="404">
        <v>1705.4</v>
      </c>
      <c r="M39" s="404">
        <v>2079</v>
      </c>
      <c r="N39" s="404">
        <v>2066.5</v>
      </c>
      <c r="O39" s="404">
        <v>2435.9</v>
      </c>
      <c r="P39" s="404">
        <v>1882</v>
      </c>
      <c r="Q39" s="404">
        <v>2072</v>
      </c>
      <c r="R39" s="404">
        <v>1984</v>
      </c>
      <c r="S39" s="404">
        <v>2074.9</v>
      </c>
      <c r="T39" s="404">
        <v>1503.9</v>
      </c>
      <c r="U39" s="404">
        <v>2041.9</v>
      </c>
      <c r="V39" s="404">
        <v>1969.4</v>
      </c>
      <c r="W39" s="404">
        <v>1782.2</v>
      </c>
      <c r="X39" s="404">
        <v>1036.2</v>
      </c>
      <c r="Y39" s="404">
        <v>1257.8</v>
      </c>
      <c r="Z39" s="404">
        <v>1060.2</v>
      </c>
      <c r="AA39" s="404">
        <v>963.7</v>
      </c>
      <c r="AB39" s="404">
        <v>875</v>
      </c>
      <c r="AC39" s="404">
        <v>1028.4000000000001</v>
      </c>
      <c r="AD39" s="404">
        <v>988</v>
      </c>
      <c r="AE39" s="404">
        <v>996.1</v>
      </c>
      <c r="AF39" s="404">
        <v>805.1</v>
      </c>
      <c r="AG39" s="405">
        <v>864.5</v>
      </c>
      <c r="AH39" s="404">
        <v>750.4</v>
      </c>
      <c r="AI39" s="405">
        <v>717.9</v>
      </c>
      <c r="AJ39" s="405">
        <v>592.5</v>
      </c>
      <c r="AK39" s="405">
        <v>698.1</v>
      </c>
      <c r="AL39" s="405">
        <v>659.2</v>
      </c>
      <c r="AM39" s="405">
        <v>668.10228181100013</v>
      </c>
      <c r="AN39" s="260">
        <v>621.83000000000004</v>
      </c>
      <c r="AO39" s="260">
        <v>719.72296702500012</v>
      </c>
      <c r="AP39" s="260">
        <v>716</v>
      </c>
      <c r="AQ39" s="260">
        <v>782.5</v>
      </c>
      <c r="AR39" s="260">
        <v>688.7</v>
      </c>
      <c r="AS39" s="260">
        <v>710.7</v>
      </c>
      <c r="AT39" s="403">
        <v>645.1</v>
      </c>
      <c r="AU39" s="403">
        <v>602.6</v>
      </c>
      <c r="AV39" s="403">
        <v>519.5</v>
      </c>
      <c r="AW39" s="260">
        <v>548.9</v>
      </c>
      <c r="AX39" s="260">
        <v>455</v>
      </c>
      <c r="AY39" s="260">
        <v>466.3</v>
      </c>
      <c r="AZ39" s="260">
        <v>413.5794049939999</v>
      </c>
      <c r="BA39" s="260">
        <v>426.99939200300003</v>
      </c>
      <c r="BB39" s="403">
        <v>440.5</v>
      </c>
      <c r="BC39" s="403">
        <v>498.6</v>
      </c>
      <c r="BD39" s="403">
        <v>553.43960512499996</v>
      </c>
      <c r="BE39" s="260">
        <v>692.7</v>
      </c>
      <c r="BF39" s="260">
        <v>829.6</v>
      </c>
      <c r="BG39" s="1525">
        <v>917.9</v>
      </c>
      <c r="BH39" s="403">
        <v>810.4</v>
      </c>
      <c r="BI39" s="661">
        <v>924.7</v>
      </c>
    </row>
    <row r="40" spans="2:61" ht="19.5" customHeight="1" thickBot="1" x14ac:dyDescent="0.35">
      <c r="B40" s="305"/>
      <c r="C40" s="306"/>
      <c r="D40" s="306"/>
      <c r="E40" s="307"/>
      <c r="AM40" s="38"/>
    </row>
    <row r="41" spans="2:61" ht="19.5" customHeight="1" thickTop="1" x14ac:dyDescent="0.3">
      <c r="AM41" s="38"/>
    </row>
    <row r="42" spans="2:61" ht="19.5" customHeight="1" x14ac:dyDescent="0.3">
      <c r="H42" s="272" t="s">
        <v>556</v>
      </c>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4"/>
      <c r="AH42" s="273"/>
      <c r="AI42" s="273"/>
      <c r="AJ42" s="273"/>
      <c r="AK42" s="273"/>
      <c r="AL42" s="273"/>
      <c r="AM42" s="274"/>
      <c r="AN42" s="273"/>
      <c r="AO42" s="273"/>
      <c r="AP42" s="273"/>
      <c r="AQ42" s="273"/>
      <c r="AR42" s="273"/>
      <c r="AS42" s="273"/>
      <c r="AT42" s="274"/>
      <c r="AU42" s="274"/>
      <c r="AV42" s="274"/>
      <c r="AW42" s="273"/>
      <c r="AX42" s="273"/>
      <c r="AY42" s="273"/>
      <c r="AZ42" s="273"/>
      <c r="BA42" s="273"/>
      <c r="BB42" s="273"/>
      <c r="BC42" s="273"/>
      <c r="BD42" s="274"/>
      <c r="BE42" s="273"/>
      <c r="BF42" s="273"/>
      <c r="BG42" s="273"/>
      <c r="BH42" s="273"/>
      <c r="BI42" s="273"/>
    </row>
    <row r="43" spans="2:61" ht="19.5" customHeight="1" thickBot="1" x14ac:dyDescent="0.35">
      <c r="H43" s="275" t="s">
        <v>39</v>
      </c>
      <c r="I43" s="296" t="s">
        <v>412</v>
      </c>
      <c r="J43" s="296" t="s">
        <v>413</v>
      </c>
      <c r="K43" s="296" t="s">
        <v>414</v>
      </c>
      <c r="L43" s="296" t="s">
        <v>415</v>
      </c>
      <c r="M43" s="296" t="s">
        <v>167</v>
      </c>
      <c r="N43" s="296" t="s">
        <v>168</v>
      </c>
      <c r="O43" s="296" t="s">
        <v>169</v>
      </c>
      <c r="P43" s="296" t="s">
        <v>170</v>
      </c>
      <c r="Q43" s="296" t="s">
        <v>171</v>
      </c>
      <c r="R43" s="296" t="s">
        <v>172</v>
      </c>
      <c r="S43" s="296" t="s">
        <v>173</v>
      </c>
      <c r="T43" s="296" t="s">
        <v>174</v>
      </c>
      <c r="U43" s="296" t="s">
        <v>175</v>
      </c>
      <c r="V43" s="296" t="s">
        <v>176</v>
      </c>
      <c r="W43" s="296" t="s">
        <v>177</v>
      </c>
      <c r="X43" s="296" t="s">
        <v>178</v>
      </c>
      <c r="Y43" s="296" t="s">
        <v>179</v>
      </c>
      <c r="Z43" s="296" t="s">
        <v>180</v>
      </c>
      <c r="AA43" s="296" t="s">
        <v>181</v>
      </c>
      <c r="AB43" s="296" t="s">
        <v>182</v>
      </c>
      <c r="AC43" s="296" t="s">
        <v>183</v>
      </c>
      <c r="AD43" s="296" t="s">
        <v>184</v>
      </c>
      <c r="AE43" s="296" t="s">
        <v>185</v>
      </c>
      <c r="AF43" s="296" t="s">
        <v>358</v>
      </c>
      <c r="AG43" s="296" t="s">
        <v>359</v>
      </c>
      <c r="AH43" s="296" t="s">
        <v>188</v>
      </c>
      <c r="AI43" s="296" t="s">
        <v>189</v>
      </c>
      <c r="AJ43" s="296" t="s">
        <v>190</v>
      </c>
      <c r="AK43" s="296" t="s">
        <v>191</v>
      </c>
      <c r="AL43" s="296" t="s">
        <v>427</v>
      </c>
      <c r="AM43" s="296" t="s">
        <v>193</v>
      </c>
      <c r="AN43" s="296" t="s">
        <v>194</v>
      </c>
      <c r="AO43" s="296" t="s">
        <v>428</v>
      </c>
      <c r="AP43" s="296" t="s">
        <v>519</v>
      </c>
      <c r="AQ43" s="296" t="s">
        <v>429</v>
      </c>
      <c r="AR43" s="78" t="s">
        <v>361</v>
      </c>
      <c r="AS43" s="78" t="s">
        <v>362</v>
      </c>
      <c r="AT43" s="78" t="s">
        <v>200</v>
      </c>
      <c r="AU43" s="78" t="s">
        <v>201</v>
      </c>
      <c r="AV43" s="81" t="s">
        <v>202</v>
      </c>
      <c r="AW43" s="81" t="s">
        <v>365</v>
      </c>
      <c r="AX43" s="81" t="s">
        <v>431</v>
      </c>
      <c r="AY43" s="81" t="s">
        <v>367</v>
      </c>
      <c r="AZ43" s="81" t="s">
        <v>368</v>
      </c>
      <c r="BA43" s="81" t="s">
        <v>207</v>
      </c>
      <c r="BB43" s="81" t="s">
        <v>208</v>
      </c>
      <c r="BC43" s="81" t="s">
        <v>209</v>
      </c>
      <c r="BD43" s="81" t="s">
        <v>210</v>
      </c>
      <c r="BE43" s="81" t="s">
        <v>211</v>
      </c>
      <c r="BF43" s="81" t="s">
        <v>433</v>
      </c>
      <c r="BG43" s="81" t="s">
        <v>873</v>
      </c>
      <c r="BH43" s="81" t="s">
        <v>892</v>
      </c>
      <c r="BI43" s="81" t="s">
        <v>893</v>
      </c>
    </row>
    <row r="44" spans="2:61" ht="19.5" customHeight="1" x14ac:dyDescent="0.3">
      <c r="H44" s="1602" t="s">
        <v>557</v>
      </c>
      <c r="I44" s="663">
        <v>517.87807120000002</v>
      </c>
      <c r="J44" s="664">
        <v>709.3</v>
      </c>
      <c r="K44" s="664">
        <v>571.73329209999997</v>
      </c>
      <c r="L44" s="664">
        <v>714.62986939999996</v>
      </c>
      <c r="M44" s="664">
        <v>578.89966470000002</v>
      </c>
      <c r="N44" s="664">
        <v>545.48931660000005</v>
      </c>
      <c r="O44" s="664">
        <v>744.54436080000005</v>
      </c>
      <c r="P44" s="664">
        <v>586.4039305</v>
      </c>
      <c r="Q44" s="664">
        <v>595.55670210000005</v>
      </c>
      <c r="R44" s="664">
        <v>592.4</v>
      </c>
      <c r="S44" s="664">
        <v>613.32555420000006</v>
      </c>
      <c r="T44" s="664">
        <v>507.96555369999999</v>
      </c>
      <c r="U44" s="664">
        <v>645.14594179999995</v>
      </c>
      <c r="V44" s="664">
        <v>600.20000000000005</v>
      </c>
      <c r="W44" s="664">
        <v>620</v>
      </c>
      <c r="X44" s="664">
        <v>452.9</v>
      </c>
      <c r="Y44" s="664">
        <v>449.46859749999999</v>
      </c>
      <c r="Z44" s="664">
        <v>408.91109399999999</v>
      </c>
      <c r="AA44" s="664">
        <v>374.7</v>
      </c>
      <c r="AB44" s="664">
        <v>386.5</v>
      </c>
      <c r="AC44" s="664">
        <v>393.43211500000001</v>
      </c>
      <c r="AD44" s="664">
        <v>417.12696</v>
      </c>
      <c r="AE44" s="664">
        <v>362.78751</v>
      </c>
      <c r="AF44" s="664">
        <v>290.20877000000002</v>
      </c>
      <c r="AG44" s="665">
        <v>293.89999999999998</v>
      </c>
      <c r="AH44" s="664">
        <v>282.60000000000002</v>
      </c>
      <c r="AI44" s="665">
        <v>258.60000000000002</v>
      </c>
      <c r="AJ44" s="665">
        <v>224.8</v>
      </c>
      <c r="AK44" s="665">
        <v>266.3</v>
      </c>
      <c r="AL44" s="665">
        <v>285.3</v>
      </c>
      <c r="AM44" s="665">
        <v>302.45905987699996</v>
      </c>
      <c r="AN44" s="664">
        <v>292.68</v>
      </c>
      <c r="AO44" s="664">
        <v>284.34792453399996</v>
      </c>
      <c r="AP44" s="664">
        <v>324.89999999999998</v>
      </c>
      <c r="AQ44" s="664">
        <v>341.4</v>
      </c>
      <c r="AR44" s="664">
        <v>305.3</v>
      </c>
      <c r="AS44" s="664">
        <v>284.5</v>
      </c>
      <c r="AT44" s="665">
        <v>266.39999999999998</v>
      </c>
      <c r="AU44" s="665">
        <v>217.469917135</v>
      </c>
      <c r="AV44" s="665">
        <v>231.2</v>
      </c>
      <c r="AW44" s="664">
        <v>190.1</v>
      </c>
      <c r="AX44" s="664">
        <v>197.8</v>
      </c>
      <c r="AY44" s="664">
        <v>187.6</v>
      </c>
      <c r="AZ44" s="664">
        <v>187.1</v>
      </c>
      <c r="BA44" s="664">
        <v>171.72167253738976</v>
      </c>
      <c r="BB44" s="665">
        <v>217.2</v>
      </c>
      <c r="BC44" s="665">
        <v>234.8</v>
      </c>
      <c r="BD44" s="665">
        <v>296.2</v>
      </c>
      <c r="BE44" s="664">
        <v>325</v>
      </c>
      <c r="BF44" s="664">
        <v>431.5</v>
      </c>
      <c r="BG44" s="1523">
        <v>422.9</v>
      </c>
      <c r="BH44" s="665">
        <v>421.6</v>
      </c>
      <c r="BI44" s="666">
        <v>458.9</v>
      </c>
    </row>
    <row r="45" spans="2:61" ht="19.5" customHeight="1" x14ac:dyDescent="0.3">
      <c r="H45" s="1586" t="s">
        <v>558</v>
      </c>
      <c r="I45" s="667">
        <v>515.68022919999999</v>
      </c>
      <c r="J45" s="667">
        <v>467.8</v>
      </c>
      <c r="K45" s="667">
        <v>631.15693950000002</v>
      </c>
      <c r="L45" s="667">
        <v>235.27991660000001</v>
      </c>
      <c r="M45" s="667">
        <v>701.31294630000002</v>
      </c>
      <c r="N45" s="667">
        <v>467.45143480000002</v>
      </c>
      <c r="O45" s="667">
        <v>489.9724205</v>
      </c>
      <c r="P45" s="667">
        <v>376.8592155</v>
      </c>
      <c r="Q45" s="667">
        <v>530.3275592</v>
      </c>
      <c r="R45" s="667">
        <v>400.7</v>
      </c>
      <c r="S45" s="667">
        <v>529.45173990000001</v>
      </c>
      <c r="T45" s="667">
        <v>281.98766060000003</v>
      </c>
      <c r="U45" s="667">
        <v>588.33785590000002</v>
      </c>
      <c r="V45" s="667">
        <v>481.1</v>
      </c>
      <c r="W45" s="667">
        <v>388.6</v>
      </c>
      <c r="X45" s="667">
        <v>226.3</v>
      </c>
      <c r="Y45" s="667">
        <v>412.35026099999999</v>
      </c>
      <c r="Z45" s="667">
        <v>268.82883199999998</v>
      </c>
      <c r="AA45" s="667">
        <v>258.7</v>
      </c>
      <c r="AB45" s="667">
        <v>189.4</v>
      </c>
      <c r="AC45" s="667">
        <v>294.89385600000003</v>
      </c>
      <c r="AD45" s="667">
        <v>239.60520299999999</v>
      </c>
      <c r="AE45" s="667">
        <v>289.64233000000002</v>
      </c>
      <c r="AF45" s="667">
        <v>157.97754</v>
      </c>
      <c r="AG45" s="668">
        <v>205.8</v>
      </c>
      <c r="AH45" s="667">
        <v>207.7</v>
      </c>
      <c r="AI45" s="668">
        <v>174.6</v>
      </c>
      <c r="AJ45" s="668">
        <v>137.80000000000001</v>
      </c>
      <c r="AK45" s="668">
        <v>178.3</v>
      </c>
      <c r="AL45" s="668">
        <v>144.80000000000001</v>
      </c>
      <c r="AM45" s="668">
        <v>193.59766137900002</v>
      </c>
      <c r="AN45" s="664">
        <v>184.83</v>
      </c>
      <c r="AO45" s="664">
        <v>235.62314856899999</v>
      </c>
      <c r="AP45" s="664">
        <v>200.4</v>
      </c>
      <c r="AQ45" s="664">
        <v>208.9</v>
      </c>
      <c r="AR45" s="664">
        <v>195.8</v>
      </c>
      <c r="AS45" s="664">
        <v>194.9</v>
      </c>
      <c r="AT45" s="665">
        <v>193</v>
      </c>
      <c r="AU45" s="665">
        <v>173.419890904</v>
      </c>
      <c r="AV45" s="665">
        <v>142.69999999999999</v>
      </c>
      <c r="AW45" s="664">
        <v>184.4</v>
      </c>
      <c r="AX45" s="664">
        <v>111.8</v>
      </c>
      <c r="AY45" s="664">
        <v>132</v>
      </c>
      <c r="AZ45" s="664">
        <v>93.2</v>
      </c>
      <c r="BA45" s="664">
        <v>118.25179950488922</v>
      </c>
      <c r="BB45" s="665">
        <v>101.9</v>
      </c>
      <c r="BC45" s="665">
        <v>145.69999999999999</v>
      </c>
      <c r="BD45" s="665">
        <v>155</v>
      </c>
      <c r="BE45" s="664">
        <v>247.8</v>
      </c>
      <c r="BF45" s="664">
        <v>247.1</v>
      </c>
      <c r="BG45" s="1523">
        <v>325.60000000000002</v>
      </c>
      <c r="BH45" s="665">
        <v>224.5</v>
      </c>
      <c r="BI45" s="666">
        <v>273.2</v>
      </c>
    </row>
    <row r="46" spans="2:61" ht="19.5" customHeight="1" x14ac:dyDescent="0.3">
      <c r="H46" s="1586" t="s">
        <v>559</v>
      </c>
      <c r="I46" s="667">
        <v>732.55215959999998</v>
      </c>
      <c r="J46" s="667">
        <v>468.7</v>
      </c>
      <c r="K46" s="667">
        <v>445.66379569999998</v>
      </c>
      <c r="L46" s="667">
        <v>304.12493699999999</v>
      </c>
      <c r="M46" s="667">
        <v>353.3767297</v>
      </c>
      <c r="N46" s="667">
        <v>528.22335350000003</v>
      </c>
      <c r="O46" s="667">
        <v>671.17305780000004</v>
      </c>
      <c r="P46" s="667">
        <v>312.7582357</v>
      </c>
      <c r="Q46" s="667">
        <v>333.91350169999998</v>
      </c>
      <c r="R46" s="667">
        <v>348.8</v>
      </c>
      <c r="S46" s="667">
        <v>383.32134739999998</v>
      </c>
      <c r="T46" s="667">
        <v>269.47290839999999</v>
      </c>
      <c r="U46" s="667">
        <v>337.77218240000002</v>
      </c>
      <c r="V46" s="667">
        <v>380.5</v>
      </c>
      <c r="W46" s="667">
        <v>373.5</v>
      </c>
      <c r="X46" s="667">
        <v>190.3</v>
      </c>
      <c r="Y46" s="667">
        <v>212.4740602</v>
      </c>
      <c r="Z46" s="667">
        <v>252.54159899999999</v>
      </c>
      <c r="AA46" s="667">
        <v>203.3</v>
      </c>
      <c r="AB46" s="667">
        <v>125.5</v>
      </c>
      <c r="AC46" s="667">
        <v>161.241995</v>
      </c>
      <c r="AD46" s="667">
        <v>156.621488</v>
      </c>
      <c r="AE46" s="667">
        <v>168.09483</v>
      </c>
      <c r="AF46" s="667">
        <v>185.60310000000001</v>
      </c>
      <c r="AG46" s="668">
        <v>174.4</v>
      </c>
      <c r="AH46" s="667">
        <v>101.9</v>
      </c>
      <c r="AI46" s="668">
        <v>141.9</v>
      </c>
      <c r="AJ46" s="668">
        <v>101</v>
      </c>
      <c r="AK46" s="668">
        <v>84</v>
      </c>
      <c r="AL46" s="668">
        <v>73.099999999999994</v>
      </c>
      <c r="AM46" s="668">
        <v>95.837571826000001</v>
      </c>
      <c r="AN46" s="664">
        <v>84.24</v>
      </c>
      <c r="AO46" s="664">
        <v>132.07669364200001</v>
      </c>
      <c r="AP46" s="664">
        <v>112.7</v>
      </c>
      <c r="AQ46" s="664">
        <v>142.80000000000001</v>
      </c>
      <c r="AR46" s="664">
        <v>107.1</v>
      </c>
      <c r="AS46" s="664">
        <v>139.19999999999999</v>
      </c>
      <c r="AT46" s="665">
        <v>93.5</v>
      </c>
      <c r="AU46" s="665">
        <v>128.62950610199999</v>
      </c>
      <c r="AV46" s="665">
        <v>70.599999999999994</v>
      </c>
      <c r="AW46" s="664">
        <v>97.4</v>
      </c>
      <c r="AX46" s="664">
        <v>78.8</v>
      </c>
      <c r="AY46" s="664">
        <v>79.2</v>
      </c>
      <c r="AZ46" s="664">
        <v>67</v>
      </c>
      <c r="BA46" s="664">
        <v>72.247267812555691</v>
      </c>
      <c r="BB46" s="665">
        <v>42</v>
      </c>
      <c r="BC46" s="665">
        <v>55.8</v>
      </c>
      <c r="BD46" s="665">
        <v>59.6</v>
      </c>
      <c r="BE46" s="664">
        <v>73.099999999999994</v>
      </c>
      <c r="BF46" s="664">
        <v>104.1</v>
      </c>
      <c r="BG46" s="1523">
        <v>123.8</v>
      </c>
      <c r="BH46" s="665">
        <v>109.8</v>
      </c>
      <c r="BI46" s="666">
        <v>120</v>
      </c>
    </row>
    <row r="47" spans="2:61" ht="19.5" customHeight="1" x14ac:dyDescent="0.3">
      <c r="H47" s="1603" t="s">
        <v>560</v>
      </c>
      <c r="I47" s="667">
        <v>261.87826760000002</v>
      </c>
      <c r="J47" s="667">
        <v>461.4</v>
      </c>
      <c r="K47" s="667">
        <v>478.41076399999997</v>
      </c>
      <c r="L47" s="667">
        <v>451.41361490000003</v>
      </c>
      <c r="M47" s="667">
        <v>445.43616630000002</v>
      </c>
      <c r="N47" s="667">
        <v>525.35150750000003</v>
      </c>
      <c r="O47" s="667">
        <v>530.24163429999999</v>
      </c>
      <c r="P47" s="667">
        <v>605.96156619999999</v>
      </c>
      <c r="Q47" s="667">
        <v>612.21389939999995</v>
      </c>
      <c r="R47" s="667">
        <v>642.1</v>
      </c>
      <c r="S47" s="667">
        <v>548.82080880000001</v>
      </c>
      <c r="T47" s="667">
        <v>444.50038660000001</v>
      </c>
      <c r="U47" s="667">
        <v>470.67116859999999</v>
      </c>
      <c r="V47" s="667">
        <v>507.7</v>
      </c>
      <c r="W47" s="667">
        <v>400.2</v>
      </c>
      <c r="X47" s="667">
        <v>166.7</v>
      </c>
      <c r="Y47" s="667">
        <v>183.49522540000001</v>
      </c>
      <c r="Z47" s="667">
        <v>129.91311300000001</v>
      </c>
      <c r="AA47" s="667">
        <v>127</v>
      </c>
      <c r="AB47" s="667">
        <v>173.7</v>
      </c>
      <c r="AC47" s="667">
        <v>178.77894000000001</v>
      </c>
      <c r="AD47" s="667">
        <v>174.61433099999999</v>
      </c>
      <c r="AE47" s="667">
        <v>175.58457000000001</v>
      </c>
      <c r="AF47" s="667">
        <v>171.28039000000001</v>
      </c>
      <c r="AG47" s="668">
        <v>190.4</v>
      </c>
      <c r="AH47" s="667">
        <v>158.19999999999999</v>
      </c>
      <c r="AI47" s="668">
        <v>142.80000000000001</v>
      </c>
      <c r="AJ47" s="668">
        <v>129</v>
      </c>
      <c r="AK47" s="668">
        <v>169.5</v>
      </c>
      <c r="AL47" s="668">
        <v>156</v>
      </c>
      <c r="AM47" s="668">
        <v>76.207988728999993</v>
      </c>
      <c r="AN47" s="664">
        <v>60.09</v>
      </c>
      <c r="AO47" s="664">
        <v>67.675200279999999</v>
      </c>
      <c r="AP47" s="664">
        <v>77.900000000000006</v>
      </c>
      <c r="AQ47" s="664">
        <v>89.3</v>
      </c>
      <c r="AR47" s="664">
        <v>80.5</v>
      </c>
      <c r="AS47" s="664">
        <v>92.1</v>
      </c>
      <c r="AT47" s="665">
        <v>92.1</v>
      </c>
      <c r="AU47" s="665">
        <v>83.108988377000003</v>
      </c>
      <c r="AV47" s="665">
        <v>75</v>
      </c>
      <c r="AW47" s="664">
        <v>77</v>
      </c>
      <c r="AX47" s="664">
        <v>66.599999999999994</v>
      </c>
      <c r="AY47" s="664">
        <v>67.400000000000006</v>
      </c>
      <c r="AZ47" s="664">
        <v>66.3</v>
      </c>
      <c r="BA47" s="664">
        <v>64.779260145165324</v>
      </c>
      <c r="BB47" s="665">
        <v>79.400000000000006</v>
      </c>
      <c r="BC47" s="665">
        <v>62.3</v>
      </c>
      <c r="BD47" s="665">
        <v>42.6</v>
      </c>
      <c r="BE47" s="664">
        <v>46.8</v>
      </c>
      <c r="BF47" s="664">
        <v>46.9</v>
      </c>
      <c r="BG47" s="1523">
        <v>45.6</v>
      </c>
      <c r="BH47" s="665">
        <v>54.5</v>
      </c>
      <c r="BI47" s="666">
        <v>72.599999999999994</v>
      </c>
    </row>
    <row r="48" spans="2:61" ht="19.5" customHeight="1" x14ac:dyDescent="0.3">
      <c r="H48" s="1604" t="s">
        <v>426</v>
      </c>
      <c r="I48" s="670">
        <v>2027.9887269999999</v>
      </c>
      <c r="J48" s="670">
        <v>2107.1999999999998</v>
      </c>
      <c r="K48" s="670">
        <v>2126.9647909999999</v>
      </c>
      <c r="L48" s="670">
        <v>1705.4483379999999</v>
      </c>
      <c r="M48" s="670">
        <v>2079.0255069999998</v>
      </c>
      <c r="N48" s="670">
        <v>2066.5156120000001</v>
      </c>
      <c r="O48" s="670">
        <v>2435.9314730000001</v>
      </c>
      <c r="P48" s="670">
        <v>1881.9829480000001</v>
      </c>
      <c r="Q48" s="670">
        <v>2072.0116619999999</v>
      </c>
      <c r="R48" s="670">
        <v>1984</v>
      </c>
      <c r="S48" s="670">
        <v>2074.9194499999999</v>
      </c>
      <c r="T48" s="670">
        <v>1503.9265089999999</v>
      </c>
      <c r="U48" s="670">
        <v>2041.9271490000001</v>
      </c>
      <c r="V48" s="670">
        <v>1969.5</v>
      </c>
      <c r="W48" s="670">
        <v>1782.3</v>
      </c>
      <c r="X48" s="670">
        <v>1036.2</v>
      </c>
      <c r="Y48" s="670">
        <v>1257.7881440000001</v>
      </c>
      <c r="Z48" s="670">
        <v>1060.1946399999999</v>
      </c>
      <c r="AA48" s="670">
        <v>963.7</v>
      </c>
      <c r="AB48" s="670">
        <v>875.1</v>
      </c>
      <c r="AC48" s="670">
        <v>1028.34691</v>
      </c>
      <c r="AD48" s="670">
        <v>987.967983</v>
      </c>
      <c r="AE48" s="670">
        <v>996.10923000000003</v>
      </c>
      <c r="AF48" s="670">
        <v>805.06980999999996</v>
      </c>
      <c r="AG48" s="671">
        <v>864.5</v>
      </c>
      <c r="AH48" s="670">
        <v>750.4</v>
      </c>
      <c r="AI48" s="671">
        <v>717.9</v>
      </c>
      <c r="AJ48" s="671">
        <v>592.5</v>
      </c>
      <c r="AK48" s="671">
        <v>698.1</v>
      </c>
      <c r="AL48" s="671">
        <v>659.2</v>
      </c>
      <c r="AM48" s="671">
        <v>668.10228181100001</v>
      </c>
      <c r="AN48" s="672">
        <v>621.83000000000004</v>
      </c>
      <c r="AO48" s="672">
        <v>719.722967025</v>
      </c>
      <c r="AP48" s="672">
        <v>715.9</v>
      </c>
      <c r="AQ48" s="672">
        <v>782.4</v>
      </c>
      <c r="AR48" s="672">
        <v>688.7</v>
      </c>
      <c r="AS48" s="672">
        <v>710.7</v>
      </c>
      <c r="AT48" s="673">
        <v>645</v>
      </c>
      <c r="AU48" s="673">
        <v>602.6</v>
      </c>
      <c r="AV48" s="673">
        <v>519.5</v>
      </c>
      <c r="AW48" s="672">
        <v>548.9</v>
      </c>
      <c r="AX48" s="672">
        <v>455</v>
      </c>
      <c r="AY48" s="672">
        <v>466.3</v>
      </c>
      <c r="AZ48" s="672">
        <v>413.6</v>
      </c>
      <c r="BA48" s="672">
        <v>427.00000000000006</v>
      </c>
      <c r="BB48" s="673">
        <v>440.5</v>
      </c>
      <c r="BC48" s="673">
        <v>498.6</v>
      </c>
      <c r="BD48" s="673">
        <v>553.4</v>
      </c>
      <c r="BE48" s="672">
        <v>692.7</v>
      </c>
      <c r="BF48" s="672">
        <v>829.6</v>
      </c>
      <c r="BG48" s="1524">
        <v>917.9</v>
      </c>
      <c r="BH48" s="673">
        <v>810.4</v>
      </c>
      <c r="BI48" s="674">
        <v>924.7</v>
      </c>
    </row>
    <row r="49" spans="1:61" ht="19.5" customHeight="1" x14ac:dyDescent="0.3">
      <c r="H49" s="481"/>
      <c r="I49" s="482"/>
      <c r="J49" s="482"/>
      <c r="K49" s="482"/>
      <c r="L49" s="482"/>
      <c r="M49" s="482"/>
      <c r="N49" s="482"/>
      <c r="O49" s="482"/>
      <c r="P49" s="482"/>
      <c r="Q49" s="482"/>
      <c r="R49" s="482"/>
      <c r="S49" s="482"/>
      <c r="T49" s="482"/>
      <c r="U49" s="482"/>
      <c r="V49" s="482"/>
      <c r="W49" s="482"/>
      <c r="X49" s="482"/>
      <c r="Y49" s="482"/>
      <c r="Z49" s="482"/>
      <c r="AA49" s="482"/>
      <c r="AB49" s="482"/>
      <c r="AC49" s="482"/>
      <c r="AD49" s="482"/>
      <c r="AE49" s="482"/>
      <c r="AF49" s="482"/>
      <c r="AG49" s="660"/>
      <c r="AH49" s="482"/>
      <c r="AI49" s="482"/>
      <c r="AJ49" s="482"/>
      <c r="AK49" s="482"/>
      <c r="AL49" s="482"/>
      <c r="AM49" s="660"/>
      <c r="AN49" s="482"/>
      <c r="AO49" s="482"/>
      <c r="AP49" s="482"/>
      <c r="AQ49" s="482"/>
      <c r="AR49" s="482"/>
      <c r="AS49" s="482"/>
      <c r="AT49" s="660"/>
      <c r="AU49" s="660"/>
      <c r="AV49" s="660"/>
      <c r="AW49" s="482"/>
      <c r="AX49" s="482"/>
      <c r="AY49" s="482"/>
      <c r="AZ49" s="482"/>
      <c r="BA49" s="482"/>
      <c r="BB49" s="482"/>
      <c r="BC49" s="482"/>
      <c r="BD49" s="660"/>
      <c r="BE49" s="482"/>
      <c r="BF49" s="482"/>
      <c r="BG49" s="482"/>
      <c r="BH49" s="660"/>
      <c r="BI49" s="482"/>
    </row>
    <row r="50" spans="1:61" ht="19.5" customHeight="1" x14ac:dyDescent="0.3"/>
    <row r="51" spans="1:61" ht="19.5" customHeight="1" x14ac:dyDescent="0.3">
      <c r="H51" s="675" t="s">
        <v>561</v>
      </c>
      <c r="I51" s="676"/>
      <c r="J51" s="676"/>
      <c r="K51" s="676"/>
      <c r="L51" s="676"/>
      <c r="M51" s="676"/>
      <c r="N51" s="676"/>
      <c r="O51" s="676"/>
      <c r="P51" s="676"/>
      <c r="Q51" s="676"/>
      <c r="R51" s="676"/>
      <c r="S51" s="676"/>
      <c r="T51" s="676"/>
      <c r="U51" s="676"/>
      <c r="V51" s="676"/>
      <c r="W51" s="676"/>
      <c r="X51" s="676"/>
      <c r="Y51" s="676"/>
      <c r="Z51" s="676"/>
      <c r="AA51" s="676"/>
      <c r="AB51" s="676"/>
      <c r="AC51" s="676"/>
      <c r="AD51" s="676"/>
      <c r="AE51" s="676"/>
      <c r="AF51" s="676"/>
      <c r="AG51" s="677"/>
      <c r="AH51" s="676"/>
      <c r="AI51" s="676"/>
      <c r="AJ51" s="676"/>
      <c r="AK51" s="676"/>
      <c r="AL51" s="676"/>
      <c r="AM51" s="677"/>
      <c r="AN51" s="676"/>
      <c r="AO51" s="676"/>
      <c r="AP51" s="676"/>
      <c r="AQ51" s="676"/>
      <c r="AR51" s="676"/>
      <c r="AS51" s="676"/>
      <c r="AT51" s="677"/>
      <c r="AU51" s="677"/>
      <c r="AV51" s="677"/>
      <c r="AW51" s="676"/>
      <c r="AX51" s="676"/>
      <c r="AY51" s="676"/>
      <c r="AZ51" s="676"/>
      <c r="BA51" s="676"/>
      <c r="BB51" s="676"/>
      <c r="BC51" s="676"/>
      <c r="BD51" s="677"/>
      <c r="BE51" s="676"/>
      <c r="BF51" s="676"/>
      <c r="BG51" s="676"/>
      <c r="BH51" s="676"/>
      <c r="BI51" s="676"/>
    </row>
    <row r="52" spans="1:61" ht="19.5" customHeight="1" thickBot="1" x14ac:dyDescent="0.35">
      <c r="H52" s="77"/>
      <c r="I52" s="296" t="s">
        <v>412</v>
      </c>
      <c r="J52" s="296" t="s">
        <v>413</v>
      </c>
      <c r="K52" s="296" t="s">
        <v>414</v>
      </c>
      <c r="L52" s="296" t="s">
        <v>415</v>
      </c>
      <c r="M52" s="296" t="s">
        <v>167</v>
      </c>
      <c r="N52" s="296" t="s">
        <v>168</v>
      </c>
      <c r="O52" s="296" t="s">
        <v>169</v>
      </c>
      <c r="P52" s="296" t="s">
        <v>170</v>
      </c>
      <c r="Q52" s="296" t="s">
        <v>171</v>
      </c>
      <c r="R52" s="296" t="s">
        <v>172</v>
      </c>
      <c r="S52" s="296" t="s">
        <v>173</v>
      </c>
      <c r="T52" s="296" t="s">
        <v>174</v>
      </c>
      <c r="U52" s="296" t="s">
        <v>175</v>
      </c>
      <c r="V52" s="296" t="s">
        <v>176</v>
      </c>
      <c r="W52" s="296" t="s">
        <v>177</v>
      </c>
      <c r="X52" s="296" t="s">
        <v>178</v>
      </c>
      <c r="Y52" s="296" t="s">
        <v>179</v>
      </c>
      <c r="Z52" s="296" t="s">
        <v>180</v>
      </c>
      <c r="AA52" s="296" t="s">
        <v>181</v>
      </c>
      <c r="AB52" s="296" t="s">
        <v>182</v>
      </c>
      <c r="AC52" s="296" t="s">
        <v>183</v>
      </c>
      <c r="AD52" s="296" t="s">
        <v>184</v>
      </c>
      <c r="AE52" s="296" t="s">
        <v>185</v>
      </c>
      <c r="AF52" s="296" t="s">
        <v>358</v>
      </c>
      <c r="AG52" s="296" t="s">
        <v>359</v>
      </c>
      <c r="AH52" s="296" t="s">
        <v>188</v>
      </c>
      <c r="AI52" s="296" t="s">
        <v>189</v>
      </c>
      <c r="AJ52" s="296" t="s">
        <v>190</v>
      </c>
      <c r="AK52" s="296" t="s">
        <v>191</v>
      </c>
      <c r="AL52" s="296" t="s">
        <v>427</v>
      </c>
      <c r="AM52" s="296" t="s">
        <v>193</v>
      </c>
      <c r="AN52" s="296" t="s">
        <v>194</v>
      </c>
      <c r="AO52" s="296" t="s">
        <v>428</v>
      </c>
      <c r="AP52" s="296" t="s">
        <v>519</v>
      </c>
      <c r="AQ52" s="296" t="s">
        <v>429</v>
      </c>
      <c r="AR52" s="78" t="s">
        <v>361</v>
      </c>
      <c r="AS52" s="78" t="s">
        <v>362</v>
      </c>
      <c r="AT52" s="78" t="s">
        <v>200</v>
      </c>
      <c r="AU52" s="78" t="s">
        <v>201</v>
      </c>
      <c r="AV52" s="81" t="s">
        <v>202</v>
      </c>
      <c r="AW52" s="81" t="s">
        <v>365</v>
      </c>
      <c r="AX52" s="81" t="s">
        <v>431</v>
      </c>
      <c r="AY52" s="81" t="s">
        <v>367</v>
      </c>
      <c r="AZ52" s="81" t="s">
        <v>368</v>
      </c>
      <c r="BA52" s="81" t="s">
        <v>207</v>
      </c>
      <c r="BB52" s="81" t="s">
        <v>208</v>
      </c>
      <c r="BC52" s="81" t="s">
        <v>209</v>
      </c>
      <c r="BD52" s="81" t="s">
        <v>210</v>
      </c>
      <c r="BE52" s="81" t="s">
        <v>211</v>
      </c>
      <c r="BF52" s="81" t="s">
        <v>433</v>
      </c>
      <c r="BG52" s="81" t="s">
        <v>873</v>
      </c>
      <c r="BH52" s="81" t="s">
        <v>892</v>
      </c>
      <c r="BI52" s="81" t="s">
        <v>893</v>
      </c>
    </row>
    <row r="53" spans="1:61" ht="19.5" customHeight="1" x14ac:dyDescent="0.3">
      <c r="H53" s="678" t="s">
        <v>562</v>
      </c>
      <c r="I53" s="679"/>
      <c r="J53" s="679"/>
      <c r="K53" s="679"/>
      <c r="L53" s="679"/>
      <c r="M53" s="679"/>
      <c r="N53" s="679"/>
      <c r="O53" s="679"/>
      <c r="P53" s="679"/>
      <c r="Q53" s="679"/>
      <c r="R53" s="679"/>
      <c r="S53" s="679"/>
      <c r="T53" s="679"/>
      <c r="U53" s="679"/>
      <c r="V53" s="679"/>
      <c r="W53" s="679"/>
      <c r="X53" s="679"/>
      <c r="Y53" s="679"/>
      <c r="Z53" s="679"/>
      <c r="AA53" s="679"/>
      <c r="AB53" s="679"/>
      <c r="AC53" s="679"/>
      <c r="AD53" s="679"/>
      <c r="AE53" s="679"/>
      <c r="AF53" s="679"/>
      <c r="AG53" s="382"/>
      <c r="AH53" s="382"/>
      <c r="AI53" s="382">
        <v>7.9053255813475304E-3</v>
      </c>
      <c r="AJ53" s="382">
        <v>3.2664306695529601E-4</v>
      </c>
      <c r="AK53" s="382">
        <v>2.8993469199617601E-3</v>
      </c>
      <c r="AL53" s="382">
        <v>1.6936495137077289E-3</v>
      </c>
      <c r="AM53" s="382">
        <v>4.6836759031375491E-3</v>
      </c>
      <c r="AN53" s="179">
        <v>1.0206771607461115E-3</v>
      </c>
      <c r="AO53" s="179">
        <v>3.1683718467898111E-3</v>
      </c>
      <c r="AP53" s="179">
        <v>2E-3</v>
      </c>
      <c r="AQ53" s="179">
        <v>3.5999999999999999E-3</v>
      </c>
      <c r="AR53" s="179">
        <v>1.9249593615965552E-3</v>
      </c>
      <c r="AS53" s="179">
        <v>7.2350389845057654E-4</v>
      </c>
      <c r="AT53" s="381">
        <v>5.1805470085028861E-4</v>
      </c>
      <c r="AU53" s="381">
        <v>6.9228303729783656E-5</v>
      </c>
      <c r="AV53" s="381">
        <v>2.7345014144305865E-3</v>
      </c>
      <c r="AW53" s="179">
        <v>4.3240733008971952E-2</v>
      </c>
      <c r="AX53" s="179">
        <v>1.7229499069708956E-3</v>
      </c>
      <c r="AY53" s="179">
        <v>3.8523950140455301E-3</v>
      </c>
      <c r="AZ53" s="179">
        <v>2.4223020267692043E-4</v>
      </c>
      <c r="BA53" s="179">
        <v>4.0706112332383754E-4</v>
      </c>
      <c r="BB53" s="381">
        <v>1.4458455268042355E-3</v>
      </c>
      <c r="BC53" s="381">
        <v>1.7623863446810267E-3</v>
      </c>
      <c r="BD53" s="381">
        <v>3.7637629094305208E-3</v>
      </c>
      <c r="BE53" s="179">
        <v>1.2431015342420608E-2</v>
      </c>
      <c r="BF53" s="179">
        <v>3.6654732581822263E-3</v>
      </c>
      <c r="BG53" s="1487">
        <v>4.905783361471642E-3</v>
      </c>
      <c r="BH53" s="381">
        <v>4.5999999999999999E-3</v>
      </c>
      <c r="BI53" s="385">
        <v>1.0401582096068947E-2</v>
      </c>
    </row>
    <row r="54" spans="1:61" ht="19.5" customHeight="1" x14ac:dyDescent="0.3">
      <c r="H54" s="1" t="s">
        <v>563</v>
      </c>
      <c r="I54" s="679"/>
      <c r="J54" s="679"/>
      <c r="K54" s="679"/>
      <c r="L54" s="679"/>
      <c r="M54" s="679"/>
      <c r="N54" s="679"/>
      <c r="O54" s="679"/>
      <c r="P54" s="679"/>
      <c r="Q54" s="679"/>
      <c r="R54" s="679"/>
      <c r="S54" s="679"/>
      <c r="T54" s="679"/>
      <c r="U54" s="679"/>
      <c r="V54" s="679"/>
      <c r="W54" s="679"/>
      <c r="X54" s="679"/>
      <c r="Y54" s="679"/>
      <c r="Z54" s="679"/>
      <c r="AA54" s="679"/>
      <c r="AB54" s="679"/>
      <c r="AC54" s="679"/>
      <c r="AD54" s="679"/>
      <c r="AE54" s="679"/>
      <c r="AF54" s="679"/>
      <c r="AG54" s="382"/>
      <c r="AH54" s="382"/>
      <c r="AI54" s="382">
        <v>1.1171809173365599E-4</v>
      </c>
      <c r="AJ54" s="382">
        <v>0</v>
      </c>
      <c r="AK54" s="382">
        <v>0</v>
      </c>
      <c r="AL54" s="382">
        <v>1.9370891116361423E-3</v>
      </c>
      <c r="AM54" s="382">
        <v>0</v>
      </c>
      <c r="AN54" s="179">
        <v>0</v>
      </c>
      <c r="AO54" s="179">
        <v>0</v>
      </c>
      <c r="AP54" s="179">
        <v>0</v>
      </c>
      <c r="AQ54" s="179">
        <v>0</v>
      </c>
      <c r="AR54" s="179">
        <v>0</v>
      </c>
      <c r="AS54" s="179">
        <v>0</v>
      </c>
      <c r="AT54" s="381">
        <v>0</v>
      </c>
      <c r="AU54" s="381">
        <v>0</v>
      </c>
      <c r="AV54" s="381">
        <v>1.9522500619748893E-2</v>
      </c>
      <c r="AW54" s="179">
        <v>1.640133340391833E-2</v>
      </c>
      <c r="AX54" s="179">
        <v>2.6144390988850521E-3</v>
      </c>
      <c r="AY54" s="179">
        <v>0</v>
      </c>
      <c r="AZ54" s="179">
        <v>0</v>
      </c>
      <c r="BA54" s="179">
        <v>0</v>
      </c>
      <c r="BB54" s="381">
        <v>0</v>
      </c>
      <c r="BC54" s="381">
        <v>5.8021552046659325E-4</v>
      </c>
      <c r="BD54" s="381">
        <v>0</v>
      </c>
      <c r="BE54" s="179">
        <v>0</v>
      </c>
      <c r="BF54" s="179">
        <v>2.641920438152907E-3</v>
      </c>
      <c r="BG54" s="1487">
        <v>0</v>
      </c>
      <c r="BH54" s="381">
        <v>0</v>
      </c>
      <c r="BI54" s="385">
        <v>0</v>
      </c>
    </row>
    <row r="55" spans="1:61" ht="19.5" customHeight="1" x14ac:dyDescent="0.3">
      <c r="H55" s="3" t="s">
        <v>564</v>
      </c>
      <c r="I55" s="680"/>
      <c r="J55" s="680"/>
      <c r="K55" s="680"/>
      <c r="L55" s="680"/>
      <c r="M55" s="680"/>
      <c r="N55" s="680"/>
      <c r="O55" s="680"/>
      <c r="P55" s="680"/>
      <c r="Q55" s="680"/>
      <c r="R55" s="680"/>
      <c r="S55" s="680"/>
      <c r="T55" s="680"/>
      <c r="U55" s="680"/>
      <c r="V55" s="680"/>
      <c r="W55" s="680"/>
      <c r="X55" s="680"/>
      <c r="Y55" s="680"/>
      <c r="Z55" s="680"/>
      <c r="AA55" s="680"/>
      <c r="AB55" s="680"/>
      <c r="AC55" s="680"/>
      <c r="AD55" s="680"/>
      <c r="AE55" s="680"/>
      <c r="AF55" s="680"/>
      <c r="AG55" s="382"/>
      <c r="AH55" s="382"/>
      <c r="AI55" s="382">
        <v>5.6129275072137599E-3</v>
      </c>
      <c r="AJ55" s="382">
        <v>3.9345186936404998E-3</v>
      </c>
      <c r="AK55" s="382">
        <v>5.1046190410982796E-3</v>
      </c>
      <c r="AL55" s="382">
        <v>4.4509718152638232E-3</v>
      </c>
      <c r="AM55" s="382">
        <v>3.6827705292424395E-3</v>
      </c>
      <c r="AN55" s="179">
        <v>2.7081921366696607E-3</v>
      </c>
      <c r="AO55" s="179">
        <v>3.2850342314935553E-3</v>
      </c>
      <c r="AP55" s="179">
        <v>3.0000000000000001E-3</v>
      </c>
      <c r="AQ55" s="179">
        <v>3.5999999999999999E-3</v>
      </c>
      <c r="AR55" s="179">
        <v>2.7795813414970851E-3</v>
      </c>
      <c r="AS55" s="179">
        <v>2.5430250344047581E-3</v>
      </c>
      <c r="AT55" s="381">
        <v>2.6353745332909359E-3</v>
      </c>
      <c r="AU55" s="381">
        <v>3.0169663405510169E-3</v>
      </c>
      <c r="AV55" s="381">
        <v>2.1250611996238016E-3</v>
      </c>
      <c r="AW55" s="179">
        <v>2.4560823628656434E-3</v>
      </c>
      <c r="AX55" s="179">
        <v>2.0801350857123061E-3</v>
      </c>
      <c r="AY55" s="179">
        <v>1.7736630414514009E-3</v>
      </c>
      <c r="AZ55" s="179">
        <v>1.5778741742530705E-3</v>
      </c>
      <c r="BA55" s="179">
        <v>1.7083399843380786E-3</v>
      </c>
      <c r="BB55" s="381">
        <v>1.3182368832312878E-3</v>
      </c>
      <c r="BC55" s="381">
        <v>1.7032917534916185E-3</v>
      </c>
      <c r="BD55" s="381">
        <v>1.6131542928136755E-3</v>
      </c>
      <c r="BE55" s="179">
        <v>2.1238644475910437E-3</v>
      </c>
      <c r="BF55" s="179">
        <v>2.6995869258809434E-3</v>
      </c>
      <c r="BG55" s="1487">
        <v>2.9294548088590563E-3</v>
      </c>
      <c r="BH55" s="381">
        <v>2.3999999999999998E-3</v>
      </c>
      <c r="BI55" s="385">
        <v>2.3187212143121142E-3</v>
      </c>
    </row>
    <row r="56" spans="1:61" ht="19.5" customHeight="1" x14ac:dyDescent="0.3">
      <c r="A56" s="38">
        <v>0</v>
      </c>
      <c r="B56" s="38" t="s">
        <v>876</v>
      </c>
      <c r="H56" s="1" t="s">
        <v>565</v>
      </c>
      <c r="I56" s="680"/>
      <c r="J56" s="680"/>
      <c r="K56" s="680"/>
      <c r="L56" s="680"/>
      <c r="M56" s="680"/>
      <c r="N56" s="680"/>
      <c r="O56" s="680"/>
      <c r="P56" s="680"/>
      <c r="Q56" s="680"/>
      <c r="R56" s="680"/>
      <c r="S56" s="680"/>
      <c r="T56" s="680"/>
      <c r="U56" s="680"/>
      <c r="V56" s="680"/>
      <c r="W56" s="680"/>
      <c r="X56" s="680"/>
      <c r="Y56" s="680"/>
      <c r="Z56" s="680"/>
      <c r="AA56" s="680"/>
      <c r="AB56" s="680"/>
      <c r="AC56" s="680"/>
      <c r="AD56" s="680"/>
      <c r="AE56" s="680"/>
      <c r="AF56" s="680"/>
      <c r="AG56" s="382"/>
      <c r="AH56" s="382"/>
      <c r="AI56" s="382">
        <v>3.1868752454923899E-3</v>
      </c>
      <c r="AJ56" s="382">
        <v>1.04981173723765E-4</v>
      </c>
      <c r="AK56" s="382">
        <v>3.7746454665300199E-4</v>
      </c>
      <c r="AL56" s="382">
        <v>0</v>
      </c>
      <c r="AM56" s="382">
        <v>6.1199501612900774E-5</v>
      </c>
      <c r="AN56" s="179">
        <v>0</v>
      </c>
      <c r="AO56" s="179">
        <v>3.7978998787215133E-4</v>
      </c>
      <c r="AP56" s="179">
        <v>0</v>
      </c>
      <c r="AQ56" s="179">
        <v>0</v>
      </c>
      <c r="AR56" s="179">
        <v>3.2154170175333275E-6</v>
      </c>
      <c r="AS56" s="179">
        <v>2.8746666854094889E-5</v>
      </c>
      <c r="AT56" s="381">
        <v>1.2798151931263523E-4</v>
      </c>
      <c r="AU56" s="381">
        <v>9.2242892584815605E-5</v>
      </c>
      <c r="AV56" s="381">
        <v>8.6729170385733208E-5</v>
      </c>
      <c r="AW56" s="179">
        <v>2.01986019992799E-4</v>
      </c>
      <c r="AX56" s="179">
        <v>1.1655095991344737E-4</v>
      </c>
      <c r="AY56" s="179">
        <v>1.1730357872776986E-4</v>
      </c>
      <c r="AZ56" s="179">
        <v>1.5673248604663908E-5</v>
      </c>
      <c r="BA56" s="179">
        <v>0</v>
      </c>
      <c r="BB56" s="381">
        <v>4.8630864018542507E-6</v>
      </c>
      <c r="BC56" s="381">
        <v>4.6353207171247662E-6</v>
      </c>
      <c r="BD56" s="381">
        <v>8.4898416178408738E-5</v>
      </c>
      <c r="BE56" s="179">
        <v>1.2939516035619114E-4</v>
      </c>
      <c r="BF56" s="179">
        <v>8.4007326443511027E-5</v>
      </c>
      <c r="BG56" s="1487">
        <v>6.2414173341679541E-5</v>
      </c>
      <c r="BH56" s="381">
        <v>0</v>
      </c>
      <c r="BI56" s="385">
        <v>1.0326419561585665E-5</v>
      </c>
    </row>
    <row r="57" spans="1:61" ht="30" x14ac:dyDescent="0.3">
      <c r="H57" s="681" t="s">
        <v>566</v>
      </c>
      <c r="I57" s="680"/>
      <c r="J57" s="680"/>
      <c r="K57" s="680"/>
      <c r="L57" s="680"/>
      <c r="M57" s="680"/>
      <c r="N57" s="680"/>
      <c r="O57" s="680"/>
      <c r="P57" s="680"/>
      <c r="Q57" s="680"/>
      <c r="R57" s="680"/>
      <c r="S57" s="680"/>
      <c r="T57" s="680"/>
      <c r="U57" s="680"/>
      <c r="V57" s="680"/>
      <c r="W57" s="680"/>
      <c r="X57" s="680"/>
      <c r="Y57" s="680"/>
      <c r="Z57" s="680"/>
      <c r="AA57" s="680"/>
      <c r="AB57" s="680"/>
      <c r="AC57" s="680"/>
      <c r="AD57" s="680"/>
      <c r="AE57" s="680"/>
      <c r="AF57" s="680"/>
      <c r="AG57" s="382"/>
      <c r="AH57" s="382"/>
      <c r="AI57" s="382">
        <v>5.3864725026714503E-3</v>
      </c>
      <c r="AJ57" s="382">
        <v>1.75545586699692E-3</v>
      </c>
      <c r="AK57" s="382">
        <v>1.1721854218651501E-3</v>
      </c>
      <c r="AL57" s="382">
        <v>1.0754803208498735E-3</v>
      </c>
      <c r="AM57" s="382">
        <v>3.0011416862849548E-3</v>
      </c>
      <c r="AN57" s="179">
        <v>8.0934565755987099E-3</v>
      </c>
      <c r="AO57" s="179">
        <v>4.0654172095950392E-3</v>
      </c>
      <c r="AP57" s="179">
        <v>3.7000000000000002E-3</v>
      </c>
      <c r="AQ57" s="179">
        <v>3.5000000000000001E-3</v>
      </c>
      <c r="AR57" s="179">
        <v>3.5814629968176268E-3</v>
      </c>
      <c r="AS57" s="179">
        <v>4.4886933878814129E-3</v>
      </c>
      <c r="AT57" s="381">
        <v>3.1459470406142551E-3</v>
      </c>
      <c r="AU57" s="381">
        <v>9.2580227384604023E-4</v>
      </c>
      <c r="AV57" s="381">
        <v>8.6596457458413374E-4</v>
      </c>
      <c r="AW57" s="179">
        <v>6.0352277276885444E-4</v>
      </c>
      <c r="AX57" s="179">
        <v>6.0344459657916841E-4</v>
      </c>
      <c r="AY57" s="179">
        <v>9.4934786354100944E-5</v>
      </c>
      <c r="AZ57" s="179">
        <v>3.1588976181820701E-4</v>
      </c>
      <c r="BA57" s="179">
        <v>4.7442236287879248E-5</v>
      </c>
      <c r="BB57" s="381">
        <v>1.1349834637420682E-3</v>
      </c>
      <c r="BC57" s="381">
        <v>7.3177437672648066E-4</v>
      </c>
      <c r="BD57" s="381">
        <v>4.4344078648597338E-4</v>
      </c>
      <c r="BE57" s="179">
        <v>1.0001065729507671E-3</v>
      </c>
      <c r="BF57" s="179">
        <v>1.8270313502224191E-4</v>
      </c>
      <c r="BG57" s="1487">
        <v>2.2618165848806685E-3</v>
      </c>
      <c r="BH57" s="381">
        <v>6.9999999999999999E-4</v>
      </c>
      <c r="BI57" s="385">
        <v>6.9192913808907726E-4</v>
      </c>
    </row>
    <row r="58" spans="1:61" ht="19.5" customHeight="1" x14ac:dyDescent="0.3">
      <c r="H58" s="681" t="s">
        <v>567</v>
      </c>
      <c r="I58" s="680"/>
      <c r="J58" s="680"/>
      <c r="K58" s="680"/>
      <c r="L58" s="680"/>
      <c r="M58" s="680"/>
      <c r="N58" s="680"/>
      <c r="O58" s="680"/>
      <c r="P58" s="680"/>
      <c r="Q58" s="680"/>
      <c r="R58" s="680"/>
      <c r="S58" s="680"/>
      <c r="T58" s="680"/>
      <c r="U58" s="680"/>
      <c r="V58" s="680"/>
      <c r="W58" s="680"/>
      <c r="X58" s="680"/>
      <c r="Y58" s="680"/>
      <c r="Z58" s="680"/>
      <c r="AA58" s="680"/>
      <c r="AB58" s="680"/>
      <c r="AC58" s="680"/>
      <c r="AD58" s="680"/>
      <c r="AE58" s="680"/>
      <c r="AF58" s="680"/>
      <c r="AG58" s="382"/>
      <c r="AH58" s="382"/>
      <c r="AI58" s="382">
        <v>4.6819183801436702E-3</v>
      </c>
      <c r="AJ58" s="382">
        <v>3.1213326114699798E-3</v>
      </c>
      <c r="AK58" s="382">
        <v>5.0634649116884202E-3</v>
      </c>
      <c r="AL58" s="382">
        <v>5.3850261346581624E-3</v>
      </c>
      <c r="AM58" s="382">
        <v>6.824109580084111E-3</v>
      </c>
      <c r="AN58" s="179">
        <v>5.3332302323566491E-3</v>
      </c>
      <c r="AO58" s="179">
        <v>4.6434084055366484E-3</v>
      </c>
      <c r="AP58" s="179">
        <v>4.5999999999999999E-3</v>
      </c>
      <c r="AQ58" s="179">
        <v>7.6E-3</v>
      </c>
      <c r="AR58" s="179">
        <v>5.0815010348352124E-3</v>
      </c>
      <c r="AS58" s="179">
        <v>4.8184509651237085E-3</v>
      </c>
      <c r="AT58" s="381">
        <v>3.1937252654886837E-3</v>
      </c>
      <c r="AU58" s="381">
        <v>2.4493085805327949E-3</v>
      </c>
      <c r="AV58" s="381">
        <v>2.5423298410474819E-3</v>
      </c>
      <c r="AW58" s="179">
        <v>2.2506405298142011E-3</v>
      </c>
      <c r="AX58" s="179">
        <v>1.3665090254665314E-3</v>
      </c>
      <c r="AY58" s="179">
        <v>1.7276210417234621E-3</v>
      </c>
      <c r="AZ58" s="179">
        <v>1.8254990993586263E-3</v>
      </c>
      <c r="BA58" s="179">
        <v>1.6510124694726889E-3</v>
      </c>
      <c r="BB58" s="381">
        <v>9.2295615075882616E-4</v>
      </c>
      <c r="BC58" s="381">
        <v>1.7196378636684716E-3</v>
      </c>
      <c r="BD58" s="381">
        <v>2.8219772661399953E-3</v>
      </c>
      <c r="BE58" s="179">
        <v>2.5769007785785762E-3</v>
      </c>
      <c r="BF58" s="179">
        <v>3.0701161050507549E-3</v>
      </c>
      <c r="BG58" s="1487">
        <v>2.9055290895534584E-3</v>
      </c>
      <c r="BH58" s="381">
        <v>2.7000000000000001E-3</v>
      </c>
      <c r="BI58" s="385">
        <v>4.0646763168303932E-3</v>
      </c>
    </row>
    <row r="59" spans="1:61" ht="19.5" customHeight="1" x14ac:dyDescent="0.3">
      <c r="H59" s="681" t="s">
        <v>568</v>
      </c>
      <c r="I59" s="680"/>
      <c r="J59" s="680"/>
      <c r="K59" s="680"/>
      <c r="L59" s="680"/>
      <c r="M59" s="680"/>
      <c r="N59" s="680"/>
      <c r="O59" s="680"/>
      <c r="P59" s="680"/>
      <c r="Q59" s="680"/>
      <c r="R59" s="680"/>
      <c r="S59" s="680"/>
      <c r="T59" s="680"/>
      <c r="U59" s="680"/>
      <c r="V59" s="680"/>
      <c r="W59" s="680"/>
      <c r="X59" s="680"/>
      <c r="Y59" s="680"/>
      <c r="Z59" s="680"/>
      <c r="AA59" s="680"/>
      <c r="AB59" s="680"/>
      <c r="AC59" s="680"/>
      <c r="AD59" s="680"/>
      <c r="AE59" s="680"/>
      <c r="AF59" s="680"/>
      <c r="AG59" s="382"/>
      <c r="AH59" s="382"/>
      <c r="AI59" s="382">
        <v>2.7674505632628299E-3</v>
      </c>
      <c r="AJ59" s="382">
        <v>2.2557319985091698E-3</v>
      </c>
      <c r="AK59" s="382">
        <v>2.5263931111158999E-3</v>
      </c>
      <c r="AL59" s="382">
        <v>2.1057108591530211E-3</v>
      </c>
      <c r="AM59" s="382">
        <v>2.462390476926759E-3</v>
      </c>
      <c r="AN59" s="179">
        <v>2.3553185416029989E-3</v>
      </c>
      <c r="AO59" s="179">
        <v>2.771433871212509E-3</v>
      </c>
      <c r="AP59" s="179">
        <v>2.7000000000000001E-3</v>
      </c>
      <c r="AQ59" s="179">
        <v>2.5999999999999999E-3</v>
      </c>
      <c r="AR59" s="179">
        <v>2.2043247603588324E-3</v>
      </c>
      <c r="AS59" s="179">
        <v>2.4649480990753675E-3</v>
      </c>
      <c r="AT59" s="381">
        <v>2.0609921666095926E-3</v>
      </c>
      <c r="AU59" s="381">
        <v>1.7859735561947224E-3</v>
      </c>
      <c r="AV59" s="381">
        <v>1.4429174434763756E-3</v>
      </c>
      <c r="AW59" s="179">
        <v>1.4444357152202636E-3</v>
      </c>
      <c r="AX59" s="179">
        <v>1.5224952021946393E-3</v>
      </c>
      <c r="AY59" s="179">
        <v>1.3860687829243578E-3</v>
      </c>
      <c r="AZ59" s="179">
        <v>1.0344929347406806E-3</v>
      </c>
      <c r="BA59" s="179">
        <v>1.0937306821890574E-3</v>
      </c>
      <c r="BB59" s="381">
        <v>9.9866423693653313E-4</v>
      </c>
      <c r="BC59" s="381">
        <v>1.0912266857219714E-3</v>
      </c>
      <c r="BD59" s="381">
        <v>1.5660919902554863E-3</v>
      </c>
      <c r="BE59" s="179">
        <v>2.3576975425382051E-3</v>
      </c>
      <c r="BF59" s="179">
        <v>3.366080407012354E-3</v>
      </c>
      <c r="BG59" s="1487">
        <v>3.7671524758152446E-3</v>
      </c>
      <c r="BH59" s="381">
        <v>3.3999999999999998E-3</v>
      </c>
      <c r="BI59" s="385">
        <v>3.939152898966982E-3</v>
      </c>
    </row>
    <row r="60" spans="1:61" ht="19.5" customHeight="1" x14ac:dyDescent="0.3">
      <c r="H60" s="681" t="s">
        <v>569</v>
      </c>
      <c r="I60" s="682"/>
      <c r="J60" s="682"/>
      <c r="K60" s="682"/>
      <c r="L60" s="682"/>
      <c r="M60" s="682"/>
      <c r="N60" s="682"/>
      <c r="O60" s="682"/>
      <c r="P60" s="682"/>
      <c r="Q60" s="682"/>
      <c r="R60" s="682"/>
      <c r="S60" s="682"/>
      <c r="T60" s="682"/>
      <c r="U60" s="682"/>
      <c r="V60" s="682"/>
      <c r="W60" s="682"/>
      <c r="X60" s="682"/>
      <c r="Y60" s="682"/>
      <c r="Z60" s="682"/>
      <c r="AA60" s="682"/>
      <c r="AB60" s="682"/>
      <c r="AC60" s="682"/>
      <c r="AD60" s="682"/>
      <c r="AE60" s="682"/>
      <c r="AF60" s="682"/>
      <c r="AG60" s="382"/>
      <c r="AH60" s="382"/>
      <c r="AI60" s="382">
        <v>1.1532304242477099E-2</v>
      </c>
      <c r="AJ60" s="382">
        <v>1.0737577536960599E-2</v>
      </c>
      <c r="AK60" s="382">
        <v>1.2048779875094401E-2</v>
      </c>
      <c r="AL60" s="382">
        <v>1.1023696732249628E-2</v>
      </c>
      <c r="AM60" s="382">
        <v>8.8276932734162651E-4</v>
      </c>
      <c r="AN60" s="179">
        <v>3.9237468390445766E-4</v>
      </c>
      <c r="AO60" s="179">
        <v>1.2415718984040616E-3</v>
      </c>
      <c r="AP60" s="179">
        <v>1.6000000000000001E-3</v>
      </c>
      <c r="AQ60" s="179">
        <v>1.4E-3</v>
      </c>
      <c r="AR60" s="179">
        <v>1.3301226552544915E-3</v>
      </c>
      <c r="AS60" s="179">
        <v>1.1617908274807536E-3</v>
      </c>
      <c r="AT60" s="381">
        <v>2.3862810400761981E-3</v>
      </c>
      <c r="AU60" s="381">
        <v>8.6487329908586073E-4</v>
      </c>
      <c r="AV60" s="381">
        <v>3.5448685274477642E-4</v>
      </c>
      <c r="AW60" s="179">
        <v>6.0981203095463691E-4</v>
      </c>
      <c r="AX60" s="179">
        <v>3.3095160482538748E-4</v>
      </c>
      <c r="AY60" s="179">
        <v>2.5520180335755738E-4</v>
      </c>
      <c r="AZ60" s="179">
        <v>2.4677684289317728E-4</v>
      </c>
      <c r="BA60" s="179">
        <v>2.3303731772531916E-4</v>
      </c>
      <c r="BB60" s="381">
        <v>3.7720238313611928E-4</v>
      </c>
      <c r="BC60" s="381">
        <v>3.5687501701997407E-4</v>
      </c>
      <c r="BD60" s="381">
        <v>9.5582959771578946E-4</v>
      </c>
      <c r="BE60" s="179">
        <v>1.1114250847552298E-3</v>
      </c>
      <c r="BF60" s="179">
        <v>1.1069335696447678E-3</v>
      </c>
      <c r="BG60" s="1487">
        <v>1.1639114542199268E-3</v>
      </c>
      <c r="BH60" s="381">
        <v>1.4E-3</v>
      </c>
      <c r="BI60" s="385">
        <v>2.3597226071992963E-3</v>
      </c>
    </row>
    <row r="61" spans="1:61" ht="19.5" customHeight="1" x14ac:dyDescent="0.3">
      <c r="H61" s="681" t="s">
        <v>570</v>
      </c>
      <c r="I61" s="682"/>
      <c r="J61" s="682"/>
      <c r="K61" s="682"/>
      <c r="L61" s="682"/>
      <c r="M61" s="682"/>
      <c r="N61" s="682"/>
      <c r="O61" s="682"/>
      <c r="P61" s="682"/>
      <c r="Q61" s="682"/>
      <c r="R61" s="682"/>
      <c r="S61" s="682"/>
      <c r="T61" s="682"/>
      <c r="U61" s="682"/>
      <c r="V61" s="682"/>
      <c r="W61" s="682"/>
      <c r="X61" s="682"/>
      <c r="Y61" s="682"/>
      <c r="Z61" s="682"/>
      <c r="AA61" s="682"/>
      <c r="AB61" s="682"/>
      <c r="AC61" s="682"/>
      <c r="AD61" s="682"/>
      <c r="AE61" s="682"/>
      <c r="AF61" s="682"/>
      <c r="AG61" s="382"/>
      <c r="AH61" s="382"/>
      <c r="AI61" s="382">
        <v>1.42672890760276E-3</v>
      </c>
      <c r="AJ61" s="382">
        <v>1.0455744021547601E-3</v>
      </c>
      <c r="AK61" s="382">
        <v>1.4450623565916399E-3</v>
      </c>
      <c r="AL61" s="382">
        <v>1.1545462571250146E-3</v>
      </c>
      <c r="AM61" s="382">
        <v>9.3149473536390231E-4</v>
      </c>
      <c r="AN61" s="179">
        <v>1.4631480453451333E-3</v>
      </c>
      <c r="AO61" s="179">
        <v>1.7471765507559834E-3</v>
      </c>
      <c r="AP61" s="179">
        <v>1.9E-3</v>
      </c>
      <c r="AQ61" s="179">
        <v>2.2000000000000001E-3</v>
      </c>
      <c r="AR61" s="179">
        <v>2.2187077969006768E-3</v>
      </c>
      <c r="AS61" s="179">
        <v>2.4768248826381703E-3</v>
      </c>
      <c r="AT61" s="381">
        <v>1.4330268488209463E-3</v>
      </c>
      <c r="AU61" s="381">
        <v>1.0957065435083316E-3</v>
      </c>
      <c r="AV61" s="381">
        <v>1.1119843756969467E-3</v>
      </c>
      <c r="AW61" s="179">
        <v>1.807115723344055E-3</v>
      </c>
      <c r="AX61" s="179">
        <v>1.6221092252071986E-3</v>
      </c>
      <c r="AY61" s="179">
        <v>1.7754412161498992E-3</v>
      </c>
      <c r="AZ61" s="179">
        <v>8.3544603625355441E-4</v>
      </c>
      <c r="BA61" s="179">
        <v>7.4966120153700799E-4</v>
      </c>
      <c r="BB61" s="381">
        <v>1.1719155829836056E-3</v>
      </c>
      <c r="BC61" s="381">
        <v>1.2810011152598502E-3</v>
      </c>
      <c r="BD61" s="381">
        <v>2.645310318458089E-3</v>
      </c>
      <c r="BE61" s="179">
        <v>2.9372594823500468E-3</v>
      </c>
      <c r="BF61" s="179">
        <v>3.3786266480541416E-3</v>
      </c>
      <c r="BG61" s="1487">
        <v>4.0195484159267821E-3</v>
      </c>
      <c r="BH61" s="381">
        <v>3.5999999999999999E-3</v>
      </c>
      <c r="BI61" s="385">
        <v>4.179664137253603E-3</v>
      </c>
    </row>
    <row r="62" spans="1:61" ht="19.5" customHeight="1" x14ac:dyDescent="0.3">
      <c r="H62" s="1" t="s">
        <v>571</v>
      </c>
      <c r="I62" s="679"/>
      <c r="J62" s="679"/>
      <c r="K62" s="679"/>
      <c r="L62" s="679"/>
      <c r="M62" s="679"/>
      <c r="N62" s="679"/>
      <c r="O62" s="679"/>
      <c r="P62" s="679"/>
      <c r="Q62" s="679"/>
      <c r="R62" s="679"/>
      <c r="S62" s="679"/>
      <c r="T62" s="679"/>
      <c r="U62" s="679"/>
      <c r="V62" s="679"/>
      <c r="W62" s="679"/>
      <c r="X62" s="679"/>
      <c r="Y62" s="679"/>
      <c r="Z62" s="679"/>
      <c r="AA62" s="679"/>
      <c r="AB62" s="679"/>
      <c r="AC62" s="679"/>
      <c r="AD62" s="679"/>
      <c r="AE62" s="679"/>
      <c r="AF62" s="679"/>
      <c r="AG62" s="382"/>
      <c r="AH62" s="382"/>
      <c r="AI62" s="382">
        <v>3.0894102623447001E-3</v>
      </c>
      <c r="AJ62" s="382">
        <v>3.0607396515307402E-3</v>
      </c>
      <c r="AK62" s="382">
        <v>4.1274688118312503E-3</v>
      </c>
      <c r="AL62" s="382">
        <v>3.1563431834365791E-3</v>
      </c>
      <c r="AM62" s="382">
        <v>1.8250946450029783E-3</v>
      </c>
      <c r="AN62" s="179">
        <v>1.9669305102489802E-3</v>
      </c>
      <c r="AO62" s="179">
        <v>2.5598834832353578E-3</v>
      </c>
      <c r="AP62" s="179">
        <v>3.0000000000000001E-3</v>
      </c>
      <c r="AQ62" s="179">
        <v>2.8E-3</v>
      </c>
      <c r="AR62" s="179">
        <v>3.0153293293616258E-3</v>
      </c>
      <c r="AS62" s="179">
        <v>3.4349408552839756E-3</v>
      </c>
      <c r="AT62" s="381">
        <v>1.9928332074545772E-3</v>
      </c>
      <c r="AU62" s="381">
        <v>2.8405260345225713E-3</v>
      </c>
      <c r="AV62" s="381">
        <v>5.327639901459031E-3</v>
      </c>
      <c r="AW62" s="179">
        <v>5.9838381142591187E-3</v>
      </c>
      <c r="AX62" s="179">
        <v>5.8520846339326395E-3</v>
      </c>
      <c r="AY62" s="179">
        <v>5.4129204225286222E-3</v>
      </c>
      <c r="AZ62" s="179">
        <v>5.1313234863675687E-3</v>
      </c>
      <c r="BA62" s="179">
        <v>4.6088764876185294E-3</v>
      </c>
      <c r="BB62" s="381">
        <v>4.1886509286233236E-3</v>
      </c>
      <c r="BC62" s="381">
        <v>1.4181717262240468E-3</v>
      </c>
      <c r="BD62" s="381">
        <v>1.447625213319083E-3</v>
      </c>
      <c r="BE62" s="179">
        <v>2.2216369136844128E-3</v>
      </c>
      <c r="BF62" s="179">
        <v>2.6282603315370789E-3</v>
      </c>
      <c r="BG62" s="1487">
        <v>2.5832980214304268E-3</v>
      </c>
      <c r="BH62" s="381">
        <v>2.3999999999999998E-3</v>
      </c>
      <c r="BI62" s="385">
        <v>2.9898206338250261E-3</v>
      </c>
    </row>
    <row r="63" spans="1:61" ht="19.5" customHeight="1" x14ac:dyDescent="0.3">
      <c r="H63" s="3" t="s">
        <v>572</v>
      </c>
      <c r="I63" s="680"/>
      <c r="J63" s="680"/>
      <c r="K63" s="680"/>
      <c r="L63" s="680"/>
      <c r="M63" s="680"/>
      <c r="N63" s="680"/>
      <c r="O63" s="680"/>
      <c r="P63" s="680"/>
      <c r="Q63" s="680"/>
      <c r="R63" s="680"/>
      <c r="S63" s="680"/>
      <c r="T63" s="680"/>
      <c r="U63" s="680"/>
      <c r="V63" s="680"/>
      <c r="W63" s="680"/>
      <c r="X63" s="680"/>
      <c r="Y63" s="680"/>
      <c r="Z63" s="680"/>
      <c r="AA63" s="680"/>
      <c r="AB63" s="680"/>
      <c r="AC63" s="680"/>
      <c r="AD63" s="680"/>
      <c r="AE63" s="680"/>
      <c r="AF63" s="680"/>
      <c r="AG63" s="382"/>
      <c r="AH63" s="382"/>
      <c r="AI63" s="382">
        <v>1.6427552641203101E-4</v>
      </c>
      <c r="AJ63" s="382">
        <v>6.5725691217583101E-5</v>
      </c>
      <c r="AK63" s="382">
        <v>1.00763290633641E-6</v>
      </c>
      <c r="AL63" s="382">
        <v>8.1529253367036312E-7</v>
      </c>
      <c r="AM63" s="382">
        <v>1.5560248299740513E-5</v>
      </c>
      <c r="AN63" s="179">
        <v>5.1510023935687928E-6</v>
      </c>
      <c r="AO63" s="179">
        <v>3.4799905703711278E-5</v>
      </c>
      <c r="AP63" s="179">
        <v>0</v>
      </c>
      <c r="AQ63" s="179">
        <v>0</v>
      </c>
      <c r="AR63" s="179">
        <v>2.7094761303396285E-5</v>
      </c>
      <c r="AS63" s="179">
        <v>8.3570931795673028E-6</v>
      </c>
      <c r="AT63" s="381">
        <v>1.3200610654541753E-5</v>
      </c>
      <c r="AU63" s="381">
        <v>1.0826057535810166E-5</v>
      </c>
      <c r="AV63" s="381">
        <v>2.799074309840216E-10</v>
      </c>
      <c r="AW63" s="179">
        <v>1.2761178228463929E-5</v>
      </c>
      <c r="AX63" s="179">
        <v>5.0024871661787716E-6</v>
      </c>
      <c r="AY63" s="179">
        <v>5.3109513839633738E-6</v>
      </c>
      <c r="AZ63" s="179">
        <v>4.8908283424579101E-5</v>
      </c>
      <c r="BA63" s="179">
        <v>1.2753279681244628E-5</v>
      </c>
      <c r="BB63" s="381">
        <v>4.3422957215423392E-5</v>
      </c>
      <c r="BC63" s="381">
        <v>3.4504114743834511E-5</v>
      </c>
      <c r="BD63" s="381">
        <v>1.0982128805674904E-4</v>
      </c>
      <c r="BE63" s="179">
        <v>2.8019658445790544E-6</v>
      </c>
      <c r="BF63" s="179">
        <v>1.2554096040974234E-10</v>
      </c>
      <c r="BG63" s="1487">
        <v>1.1396876829754272E-10</v>
      </c>
      <c r="BH63" s="381">
        <v>0</v>
      </c>
      <c r="BI63" s="385">
        <v>2.015027955881326E-6</v>
      </c>
    </row>
    <row r="64" spans="1:61" ht="19.5" customHeight="1" x14ac:dyDescent="0.3">
      <c r="H64" s="1" t="s">
        <v>573</v>
      </c>
      <c r="I64" s="680"/>
      <c r="J64" s="680"/>
      <c r="K64" s="680"/>
      <c r="L64" s="680"/>
      <c r="M64" s="680"/>
      <c r="N64" s="680"/>
      <c r="O64" s="680"/>
      <c r="P64" s="680"/>
      <c r="Q64" s="680"/>
      <c r="R64" s="680"/>
      <c r="S64" s="680"/>
      <c r="T64" s="680"/>
      <c r="U64" s="680"/>
      <c r="V64" s="680"/>
      <c r="W64" s="680"/>
      <c r="X64" s="680"/>
      <c r="Y64" s="680"/>
      <c r="Z64" s="680"/>
      <c r="AA64" s="680"/>
      <c r="AB64" s="680"/>
      <c r="AC64" s="680"/>
      <c r="AD64" s="680"/>
      <c r="AE64" s="680"/>
      <c r="AF64" s="680"/>
      <c r="AG64" s="382"/>
      <c r="AH64" s="382"/>
      <c r="AI64" s="382">
        <v>1.34271215575682E-3</v>
      </c>
      <c r="AJ64" s="382">
        <v>4.60960492755589E-4</v>
      </c>
      <c r="AK64" s="382">
        <v>3.6921889170563098E-4</v>
      </c>
      <c r="AL64" s="382">
        <v>3.1747946519685468E-4</v>
      </c>
      <c r="AM64" s="382">
        <v>9.5263504236264656E-4</v>
      </c>
      <c r="AN64" s="179">
        <v>1.555810471967307E-3</v>
      </c>
      <c r="AO64" s="179">
        <v>1.681432578179858E-3</v>
      </c>
      <c r="AP64" s="179">
        <v>1.6000000000000001E-3</v>
      </c>
      <c r="AQ64" s="179">
        <v>1.8E-3</v>
      </c>
      <c r="AR64" s="179">
        <v>8.3159762798713202E-4</v>
      </c>
      <c r="AS64" s="179">
        <v>9.8921469264801705E-4</v>
      </c>
      <c r="AT64" s="381">
        <v>1.1507099579411656E-3</v>
      </c>
      <c r="AU64" s="381">
        <v>8.2213884977316745E-4</v>
      </c>
      <c r="AV64" s="381">
        <v>7.6989265096167226E-4</v>
      </c>
      <c r="AW64" s="179">
        <v>9.8352393993073679E-4</v>
      </c>
      <c r="AX64" s="179">
        <v>4.1747695227731528E-4</v>
      </c>
      <c r="AY64" s="179">
        <v>4.485725845275061E-4</v>
      </c>
      <c r="AZ64" s="179">
        <v>2.9616672902751083E-4</v>
      </c>
      <c r="BA64" s="179">
        <v>1.9822816620144982E-4</v>
      </c>
      <c r="BB64" s="381">
        <v>4.4203137727349918E-4</v>
      </c>
      <c r="BC64" s="381">
        <v>4.87703478375303E-4</v>
      </c>
      <c r="BD64" s="381">
        <v>2.0795699538479504E-4</v>
      </c>
      <c r="BE64" s="179">
        <v>4.5678778900117543E-4</v>
      </c>
      <c r="BF64" s="179">
        <v>7.5253054057357284E-4</v>
      </c>
      <c r="BG64" s="1487">
        <v>9.1435529573137412E-4</v>
      </c>
      <c r="BH64" s="381">
        <v>4.0000000000000002E-4</v>
      </c>
      <c r="BI64" s="385">
        <v>1.3463587264626003E-3</v>
      </c>
    </row>
    <row r="65" spans="8:61" ht="19.5" customHeight="1" x14ac:dyDescent="0.3">
      <c r="H65" s="681" t="s">
        <v>574</v>
      </c>
      <c r="I65" s="680"/>
      <c r="J65" s="680"/>
      <c r="K65" s="680"/>
      <c r="L65" s="680"/>
      <c r="M65" s="680"/>
      <c r="N65" s="680"/>
      <c r="O65" s="680"/>
      <c r="P65" s="680"/>
      <c r="Q65" s="680"/>
      <c r="R65" s="680"/>
      <c r="S65" s="680"/>
      <c r="T65" s="680"/>
      <c r="U65" s="680"/>
      <c r="V65" s="680"/>
      <c r="W65" s="680"/>
      <c r="X65" s="680"/>
      <c r="Y65" s="680"/>
      <c r="Z65" s="680"/>
      <c r="AA65" s="680"/>
      <c r="AB65" s="680"/>
      <c r="AC65" s="680"/>
      <c r="AD65" s="680"/>
      <c r="AE65" s="680"/>
      <c r="AF65" s="680"/>
      <c r="AG65" s="382"/>
      <c r="AH65" s="382"/>
      <c r="AI65" s="382">
        <v>2.6456428130883902E-3</v>
      </c>
      <c r="AJ65" s="382">
        <v>2.7998275411301602E-3</v>
      </c>
      <c r="AK65" s="382">
        <v>6.3205281832268397E-3</v>
      </c>
      <c r="AL65" s="382">
        <v>1.3014090583003549E-3</v>
      </c>
      <c r="AM65" s="382">
        <v>1.6430011634882395E-3</v>
      </c>
      <c r="AN65" s="179">
        <v>2.1537384562043626E-3</v>
      </c>
      <c r="AO65" s="179">
        <v>1.673536157028662E-3</v>
      </c>
      <c r="AP65" s="179">
        <v>1.6999999999999999E-3</v>
      </c>
      <c r="AQ65" s="179">
        <v>1.6999999999999999E-3</v>
      </c>
      <c r="AR65" s="179">
        <v>8.7632915096564972E-4</v>
      </c>
      <c r="AS65" s="179">
        <v>1.2105660918128769E-3</v>
      </c>
      <c r="AT65" s="381">
        <v>1.6829297994979417E-3</v>
      </c>
      <c r="AU65" s="381">
        <v>6.1259812302644266E-4</v>
      </c>
      <c r="AV65" s="381">
        <v>7.5064810759227138E-4</v>
      </c>
      <c r="AW65" s="179">
        <v>4.0850415190387502E-4</v>
      </c>
      <c r="AX65" s="179">
        <v>6.2064310259727479E-4</v>
      </c>
      <c r="AY65" s="179">
        <v>7.0482287236352053E-4</v>
      </c>
      <c r="AZ65" s="179">
        <v>5.6017974406439913E-4</v>
      </c>
      <c r="BA65" s="179">
        <v>3.285374172864272E-4</v>
      </c>
      <c r="BB65" s="381">
        <v>3.1525457532468655E-4</v>
      </c>
      <c r="BC65" s="381">
        <v>2.7787613729680725E-3</v>
      </c>
      <c r="BD65" s="381">
        <v>2.8221306749763126E-3</v>
      </c>
      <c r="BE65" s="179">
        <v>3.0579362215027829E-3</v>
      </c>
      <c r="BF65" s="179">
        <v>1.7921453889392903E-3</v>
      </c>
      <c r="BG65" s="1487">
        <v>2.9880425909800494E-3</v>
      </c>
      <c r="BH65" s="381">
        <v>2.2360509502160337E-3</v>
      </c>
      <c r="BI65" s="385">
        <v>2.4218217260979702E-3</v>
      </c>
    </row>
    <row r="66" spans="8:61" ht="19.5" customHeight="1" x14ac:dyDescent="0.3">
      <c r="H66" s="681" t="s">
        <v>575</v>
      </c>
      <c r="I66" s="680"/>
      <c r="J66" s="680"/>
      <c r="K66" s="680"/>
      <c r="L66" s="680"/>
      <c r="M66" s="680"/>
      <c r="N66" s="680"/>
      <c r="O66" s="680"/>
      <c r="P66" s="680"/>
      <c r="Q66" s="680"/>
      <c r="R66" s="680"/>
      <c r="S66" s="680"/>
      <c r="T66" s="680"/>
      <c r="U66" s="680"/>
      <c r="V66" s="680"/>
      <c r="W66" s="680"/>
      <c r="X66" s="680"/>
      <c r="Y66" s="680"/>
      <c r="Z66" s="680"/>
      <c r="AA66" s="680"/>
      <c r="AB66" s="680"/>
      <c r="AC66" s="680"/>
      <c r="AD66" s="680"/>
      <c r="AE66" s="680"/>
      <c r="AF66" s="680"/>
      <c r="AG66" s="382"/>
      <c r="AH66" s="382"/>
      <c r="AI66" s="382">
        <v>2.1353345880319799E-3</v>
      </c>
      <c r="AJ66" s="382">
        <v>1.4679100342513799E-3</v>
      </c>
      <c r="AK66" s="382">
        <v>3.3489116792045702E-3</v>
      </c>
      <c r="AL66" s="382">
        <v>1.2019353813205111E-3</v>
      </c>
      <c r="AM66" s="382">
        <v>1.9489542522594275E-3</v>
      </c>
      <c r="AN66" s="179">
        <v>2.3514083857834427E-3</v>
      </c>
      <c r="AO66" s="179">
        <v>3.0329464098183571E-3</v>
      </c>
      <c r="AP66" s="179">
        <v>2.8E-3</v>
      </c>
      <c r="AQ66" s="179">
        <v>3.5000000000000001E-3</v>
      </c>
      <c r="AR66" s="179">
        <v>1.4848893215056384E-3</v>
      </c>
      <c r="AS66" s="179">
        <v>1.1461408829048373E-3</v>
      </c>
      <c r="AT66" s="381">
        <v>1.9691039325221995E-3</v>
      </c>
      <c r="AU66" s="381">
        <v>2.3919580530751508E-4</v>
      </c>
      <c r="AV66" s="381">
        <v>7.4029237553197545E-4</v>
      </c>
      <c r="AW66" s="179">
        <v>6.9618248904808572E-4</v>
      </c>
      <c r="AX66" s="179">
        <v>1.1694016041898971E-3</v>
      </c>
      <c r="AY66" s="179">
        <v>1.8081630374585215E-3</v>
      </c>
      <c r="AZ66" s="179">
        <v>1.1515749446006219E-3</v>
      </c>
      <c r="BA66" s="179">
        <v>3.5526740805701628E-4</v>
      </c>
      <c r="BB66" s="381">
        <v>1.0664198299182395E-3</v>
      </c>
      <c r="BC66" s="381">
        <v>5.4536440890498984E-4</v>
      </c>
      <c r="BD66" s="381">
        <v>1.6707476730252135E-3</v>
      </c>
      <c r="BE66" s="179">
        <v>2.1298613848545712E-3</v>
      </c>
      <c r="BF66" s="179">
        <v>3.8778101948366991E-3</v>
      </c>
      <c r="BG66" s="1487">
        <v>3.2829159147526343E-3</v>
      </c>
      <c r="BH66" s="381">
        <v>1.7537106120985766E-3</v>
      </c>
      <c r="BI66" s="385">
        <v>2.4898974782451302E-3</v>
      </c>
    </row>
    <row r="67" spans="8:61" ht="30" x14ac:dyDescent="0.3">
      <c r="H67" s="681" t="s">
        <v>576</v>
      </c>
      <c r="I67" s="680"/>
      <c r="J67" s="680"/>
      <c r="K67" s="680"/>
      <c r="L67" s="680"/>
      <c r="M67" s="680"/>
      <c r="N67" s="680"/>
      <c r="O67" s="680"/>
      <c r="P67" s="680"/>
      <c r="Q67" s="680"/>
      <c r="R67" s="680"/>
      <c r="S67" s="680"/>
      <c r="T67" s="680"/>
      <c r="U67" s="680"/>
      <c r="V67" s="680"/>
      <c r="W67" s="680"/>
      <c r="X67" s="680"/>
      <c r="Y67" s="680"/>
      <c r="Z67" s="680"/>
      <c r="AA67" s="680"/>
      <c r="AB67" s="680"/>
      <c r="AC67" s="680"/>
      <c r="AD67" s="680"/>
      <c r="AE67" s="680"/>
      <c r="AF67" s="680"/>
      <c r="AG67" s="382"/>
      <c r="AH67" s="382"/>
      <c r="AI67" s="382">
        <v>0</v>
      </c>
      <c r="AJ67" s="382">
        <v>0</v>
      </c>
      <c r="AK67" s="382">
        <v>0</v>
      </c>
      <c r="AL67" s="382">
        <v>0</v>
      </c>
      <c r="AM67" s="382">
        <v>0</v>
      </c>
      <c r="AN67" s="179">
        <v>0</v>
      </c>
      <c r="AO67" s="179">
        <v>0</v>
      </c>
      <c r="AP67" s="179">
        <v>0</v>
      </c>
      <c r="AQ67" s="179">
        <v>0</v>
      </c>
      <c r="AR67" s="179">
        <v>0</v>
      </c>
      <c r="AS67" s="179">
        <v>0</v>
      </c>
      <c r="AT67" s="381">
        <v>0</v>
      </c>
      <c r="AU67" s="381">
        <v>0</v>
      </c>
      <c r="AV67" s="381">
        <v>0</v>
      </c>
      <c r="AW67" s="179">
        <v>0</v>
      </c>
      <c r="AX67" s="179">
        <v>0</v>
      </c>
      <c r="AY67" s="179">
        <v>0</v>
      </c>
      <c r="AZ67" s="179">
        <v>0</v>
      </c>
      <c r="BA67" s="179">
        <v>0</v>
      </c>
      <c r="BB67" s="381">
        <v>0</v>
      </c>
      <c r="BC67" s="381">
        <v>0</v>
      </c>
      <c r="BD67" s="381">
        <v>0</v>
      </c>
      <c r="BE67" s="179">
        <v>0</v>
      </c>
      <c r="BF67" s="179">
        <v>0</v>
      </c>
      <c r="BG67" s="1487">
        <v>0</v>
      </c>
      <c r="BH67" s="381">
        <v>0</v>
      </c>
      <c r="BI67" s="385">
        <v>0</v>
      </c>
    </row>
    <row r="68" spans="8:61" ht="19.5" customHeight="1" x14ac:dyDescent="0.3">
      <c r="H68" s="681" t="s">
        <v>577</v>
      </c>
      <c r="I68" s="682"/>
      <c r="J68" s="682"/>
      <c r="K68" s="682"/>
      <c r="L68" s="682"/>
      <c r="M68" s="682"/>
      <c r="N68" s="682"/>
      <c r="O68" s="682"/>
      <c r="P68" s="682"/>
      <c r="Q68" s="682"/>
      <c r="R68" s="682"/>
      <c r="S68" s="682"/>
      <c r="T68" s="682"/>
      <c r="U68" s="682"/>
      <c r="V68" s="682"/>
      <c r="W68" s="682"/>
      <c r="X68" s="682"/>
      <c r="Y68" s="682"/>
      <c r="Z68" s="682"/>
      <c r="AA68" s="682"/>
      <c r="AB68" s="682"/>
      <c r="AC68" s="682"/>
      <c r="AD68" s="682"/>
      <c r="AE68" s="682"/>
      <c r="AF68" s="682"/>
      <c r="AG68" s="382"/>
      <c r="AH68" s="382"/>
      <c r="AI68" s="382">
        <v>4.3064096785810704E-3</v>
      </c>
      <c r="AJ68" s="382">
        <v>3.31606457099278E-3</v>
      </c>
      <c r="AK68" s="382">
        <v>4.1539131019208402E-3</v>
      </c>
      <c r="AL68" s="382">
        <v>5.3494641144586951E-3</v>
      </c>
      <c r="AM68" s="382">
        <v>7.4333883933320336E-3</v>
      </c>
      <c r="AN68" s="179">
        <v>5.174448798822508E-3</v>
      </c>
      <c r="AO68" s="179">
        <v>6.3586966702309285E-3</v>
      </c>
      <c r="AP68" s="179">
        <v>3.5000000000000001E-3</v>
      </c>
      <c r="AQ68" s="179">
        <v>3.7000000000000002E-3</v>
      </c>
      <c r="AR68" s="179">
        <v>3.0544962073441873E-3</v>
      </c>
      <c r="AS68" s="179">
        <v>2.1087622762669999E-3</v>
      </c>
      <c r="AT68" s="381">
        <v>9.9581730742621076E-4</v>
      </c>
      <c r="AU68" s="381">
        <v>9.8088119848727573E-4</v>
      </c>
      <c r="AV68" s="381">
        <v>3.7760300107983171E-4</v>
      </c>
      <c r="AW68" s="179">
        <v>1.2909489325545497E-3</v>
      </c>
      <c r="AX68" s="179">
        <v>6.9429490653428756E-4</v>
      </c>
      <c r="AY68" s="179">
        <v>7.2116221864805476E-4</v>
      </c>
      <c r="AZ68" s="179">
        <v>5.0688461671852833E-4</v>
      </c>
      <c r="BA68" s="179">
        <v>1.6440227720426151E-4</v>
      </c>
      <c r="BB68" s="381">
        <v>5.5908953834347974E-4</v>
      </c>
      <c r="BC68" s="381">
        <v>5.0497733088443973E-4</v>
      </c>
      <c r="BD68" s="381">
        <v>1.869968770481314E-3</v>
      </c>
      <c r="BE68" s="179">
        <v>2.2963936066300759E-3</v>
      </c>
      <c r="BF68" s="179">
        <v>3.9767200073933268E-3</v>
      </c>
      <c r="BG68" s="1487">
        <v>3.9037586706358253E-3</v>
      </c>
      <c r="BH68" s="381">
        <v>3.5663140095171272E-3</v>
      </c>
      <c r="BI68" s="385">
        <v>4.8674776418351174E-3</v>
      </c>
    </row>
    <row r="69" spans="8:61" ht="19.5" customHeight="1" x14ac:dyDescent="0.3">
      <c r="H69" s="681" t="s">
        <v>578</v>
      </c>
      <c r="I69" s="682"/>
      <c r="J69" s="682"/>
      <c r="K69" s="682"/>
      <c r="L69" s="682"/>
      <c r="M69" s="682"/>
      <c r="N69" s="682"/>
      <c r="O69" s="682"/>
      <c r="P69" s="682"/>
      <c r="Q69" s="682"/>
      <c r="R69" s="682"/>
      <c r="S69" s="682"/>
      <c r="T69" s="682"/>
      <c r="U69" s="682"/>
      <c r="V69" s="682"/>
      <c r="W69" s="682"/>
      <c r="X69" s="682"/>
      <c r="Y69" s="682"/>
      <c r="Z69" s="682"/>
      <c r="AA69" s="682"/>
      <c r="AB69" s="682"/>
      <c r="AC69" s="682"/>
      <c r="AD69" s="682"/>
      <c r="AE69" s="682"/>
      <c r="AF69" s="682"/>
      <c r="AG69" s="382"/>
      <c r="AH69" s="382"/>
      <c r="AI69" s="382">
        <v>2.3543826265303202E-3</v>
      </c>
      <c r="AJ69" s="382">
        <v>2.4086688572944001E-3</v>
      </c>
      <c r="AK69" s="382">
        <v>3.4994551651845599E-3</v>
      </c>
      <c r="AL69" s="382">
        <v>1.9824397138462186E-3</v>
      </c>
      <c r="AM69" s="382">
        <v>3.2606752782746245E-3</v>
      </c>
      <c r="AN69" s="179">
        <v>1.6148649802039756E-3</v>
      </c>
      <c r="AO69" s="179">
        <v>2.8691288075810431E-3</v>
      </c>
      <c r="AP69" s="179">
        <v>1.5E-3</v>
      </c>
      <c r="AQ69" s="179">
        <v>1.6999999999999999E-3</v>
      </c>
      <c r="AR69" s="179">
        <v>1.7187234334213345E-3</v>
      </c>
      <c r="AS69" s="179">
        <v>1.4280896937555712E-3</v>
      </c>
      <c r="AT69" s="381">
        <v>4.8111787883167506E-4</v>
      </c>
      <c r="AU69" s="381">
        <v>1.0720741520545366E-3</v>
      </c>
      <c r="AV69" s="381">
        <v>5.5057585052776668E-4</v>
      </c>
      <c r="AW69" s="179">
        <v>6.3877619769679705E-4</v>
      </c>
      <c r="AX69" s="179">
        <v>7.4371558930684284E-4</v>
      </c>
      <c r="AY69" s="179">
        <v>2.9928763842556249E-3</v>
      </c>
      <c r="AZ69" s="179">
        <v>2.5904165263648908E-3</v>
      </c>
      <c r="BA69" s="179">
        <v>2.6164084217181363E-3</v>
      </c>
      <c r="BB69" s="381">
        <v>2.9803561934313399E-3</v>
      </c>
      <c r="BC69" s="381">
        <v>3.2200314155326074E-3</v>
      </c>
      <c r="BD69" s="381">
        <v>5.4860813115335317E-4</v>
      </c>
      <c r="BE69" s="179">
        <v>1.5670163229966037E-3</v>
      </c>
      <c r="BF69" s="179">
        <v>2.4762830078115887E-3</v>
      </c>
      <c r="BG69" s="1487">
        <v>2.667508373807147E-3</v>
      </c>
      <c r="BH69" s="381">
        <v>7.2528157100833625E-4</v>
      </c>
      <c r="BI69" s="385">
        <v>9.4607001572389183E-4</v>
      </c>
    </row>
    <row r="70" spans="8:61" ht="19.5" customHeight="1" x14ac:dyDescent="0.3">
      <c r="H70" s="681" t="s">
        <v>579</v>
      </c>
      <c r="I70" s="682"/>
      <c r="J70" s="682"/>
      <c r="K70" s="682"/>
      <c r="L70" s="682"/>
      <c r="M70" s="682"/>
      <c r="N70" s="682"/>
      <c r="O70" s="682"/>
      <c r="P70" s="682"/>
      <c r="Q70" s="682"/>
      <c r="R70" s="682"/>
      <c r="S70" s="682"/>
      <c r="T70" s="682"/>
      <c r="U70" s="682"/>
      <c r="V70" s="682"/>
      <c r="W70" s="682"/>
      <c r="X70" s="682"/>
      <c r="Y70" s="682"/>
      <c r="Z70" s="682"/>
      <c r="AA70" s="682"/>
      <c r="AB70" s="682"/>
      <c r="AC70" s="682"/>
      <c r="AD70" s="682"/>
      <c r="AE70" s="682"/>
      <c r="AF70" s="682"/>
      <c r="AG70" s="382"/>
      <c r="AH70" s="382"/>
      <c r="AI70" s="382">
        <v>3.51997533541547E-3</v>
      </c>
      <c r="AJ70" s="382">
        <v>2.2255925070131599E-3</v>
      </c>
      <c r="AK70" s="382">
        <v>5.0980245505345802E-3</v>
      </c>
      <c r="AL70" s="382">
        <v>1.2747679296255157E-3</v>
      </c>
      <c r="AM70" s="382">
        <v>2.2075097699737487E-3</v>
      </c>
      <c r="AN70" s="179">
        <v>2.7450433562328552E-3</v>
      </c>
      <c r="AO70" s="179">
        <v>3.0396590602178395E-3</v>
      </c>
      <c r="AP70" s="179">
        <v>1.2999999999999999E-3</v>
      </c>
      <c r="AQ70" s="179">
        <v>1.1999999999999999E-3</v>
      </c>
      <c r="AR70" s="179">
        <v>1.1125937654501111E-3</v>
      </c>
      <c r="AS70" s="179">
        <v>1.2022922967180032E-3</v>
      </c>
      <c r="AT70" s="381">
        <v>2.1887818966186087E-3</v>
      </c>
      <c r="AU70" s="381">
        <v>1.7074063001888825E-3</v>
      </c>
      <c r="AV70" s="381">
        <v>5.4051145649092473E-4</v>
      </c>
      <c r="AW70" s="179">
        <v>9.8067306765176857E-4</v>
      </c>
      <c r="AX70" s="179">
        <v>4.0734677303262549E-4</v>
      </c>
      <c r="AY70" s="179">
        <v>3.1184893714349907E-4</v>
      </c>
      <c r="AZ70" s="179">
        <v>3.3078910066689144E-4</v>
      </c>
      <c r="BA70" s="179">
        <v>3.4726537432217702E-4</v>
      </c>
      <c r="BB70" s="381">
        <v>8.4209526928738997E-4</v>
      </c>
      <c r="BC70" s="381">
        <v>4.4498625577366849E-4</v>
      </c>
      <c r="BD70" s="381">
        <v>1.3410624835615802E-3</v>
      </c>
      <c r="BE70" s="179">
        <v>1.3138386902109059E-3</v>
      </c>
      <c r="BF70" s="179">
        <v>3.0106585836086751E-3</v>
      </c>
      <c r="BG70" s="1487">
        <v>3.6569410343698476E-3</v>
      </c>
      <c r="BH70" s="381">
        <v>7.5337410735611494E-3</v>
      </c>
      <c r="BI70" s="385">
        <v>2.7156548272156303E-3</v>
      </c>
    </row>
    <row r="71" spans="8:61" ht="19.5" customHeight="1" x14ac:dyDescent="0.3">
      <c r="H71" s="1" t="s">
        <v>580</v>
      </c>
      <c r="I71" s="682"/>
      <c r="J71" s="682"/>
      <c r="K71" s="682"/>
      <c r="L71" s="682"/>
      <c r="M71" s="682"/>
      <c r="N71" s="682"/>
      <c r="O71" s="682"/>
      <c r="P71" s="682"/>
      <c r="Q71" s="682"/>
      <c r="R71" s="682"/>
      <c r="S71" s="682"/>
      <c r="T71" s="682"/>
      <c r="U71" s="682"/>
      <c r="V71" s="682"/>
      <c r="W71" s="682"/>
      <c r="X71" s="682"/>
      <c r="Y71" s="682"/>
      <c r="Z71" s="682"/>
      <c r="AA71" s="682"/>
      <c r="AB71" s="682"/>
      <c r="AC71" s="682"/>
      <c r="AD71" s="682"/>
      <c r="AE71" s="682"/>
      <c r="AF71" s="682"/>
      <c r="AG71" s="382"/>
      <c r="AH71" s="382"/>
      <c r="AI71" s="382">
        <v>2.1621906595584101E-3</v>
      </c>
      <c r="AJ71" s="382">
        <v>3.0997241870465301E-3</v>
      </c>
      <c r="AK71" s="382">
        <v>4.6472905532365001E-3</v>
      </c>
      <c r="AL71" s="382">
        <v>2.5630434177380456E-3</v>
      </c>
      <c r="AM71" s="382">
        <v>2.2787703022217011E-3</v>
      </c>
      <c r="AN71" s="179">
        <v>1.0542202942247284E-3</v>
      </c>
      <c r="AO71" s="179">
        <v>1.3981591392958736E-3</v>
      </c>
      <c r="AP71" s="179">
        <v>1E-3</v>
      </c>
      <c r="AQ71" s="179">
        <v>1E-3</v>
      </c>
      <c r="AR71" s="179">
        <v>6.8060773273845581E-4</v>
      </c>
      <c r="AS71" s="179">
        <v>6.8684080167189247E-4</v>
      </c>
      <c r="AT71" s="381">
        <v>9.3779508654481477E-4</v>
      </c>
      <c r="AU71" s="381">
        <v>8.0492713824932072E-4</v>
      </c>
      <c r="AV71" s="381">
        <v>7.2164011035641222E-4</v>
      </c>
      <c r="AW71" s="179">
        <v>1.8504864864508077E-3</v>
      </c>
      <c r="AX71" s="179">
        <v>1.2075392849467622E-3</v>
      </c>
      <c r="AY71" s="179">
        <v>1.2370178879115511E-3</v>
      </c>
      <c r="AZ71" s="179">
        <v>6.1533662318991121E-4</v>
      </c>
      <c r="BA71" s="179">
        <v>5.1097904664370382E-4</v>
      </c>
      <c r="BB71" s="381">
        <v>3.0958410330055253E-4</v>
      </c>
      <c r="BC71" s="381">
        <v>3.9825088564334306E-4</v>
      </c>
      <c r="BD71" s="381">
        <v>7.66881042911977E-4</v>
      </c>
      <c r="BE71" s="179">
        <v>1.3283434742339608E-3</v>
      </c>
      <c r="BF71" s="179">
        <v>2.1250480804621587E-3</v>
      </c>
      <c r="BG71" s="1487">
        <v>1.7751971977914662E-3</v>
      </c>
      <c r="BH71" s="381">
        <v>2.448591936477112E-3</v>
      </c>
      <c r="BI71" s="385">
        <v>3.0607198851550026E-3</v>
      </c>
    </row>
    <row r="72" spans="8:61" ht="19.5" customHeight="1" x14ac:dyDescent="0.3">
      <c r="H72" s="1" t="s">
        <v>581</v>
      </c>
      <c r="I72" s="683"/>
      <c r="J72" s="683"/>
      <c r="K72" s="683"/>
      <c r="L72" s="683"/>
      <c r="M72" s="683"/>
      <c r="N72" s="683"/>
      <c r="O72" s="683"/>
      <c r="P72" s="683"/>
      <c r="Q72" s="683"/>
      <c r="R72" s="683"/>
      <c r="S72" s="683"/>
      <c r="T72" s="683"/>
      <c r="U72" s="683"/>
      <c r="V72" s="683"/>
      <c r="W72" s="683"/>
      <c r="X72" s="683"/>
      <c r="Y72" s="683"/>
      <c r="Z72" s="683"/>
      <c r="AA72" s="683"/>
      <c r="AB72" s="683"/>
      <c r="AC72" s="683"/>
      <c r="AD72" s="683"/>
      <c r="AE72" s="683"/>
      <c r="AF72" s="680"/>
      <c r="AG72" s="382"/>
      <c r="AH72" s="382"/>
      <c r="AI72" s="382">
        <v>4.0204087929482499E-4</v>
      </c>
      <c r="AJ72" s="382">
        <v>5.2517476684912001E-4</v>
      </c>
      <c r="AK72" s="382">
        <v>1.94224048847417E-3</v>
      </c>
      <c r="AL72" s="382">
        <v>2.9169088631576193E-4</v>
      </c>
      <c r="AM72" s="382">
        <v>4.595771236870276E-4</v>
      </c>
      <c r="AN72" s="179">
        <v>1.791681152172001E-3</v>
      </c>
      <c r="AO72" s="179">
        <v>3.1052905120516384E-4</v>
      </c>
      <c r="AP72" s="179">
        <v>2.9999999999999997E-4</v>
      </c>
      <c r="AQ72" s="179">
        <v>4.0000000000000002E-4</v>
      </c>
      <c r="AR72" s="179">
        <v>3.7964958015488634E-4</v>
      </c>
      <c r="AS72" s="179">
        <v>3.3336577725187047E-4</v>
      </c>
      <c r="AT72" s="381">
        <v>4.771602476965026E-4</v>
      </c>
      <c r="AU72" s="381">
        <v>5.4369169093190773E-4</v>
      </c>
      <c r="AV72" s="381">
        <v>2.0793625249171237E-5</v>
      </c>
      <c r="AW72" s="179">
        <v>0</v>
      </c>
      <c r="AX72" s="179">
        <v>1.6433216718037843E-5</v>
      </c>
      <c r="AY72" s="179">
        <v>6.2020380445706086E-5</v>
      </c>
      <c r="AZ72" s="179">
        <v>2.2887717777541358E-4</v>
      </c>
      <c r="BA72" s="179">
        <v>0</v>
      </c>
      <c r="BB72" s="381">
        <v>1.1523537443706729E-6</v>
      </c>
      <c r="BC72" s="381">
        <v>6.8409361089008996E-5</v>
      </c>
      <c r="BD72" s="381">
        <v>8.5726281121202856E-4</v>
      </c>
      <c r="BE72" s="179">
        <v>5.6852528655307608E-3</v>
      </c>
      <c r="BF72" s="179">
        <v>9.7977704813439707E-3</v>
      </c>
      <c r="BG72" s="1487">
        <v>8.9569929085183426E-3</v>
      </c>
      <c r="BH72" s="381">
        <v>4.0827319500111436E-3</v>
      </c>
      <c r="BI72" s="385">
        <v>6.8770226040085055E-3</v>
      </c>
    </row>
    <row r="73" spans="8:61" ht="19.5" customHeight="1" x14ac:dyDescent="0.3">
      <c r="H73" s="333" t="s">
        <v>582</v>
      </c>
      <c r="I73" s="684"/>
      <c r="J73" s="684"/>
      <c r="K73" s="684"/>
      <c r="L73" s="684"/>
      <c r="M73" s="684"/>
      <c r="N73" s="684"/>
      <c r="O73" s="684"/>
      <c r="P73" s="684"/>
      <c r="Q73" s="684"/>
      <c r="R73" s="684"/>
      <c r="S73" s="684"/>
      <c r="T73" s="684"/>
      <c r="U73" s="684"/>
      <c r="V73" s="684"/>
      <c r="W73" s="684"/>
      <c r="X73" s="684"/>
      <c r="Y73" s="684"/>
      <c r="Z73" s="684"/>
      <c r="AA73" s="684"/>
      <c r="AB73" s="684"/>
      <c r="AC73" s="684"/>
      <c r="AD73" s="684"/>
      <c r="AE73" s="684"/>
      <c r="AF73" s="684"/>
      <c r="AG73" s="685"/>
      <c r="AH73" s="685"/>
      <c r="AI73" s="309">
        <v>3.6046990659663099E-3</v>
      </c>
      <c r="AJ73" s="309">
        <v>2.58799737498464E-3</v>
      </c>
      <c r="AK73" s="309">
        <v>3.3220580574743501E-3</v>
      </c>
      <c r="AL73" s="309">
        <v>2.6990748631204775E-3</v>
      </c>
      <c r="AM73" s="309">
        <v>2.4275839988478396E-3</v>
      </c>
      <c r="AN73" s="309">
        <v>2.1035164672331234E-3</v>
      </c>
      <c r="AO73" s="309">
        <v>2.4936747070757343E-3</v>
      </c>
      <c r="AP73" s="309">
        <v>2.3E-3</v>
      </c>
      <c r="AQ73" s="309">
        <v>2.5999999999999999E-3</v>
      </c>
      <c r="AR73" s="309">
        <v>1.9142877869390527E-3</v>
      </c>
      <c r="AS73" s="309">
        <v>1.9223817421901612E-3</v>
      </c>
      <c r="AT73" s="656">
        <v>1.7919212818286484E-3</v>
      </c>
      <c r="AU73" s="656">
        <v>1.6921744982842579E-3</v>
      </c>
      <c r="AV73" s="656">
        <v>1.3749128818138071E-3</v>
      </c>
      <c r="AW73" s="309">
        <v>1.7159016584001954E-3</v>
      </c>
      <c r="AX73" s="309">
        <v>1.3277759482783324E-3</v>
      </c>
      <c r="AY73" s="309">
        <v>1.3445279593930135E-3</v>
      </c>
      <c r="AZ73" s="309">
        <v>1.0609610746905177E-3</v>
      </c>
      <c r="BA73" s="309">
        <v>1.0632698114754775E-3</v>
      </c>
      <c r="BB73" s="656">
        <v>1.0475366298556916E-3</v>
      </c>
      <c r="BC73" s="656">
        <v>1.159221321519613E-3</v>
      </c>
      <c r="BD73" s="656">
        <v>1.1800520219536646E-3</v>
      </c>
      <c r="BE73" s="309">
        <v>1.6278666584302508E-3</v>
      </c>
      <c r="BF73" s="309">
        <v>2.0827952459187777E-3</v>
      </c>
      <c r="BG73" s="1522">
        <v>2.3E-3</v>
      </c>
      <c r="BH73" s="656">
        <v>1.8829682211387328E-3</v>
      </c>
      <c r="BI73" s="657">
        <v>2.2794905858451683E-3</v>
      </c>
    </row>
    <row r="74" spans="8:61" ht="19.5" customHeight="1" x14ac:dyDescent="0.25">
      <c r="H74" s="686" t="s">
        <v>583</v>
      </c>
      <c r="I74" s="686"/>
      <c r="J74" s="686"/>
      <c r="K74" s="686"/>
      <c r="L74" s="686"/>
      <c r="M74" s="686"/>
      <c r="N74" s="686"/>
      <c r="O74" s="686"/>
      <c r="P74" s="686"/>
      <c r="Q74" s="686"/>
      <c r="R74" s="686"/>
      <c r="S74" s="686"/>
      <c r="T74" s="686"/>
      <c r="U74" s="686"/>
      <c r="V74" s="686"/>
      <c r="W74" s="686"/>
      <c r="X74" s="686"/>
      <c r="Y74" s="686"/>
      <c r="Z74" s="686"/>
      <c r="AA74" s="686"/>
      <c r="AB74" s="686"/>
      <c r="AC74" s="686"/>
      <c r="AD74" s="686"/>
      <c r="AE74" s="686"/>
      <c r="AF74" s="686"/>
      <c r="AG74" s="686"/>
      <c r="AH74" s="686"/>
      <c r="AI74" s="686"/>
      <c r="AJ74" s="686"/>
      <c r="AK74" s="686"/>
      <c r="AL74" s="686"/>
      <c r="AM74" s="686"/>
      <c r="AN74" s="686"/>
      <c r="AO74" s="686"/>
      <c r="AP74" s="686"/>
      <c r="AQ74" s="686"/>
      <c r="AR74" s="686"/>
      <c r="AS74" s="686"/>
      <c r="AT74" s="686"/>
      <c r="AU74" s="686"/>
      <c r="AV74" s="686"/>
      <c r="AW74" s="686"/>
      <c r="AX74" s="686"/>
      <c r="AY74" s="686"/>
      <c r="AZ74" s="686"/>
      <c r="BA74" s="686"/>
      <c r="BB74" s="686"/>
      <c r="BC74" s="686"/>
      <c r="BD74" s="686"/>
      <c r="BE74" s="686"/>
      <c r="BF74" s="687"/>
      <c r="BG74" s="688"/>
      <c r="BH74" s="688"/>
      <c r="BI74" s="688"/>
    </row>
    <row r="75" spans="8:61" ht="18" customHeight="1" x14ac:dyDescent="0.3">
      <c r="AI75" s="82"/>
      <c r="AJ75" s="82"/>
      <c r="AK75" s="82"/>
      <c r="AL75" s="82"/>
      <c r="AM75" s="361"/>
      <c r="AN75" s="82"/>
      <c r="AO75" s="82"/>
    </row>
    <row r="76" spans="8:61" ht="18" customHeight="1" x14ac:dyDescent="0.3">
      <c r="AI76" s="82"/>
      <c r="AJ76" s="82"/>
      <c r="AK76" s="82"/>
      <c r="AL76" s="82"/>
      <c r="AM76" s="361"/>
      <c r="AN76" s="82"/>
      <c r="AO76" s="82"/>
    </row>
  </sheetData>
  <mergeCells count="25">
    <mergeCell ref="D21:E21"/>
    <mergeCell ref="B4:E4"/>
    <mergeCell ref="C8:E8"/>
    <mergeCell ref="C10:E10"/>
    <mergeCell ref="C12:E12"/>
    <mergeCell ref="C14:E14"/>
    <mergeCell ref="D15:E15"/>
    <mergeCell ref="D16:E16"/>
    <mergeCell ref="D17:E17"/>
    <mergeCell ref="D18:E18"/>
    <mergeCell ref="D19:E19"/>
    <mergeCell ref="D20:E20"/>
    <mergeCell ref="D22:E22"/>
    <mergeCell ref="D23:E23"/>
    <mergeCell ref="D25:E25"/>
    <mergeCell ref="D26:E26"/>
    <mergeCell ref="D27:E27"/>
    <mergeCell ref="C39:E39"/>
    <mergeCell ref="D24:F24"/>
    <mergeCell ref="C28:E28"/>
    <mergeCell ref="C29:E29"/>
    <mergeCell ref="C31:E31"/>
    <mergeCell ref="C33:E33"/>
    <mergeCell ref="C35:E35"/>
    <mergeCell ref="C37:E37"/>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15:E15" location="B_IS!A1" display="Condensed Income Statement"/>
    <hyperlink ref="C10" location="Hightlights!A1" display="Highlights"/>
    <hyperlink ref="C10:E10" location="'Financial Highlights'!A1" display="Finanial Highlights"/>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4" fitToHeight="0" orientation="landscape" horizontalDpi="300" verticalDpi="300" r:id="rId1"/>
  <headerFooter alignWithMargins="0"/>
  <rowBreaks count="1" manualBreakCount="1">
    <brk id="40" max="5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X46"/>
  <sheetViews>
    <sheetView showGridLines="0" view="pageBreakPreview" zoomScale="70" zoomScaleNormal="85"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27" width="17.375" style="38" hidden="1" customWidth="1"/>
    <col min="28" max="28" width="17.375" style="48" hidden="1" customWidth="1"/>
    <col min="29" max="41" width="17.375" style="38" hidden="1" customWidth="1"/>
    <col min="42" max="50" width="15.5" style="38" customWidth="1"/>
    <col min="51" max="16384" width="10.75" style="38"/>
  </cols>
  <sheetData>
    <row r="1" spans="2:50" ht="5.25" customHeight="1" x14ac:dyDescent="0.3"/>
    <row r="2" spans="2:50" ht="28.5" customHeight="1" x14ac:dyDescent="0.35">
      <c r="H2" s="39"/>
      <c r="I2" s="232"/>
    </row>
    <row r="3" spans="2:50" ht="3" customHeight="1" x14ac:dyDescent="0.3">
      <c r="H3" s="40"/>
    </row>
    <row r="4" spans="2:50" ht="30" customHeight="1" x14ac:dyDescent="0.3">
      <c r="B4" s="1719" t="s">
        <v>6</v>
      </c>
      <c r="C4" s="1719"/>
      <c r="D4" s="1719"/>
      <c r="E4" s="1719"/>
      <c r="F4" s="191"/>
      <c r="G4" s="42"/>
      <c r="H4" s="64" t="s">
        <v>584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65"/>
      <c r="AP4" s="65"/>
      <c r="AQ4" s="65"/>
      <c r="AR4" s="65"/>
      <c r="AS4" s="65"/>
      <c r="AT4" s="65"/>
      <c r="AU4" s="65"/>
      <c r="AV4" s="65"/>
      <c r="AW4" s="65"/>
      <c r="AX4" s="65"/>
    </row>
    <row r="5" spans="2:50" ht="18" customHeight="1" x14ac:dyDescent="0.3">
      <c r="B5" s="44"/>
      <c r="C5" s="44"/>
      <c r="D5" s="44"/>
      <c r="E5" s="44"/>
      <c r="F5" s="44"/>
      <c r="AB5" s="38"/>
      <c r="AO5" s="69"/>
      <c r="AP5" s="69"/>
      <c r="AQ5" s="69"/>
      <c r="AR5" s="70"/>
      <c r="AS5" s="70"/>
      <c r="AT5" s="70"/>
      <c r="AU5" s="70"/>
      <c r="AV5" s="70"/>
      <c r="AW5" s="70"/>
      <c r="AX5" s="70"/>
    </row>
    <row r="6" spans="2:50" ht="3" customHeight="1" thickBot="1" x14ac:dyDescent="0.35">
      <c r="H6" s="40"/>
    </row>
    <row r="7" spans="2:50" ht="12" customHeight="1" thickTop="1" x14ac:dyDescent="0.3">
      <c r="B7" s="193"/>
      <c r="C7" s="67"/>
      <c r="D7" s="67"/>
      <c r="E7" s="68"/>
      <c r="H7" s="73"/>
      <c r="I7" s="73"/>
      <c r="J7" s="73"/>
      <c r="K7" s="73"/>
      <c r="L7" s="73"/>
      <c r="M7" s="73"/>
      <c r="N7" s="73"/>
      <c r="O7" s="73"/>
      <c r="P7" s="73"/>
      <c r="Q7" s="73"/>
      <c r="R7" s="73"/>
      <c r="S7" s="73"/>
      <c r="T7" s="73"/>
      <c r="U7" s="73"/>
      <c r="V7" s="73"/>
      <c r="W7" s="73"/>
      <c r="X7" s="73"/>
      <c r="Y7" s="73"/>
      <c r="Z7" s="73"/>
      <c r="AA7" s="73"/>
      <c r="AB7" s="73"/>
    </row>
    <row r="8" spans="2:50" ht="19.5" customHeight="1" thickBot="1" x14ac:dyDescent="0.35">
      <c r="B8" s="74"/>
      <c r="C8" s="1721" t="s">
        <v>2</v>
      </c>
      <c r="D8" s="1721"/>
      <c r="E8" s="1722"/>
      <c r="F8" s="56"/>
      <c r="H8" s="77" t="s">
        <v>39</v>
      </c>
      <c r="I8" s="78" t="s">
        <v>174</v>
      </c>
      <c r="J8" s="78" t="s">
        <v>175</v>
      </c>
      <c r="K8" s="78" t="s">
        <v>176</v>
      </c>
      <c r="L8" s="78" t="s">
        <v>177</v>
      </c>
      <c r="M8" s="78" t="s">
        <v>178</v>
      </c>
      <c r="N8" s="78" t="s">
        <v>179</v>
      </c>
      <c r="O8" s="78" t="s">
        <v>180</v>
      </c>
      <c r="P8" s="78" t="s">
        <v>181</v>
      </c>
      <c r="Q8" s="78" t="s">
        <v>182</v>
      </c>
      <c r="R8" s="78" t="s">
        <v>183</v>
      </c>
      <c r="S8" s="78" t="s">
        <v>184</v>
      </c>
      <c r="T8" s="78" t="s">
        <v>185</v>
      </c>
      <c r="U8" s="78" t="s">
        <v>186</v>
      </c>
      <c r="V8" s="78" t="s">
        <v>187</v>
      </c>
      <c r="W8" s="78" t="s">
        <v>188</v>
      </c>
      <c r="X8" s="78" t="s">
        <v>189</v>
      </c>
      <c r="Y8" s="78" t="s">
        <v>384</v>
      </c>
      <c r="Z8" s="78" t="s">
        <v>191</v>
      </c>
      <c r="AA8" s="78" t="s">
        <v>427</v>
      </c>
      <c r="AB8" s="78" t="s">
        <v>193</v>
      </c>
      <c r="AC8" s="78" t="s">
        <v>194</v>
      </c>
      <c r="AD8" s="78" t="s">
        <v>195</v>
      </c>
      <c r="AE8" s="78" t="s">
        <v>196</v>
      </c>
      <c r="AF8" s="78" t="s">
        <v>197</v>
      </c>
      <c r="AG8" s="78" t="s">
        <v>361</v>
      </c>
      <c r="AH8" s="78" t="s">
        <v>362</v>
      </c>
      <c r="AI8" s="78" t="s">
        <v>200</v>
      </c>
      <c r="AJ8" s="78" t="s">
        <v>201</v>
      </c>
      <c r="AK8" s="81" t="s">
        <v>202</v>
      </c>
      <c r="AL8" s="78" t="s">
        <v>365</v>
      </c>
      <c r="AM8" s="78" t="s">
        <v>366</v>
      </c>
      <c r="AN8" s="78" t="s">
        <v>367</v>
      </c>
      <c r="AO8" s="81" t="s">
        <v>368</v>
      </c>
      <c r="AP8" s="81" t="s">
        <v>207</v>
      </c>
      <c r="AQ8" s="81" t="s">
        <v>208</v>
      </c>
      <c r="AR8" s="81" t="s">
        <v>209</v>
      </c>
      <c r="AS8" s="81" t="s">
        <v>210</v>
      </c>
      <c r="AT8" s="81" t="s">
        <v>211</v>
      </c>
      <c r="AU8" s="81" t="s">
        <v>212</v>
      </c>
      <c r="AV8" s="81" t="s">
        <v>872</v>
      </c>
      <c r="AW8" s="81" t="s">
        <v>892</v>
      </c>
      <c r="AX8" s="81" t="s">
        <v>893</v>
      </c>
    </row>
    <row r="9" spans="2:50" ht="19.5" customHeight="1" x14ac:dyDescent="0.3">
      <c r="B9" s="71"/>
      <c r="C9" s="75"/>
      <c r="D9" s="75"/>
      <c r="E9" s="76"/>
      <c r="F9" s="75"/>
      <c r="H9" s="210" t="s">
        <v>391</v>
      </c>
      <c r="I9" s="256">
        <v>18501.8</v>
      </c>
      <c r="J9" s="256">
        <v>18777.599999999999</v>
      </c>
      <c r="K9" s="256">
        <v>19150.7</v>
      </c>
      <c r="L9" s="256">
        <v>19572.7</v>
      </c>
      <c r="M9" s="256">
        <v>19620.8</v>
      </c>
      <c r="N9" s="256">
        <v>20161.5</v>
      </c>
      <c r="O9" s="256">
        <v>20338</v>
      </c>
      <c r="P9" s="256">
        <v>20600.900000000001</v>
      </c>
      <c r="Q9" s="256">
        <v>20331.8</v>
      </c>
      <c r="R9" s="256">
        <v>20622.3</v>
      </c>
      <c r="S9" s="256">
        <v>20964.400000000001</v>
      </c>
      <c r="T9" s="256">
        <v>21409</v>
      </c>
      <c r="U9" s="256">
        <v>22343.307000000001</v>
      </c>
      <c r="V9" s="367">
        <v>23140.400000000001</v>
      </c>
      <c r="W9" s="256">
        <v>23739.4</v>
      </c>
      <c r="X9" s="256">
        <v>24411.4</v>
      </c>
      <c r="Y9" s="256">
        <v>24040.400000000001</v>
      </c>
      <c r="Z9" s="367">
        <v>24829.4</v>
      </c>
      <c r="AA9" s="367">
        <v>25500.966821427999</v>
      </c>
      <c r="AB9" s="367">
        <v>26194.7</v>
      </c>
      <c r="AC9" s="256">
        <v>25567.994736796998</v>
      </c>
      <c r="AD9" s="256">
        <v>26171.438541229993</v>
      </c>
      <c r="AE9" s="256">
        <v>26822.6</v>
      </c>
      <c r="AF9" s="256">
        <v>27984.6</v>
      </c>
      <c r="AG9" s="256">
        <v>27609.7</v>
      </c>
      <c r="AH9" s="368">
        <v>27980.1</v>
      </c>
      <c r="AI9" s="369">
        <v>28159.200000000001</v>
      </c>
      <c r="AJ9" s="369">
        <v>28287.200000000001</v>
      </c>
      <c r="AK9" s="369">
        <v>28234.3</v>
      </c>
      <c r="AL9" s="368">
        <v>28883.7</v>
      </c>
      <c r="AM9" s="368">
        <v>29714.799999999999</v>
      </c>
      <c r="AN9" s="368">
        <v>31599.599999999999</v>
      </c>
      <c r="AO9" s="368">
        <v>30491.200000000001</v>
      </c>
      <c r="AP9" s="368">
        <v>31057.7</v>
      </c>
      <c r="AQ9" s="369">
        <f>AQ10+AQ16</f>
        <v>31262.800000000003</v>
      </c>
      <c r="AR9" s="369">
        <v>31802.2</v>
      </c>
      <c r="AS9" s="369">
        <v>30963.200000000001</v>
      </c>
      <c r="AT9" s="368">
        <v>32594.400000000001</v>
      </c>
      <c r="AU9" s="368">
        <v>33140.5</v>
      </c>
      <c r="AV9" s="1483">
        <f>AV10+AV16</f>
        <v>34213.5</v>
      </c>
      <c r="AW9" s="369">
        <v>33478.6</v>
      </c>
      <c r="AX9" s="1662">
        <f>AX10+AX16</f>
        <v>33907.4</v>
      </c>
    </row>
    <row r="10" spans="2:50" ht="19.5" customHeight="1" x14ac:dyDescent="0.3">
      <c r="B10" s="74"/>
      <c r="C10" s="1721" t="s">
        <v>36</v>
      </c>
      <c r="D10" s="1721"/>
      <c r="E10" s="1722"/>
      <c r="F10" s="56"/>
      <c r="H10" s="200" t="s">
        <v>392</v>
      </c>
      <c r="I10" s="90">
        <v>18501.8</v>
      </c>
      <c r="J10" s="90">
        <v>18777.599999999999</v>
      </c>
      <c r="K10" s="90">
        <v>19150.7</v>
      </c>
      <c r="L10" s="90">
        <v>19572.7</v>
      </c>
      <c r="M10" s="90">
        <v>19620.8</v>
      </c>
      <c r="N10" s="90">
        <v>20161.5</v>
      </c>
      <c r="O10" s="90">
        <v>20338</v>
      </c>
      <c r="P10" s="90">
        <v>20600.900000000001</v>
      </c>
      <c r="Q10" s="90">
        <v>20331.8</v>
      </c>
      <c r="R10" s="90">
        <v>20622.3</v>
      </c>
      <c r="S10" s="90">
        <v>20964.400000000001</v>
      </c>
      <c r="T10" s="90">
        <v>21409</v>
      </c>
      <c r="U10" s="90">
        <v>22343.307000000001</v>
      </c>
      <c r="V10" s="91">
        <v>23140.400000000001</v>
      </c>
      <c r="W10" s="90">
        <v>23739.4</v>
      </c>
      <c r="X10" s="90">
        <v>24411.4</v>
      </c>
      <c r="Y10" s="90">
        <v>24040.400000000001</v>
      </c>
      <c r="Z10" s="91">
        <v>24829.4</v>
      </c>
      <c r="AA10" s="91">
        <v>25501</v>
      </c>
      <c r="AB10" s="90">
        <v>26194.7</v>
      </c>
      <c r="AC10" s="90">
        <v>25567.994736796998</v>
      </c>
      <c r="AD10" s="90">
        <v>26171.438541229993</v>
      </c>
      <c r="AE10" s="90">
        <v>26822.6</v>
      </c>
      <c r="AF10" s="90">
        <v>27406.9</v>
      </c>
      <c r="AG10" s="90">
        <v>27035.200000000001</v>
      </c>
      <c r="AH10" s="301">
        <v>27405.599999999999</v>
      </c>
      <c r="AI10" s="91">
        <v>27584.6</v>
      </c>
      <c r="AJ10" s="91">
        <v>27712.7</v>
      </c>
      <c r="AK10" s="91">
        <v>27659.8</v>
      </c>
      <c r="AL10" s="90">
        <v>28309.200000000001</v>
      </c>
      <c r="AM10" s="90">
        <v>29140.3</v>
      </c>
      <c r="AN10" s="90">
        <v>31025.1</v>
      </c>
      <c r="AO10" s="90">
        <v>29916.7</v>
      </c>
      <c r="AP10" s="301">
        <v>30483.200000000001</v>
      </c>
      <c r="AQ10" s="328">
        <v>30388.9</v>
      </c>
      <c r="AR10" s="328">
        <v>30928.3</v>
      </c>
      <c r="AS10" s="328">
        <v>30089.3</v>
      </c>
      <c r="AT10" s="301">
        <v>31311.5</v>
      </c>
      <c r="AU10" s="301">
        <v>31857.5</v>
      </c>
      <c r="AV10" s="1480">
        <v>32930.6</v>
      </c>
      <c r="AW10" s="328">
        <v>32195.7</v>
      </c>
      <c r="AX10" s="1437">
        <v>32624.5</v>
      </c>
    </row>
    <row r="11" spans="2:50" ht="19.5" customHeight="1" x14ac:dyDescent="0.3">
      <c r="B11" s="74"/>
      <c r="C11" s="89"/>
      <c r="D11" s="75"/>
      <c r="E11" s="76"/>
      <c r="F11" s="75"/>
      <c r="H11" s="200" t="s">
        <v>393</v>
      </c>
      <c r="I11" s="90">
        <v>2021.9</v>
      </c>
      <c r="J11" s="90">
        <v>2021.9</v>
      </c>
      <c r="K11" s="90">
        <v>2021.9</v>
      </c>
      <c r="L11" s="90">
        <v>2021.9</v>
      </c>
      <c r="M11" s="90">
        <v>2021.9</v>
      </c>
      <c r="N11" s="90">
        <v>2021.9</v>
      </c>
      <c r="O11" s="90">
        <v>2021.9</v>
      </c>
      <c r="P11" s="90">
        <v>2021.9</v>
      </c>
      <c r="Q11" s="90">
        <v>2021.9</v>
      </c>
      <c r="R11" s="90">
        <v>2021.9</v>
      </c>
      <c r="S11" s="90">
        <v>2021.9</v>
      </c>
      <c r="T11" s="90">
        <v>2021.9</v>
      </c>
      <c r="U11" s="90">
        <v>2021.9</v>
      </c>
      <c r="V11" s="91">
        <v>2021.9</v>
      </c>
      <c r="W11" s="90">
        <v>2021.9</v>
      </c>
      <c r="X11" s="90">
        <v>2021.9</v>
      </c>
      <c r="Y11" s="90">
        <v>2021.9</v>
      </c>
      <c r="Z11" s="91">
        <v>2021.9</v>
      </c>
      <c r="AA11" s="91">
        <v>2021.8955799990001</v>
      </c>
      <c r="AB11" s="90">
        <v>2021.8955800000001</v>
      </c>
      <c r="AC11" s="90">
        <v>2021.8955800000001</v>
      </c>
      <c r="AD11" s="90">
        <v>2021.8955799970001</v>
      </c>
      <c r="AE11" s="90">
        <v>2021.9</v>
      </c>
      <c r="AF11" s="90">
        <v>2021.9</v>
      </c>
      <c r="AG11" s="90">
        <v>2021.9</v>
      </c>
      <c r="AH11" s="301">
        <v>2021.9</v>
      </c>
      <c r="AI11" s="91">
        <v>2021.9</v>
      </c>
      <c r="AJ11" s="91">
        <v>2021.9</v>
      </c>
      <c r="AK11" s="91">
        <v>2021.9</v>
      </c>
      <c r="AL11" s="90">
        <v>2021.9</v>
      </c>
      <c r="AM11" s="90">
        <v>2021.9</v>
      </c>
      <c r="AN11" s="90">
        <v>2021.896</v>
      </c>
      <c r="AO11" s="90">
        <v>2021.896</v>
      </c>
      <c r="AP11" s="301">
        <v>2021.9</v>
      </c>
      <c r="AQ11" s="328">
        <v>2021.9</v>
      </c>
      <c r="AR11" s="328">
        <v>2021.9</v>
      </c>
      <c r="AS11" s="328">
        <v>2021.9</v>
      </c>
      <c r="AT11" s="301">
        <v>2021.9</v>
      </c>
      <c r="AU11" s="301">
        <v>2021.9</v>
      </c>
      <c r="AV11" s="1480">
        <v>2021.9</v>
      </c>
      <c r="AW11" s="328">
        <v>2021.9</v>
      </c>
      <c r="AX11" s="1437">
        <v>2021.9</v>
      </c>
    </row>
    <row r="12" spans="2:50" ht="19.5" customHeight="1" x14ac:dyDescent="0.3">
      <c r="B12" s="74"/>
      <c r="C12" s="1721" t="s">
        <v>0</v>
      </c>
      <c r="D12" s="1721"/>
      <c r="E12" s="1722"/>
      <c r="F12" s="56"/>
      <c r="H12" s="200" t="s">
        <v>395</v>
      </c>
      <c r="I12" s="90">
        <v>4604.3999999999996</v>
      </c>
      <c r="J12" s="90">
        <v>4604.3999999999996</v>
      </c>
      <c r="K12" s="90">
        <v>4604.3999999999996</v>
      </c>
      <c r="L12" s="90">
        <v>4604.3999999999996</v>
      </c>
      <c r="M12" s="90">
        <v>4604.3999999999996</v>
      </c>
      <c r="N12" s="90">
        <v>4604.3999999999996</v>
      </c>
      <c r="O12" s="90">
        <v>4604.3999999999996</v>
      </c>
      <c r="P12" s="90">
        <v>4604.3999999999996</v>
      </c>
      <c r="Q12" s="90">
        <v>4604.3999999999996</v>
      </c>
      <c r="R12" s="90">
        <v>4604.3999999999996</v>
      </c>
      <c r="S12" s="90">
        <v>4604.3999999999996</v>
      </c>
      <c r="T12" s="90">
        <v>4604.3999999999996</v>
      </c>
      <c r="U12" s="90">
        <v>4604.3999999999996</v>
      </c>
      <c r="V12" s="91">
        <v>4604.3999999999996</v>
      </c>
      <c r="W12" s="90">
        <v>4604.3999999999996</v>
      </c>
      <c r="X12" s="90">
        <v>4604.3999999999996</v>
      </c>
      <c r="Y12" s="90">
        <v>4604.3999999999996</v>
      </c>
      <c r="Z12" s="91">
        <v>4604.3999999999996</v>
      </c>
      <c r="AA12" s="91">
        <v>4604.4160787319997</v>
      </c>
      <c r="AB12" s="90">
        <v>4604.4160787319997</v>
      </c>
      <c r="AC12" s="90">
        <v>4604.4160787319997</v>
      </c>
      <c r="AD12" s="90">
        <v>4604.4160787319997</v>
      </c>
      <c r="AE12" s="90">
        <v>4604.3999999999996</v>
      </c>
      <c r="AF12" s="90">
        <v>4604.3999999999996</v>
      </c>
      <c r="AG12" s="90">
        <v>4604.3999999999996</v>
      </c>
      <c r="AH12" s="301">
        <v>4604.3999999999996</v>
      </c>
      <c r="AI12" s="91">
        <v>4604.3999999999996</v>
      </c>
      <c r="AJ12" s="91">
        <v>4604.3999999999996</v>
      </c>
      <c r="AK12" s="91">
        <v>4604.3999999999996</v>
      </c>
      <c r="AL12" s="90">
        <v>4604.3999999999996</v>
      </c>
      <c r="AM12" s="90">
        <v>4604.3999999999996</v>
      </c>
      <c r="AN12" s="90">
        <v>4604.4160000000002</v>
      </c>
      <c r="AO12" s="90">
        <v>4604.4160000000002</v>
      </c>
      <c r="AP12" s="301">
        <v>4604.3999999999996</v>
      </c>
      <c r="AQ12" s="328">
        <v>4604.3999999999996</v>
      </c>
      <c r="AR12" s="328">
        <v>4604.3999999999996</v>
      </c>
      <c r="AS12" s="328">
        <v>4604.3999999999996</v>
      </c>
      <c r="AT12" s="301">
        <v>4604.3999999999996</v>
      </c>
      <c r="AU12" s="301">
        <v>4604.3999999999996</v>
      </c>
      <c r="AV12" s="1480">
        <v>4604.3999999999996</v>
      </c>
      <c r="AW12" s="328">
        <v>4604.3999999999996</v>
      </c>
      <c r="AX12" s="1437">
        <v>4604.3999999999996</v>
      </c>
    </row>
    <row r="13" spans="2:50" ht="19.5" customHeight="1" x14ac:dyDescent="0.3">
      <c r="B13" s="74"/>
      <c r="C13" s="89"/>
      <c r="D13" s="75"/>
      <c r="E13" s="76"/>
      <c r="F13" s="75"/>
      <c r="H13" s="200" t="s">
        <v>396</v>
      </c>
      <c r="I13" s="90">
        <v>11237.1</v>
      </c>
      <c r="J13" s="90">
        <v>11335</v>
      </c>
      <c r="K13" s="90">
        <v>11639.1</v>
      </c>
      <c r="L13" s="90">
        <v>11836.9</v>
      </c>
      <c r="M13" s="90">
        <v>12260.3</v>
      </c>
      <c r="N13" s="90">
        <v>12463.1</v>
      </c>
      <c r="O13" s="90">
        <v>12748.6</v>
      </c>
      <c r="P13" s="90">
        <v>13037.3</v>
      </c>
      <c r="Q13" s="90">
        <v>13169.7</v>
      </c>
      <c r="R13" s="90">
        <v>12968</v>
      </c>
      <c r="S13" s="90">
        <v>13325.6</v>
      </c>
      <c r="T13" s="90">
        <v>13800.9</v>
      </c>
      <c r="U13" s="90">
        <v>15588.5</v>
      </c>
      <c r="V13" s="91">
        <v>15892.5</v>
      </c>
      <c r="W13" s="90">
        <v>16438.3</v>
      </c>
      <c r="X13" s="90">
        <v>17070.3</v>
      </c>
      <c r="Y13" s="90">
        <v>17403.8</v>
      </c>
      <c r="Z13" s="91">
        <v>17728.8</v>
      </c>
      <c r="AA13" s="91">
        <v>18391.894919206003</v>
      </c>
      <c r="AB13" s="90">
        <v>19117.813064637001</v>
      </c>
      <c r="AC13" s="90">
        <v>19311.397354419998</v>
      </c>
      <c r="AD13" s="90">
        <v>19198.576397188001</v>
      </c>
      <c r="AE13" s="90">
        <v>19930.900000000001</v>
      </c>
      <c r="AF13" s="90">
        <v>20632.5</v>
      </c>
      <c r="AG13" s="90">
        <v>21064.799999999999</v>
      </c>
      <c r="AH13" s="301">
        <v>20910</v>
      </c>
      <c r="AI13" s="91">
        <v>21811.1</v>
      </c>
      <c r="AJ13" s="91">
        <v>21827.7</v>
      </c>
      <c r="AK13" s="91">
        <v>22243.599999999999</v>
      </c>
      <c r="AL13" s="90">
        <v>21816.5</v>
      </c>
      <c r="AM13" s="90">
        <v>22536.9</v>
      </c>
      <c r="AN13" s="90">
        <v>23280.65</v>
      </c>
      <c r="AO13" s="90">
        <v>23660.7</v>
      </c>
      <c r="AP13" s="301">
        <v>23593.7</v>
      </c>
      <c r="AQ13" s="328">
        <v>24342.7</v>
      </c>
      <c r="AR13" s="328">
        <v>25391.599999999999</v>
      </c>
      <c r="AS13" s="328">
        <v>25834.2</v>
      </c>
      <c r="AT13" s="301">
        <v>25401.1</v>
      </c>
      <c r="AU13" s="301">
        <v>26346.7</v>
      </c>
      <c r="AV13" s="1480">
        <v>27320.7</v>
      </c>
      <c r="AW13" s="328">
        <v>27718.400000000001</v>
      </c>
      <c r="AX13" s="1437">
        <v>26613.5</v>
      </c>
    </row>
    <row r="14" spans="2:50" ht="19.5" customHeight="1" x14ac:dyDescent="0.3">
      <c r="B14" s="74"/>
      <c r="C14" s="1721" t="s">
        <v>6</v>
      </c>
      <c r="D14" s="1721"/>
      <c r="E14" s="1722"/>
      <c r="F14" s="56"/>
      <c r="H14" s="200" t="s">
        <v>397</v>
      </c>
      <c r="I14" s="90">
        <v>1062.9000000000001</v>
      </c>
      <c r="J14" s="90">
        <v>1065.2</v>
      </c>
      <c r="K14" s="90">
        <v>1089.3</v>
      </c>
      <c r="L14" s="90">
        <v>1309</v>
      </c>
      <c r="M14" s="90">
        <v>1186.0999999999999</v>
      </c>
      <c r="N14" s="90">
        <v>1282.8</v>
      </c>
      <c r="O14" s="90">
        <v>1166</v>
      </c>
      <c r="P14" s="90">
        <v>1142.0999999999999</v>
      </c>
      <c r="Q14" s="90">
        <v>1116.0999999999999</v>
      </c>
      <c r="R14" s="90">
        <v>1228.5</v>
      </c>
      <c r="S14" s="90">
        <v>1218.7</v>
      </c>
      <c r="T14" s="90">
        <v>1194.2</v>
      </c>
      <c r="U14" s="90">
        <v>1110.2</v>
      </c>
      <c r="V14" s="91">
        <v>1165.9000000000001</v>
      </c>
      <c r="W14" s="90">
        <v>1348.7</v>
      </c>
      <c r="X14" s="90">
        <v>1357.2</v>
      </c>
      <c r="Y14" s="90">
        <v>1293.4000000000001</v>
      </c>
      <c r="Z14" s="91">
        <v>868.2</v>
      </c>
      <c r="AA14" s="91">
        <v>859.99575557100002</v>
      </c>
      <c r="AB14" s="90">
        <v>875.75845555299998</v>
      </c>
      <c r="AC14" s="90">
        <v>730.15659172300002</v>
      </c>
      <c r="AD14" s="90">
        <v>821.1</v>
      </c>
      <c r="AE14" s="90">
        <v>791</v>
      </c>
      <c r="AF14" s="90">
        <v>773.2</v>
      </c>
      <c r="AG14" s="90">
        <v>738.6</v>
      </c>
      <c r="AH14" s="301">
        <v>511.4</v>
      </c>
      <c r="AI14" s="91">
        <v>159</v>
      </c>
      <c r="AJ14" s="91">
        <v>182.5</v>
      </c>
      <c r="AK14" s="91">
        <v>698.5</v>
      </c>
      <c r="AL14" s="90">
        <v>880</v>
      </c>
      <c r="AM14" s="90">
        <v>1015.1</v>
      </c>
      <c r="AN14" s="90">
        <v>2188.848</v>
      </c>
      <c r="AO14" s="90">
        <v>1816.1</v>
      </c>
      <c r="AP14" s="301">
        <v>1424.4</v>
      </c>
      <c r="AQ14" s="328">
        <v>627.70000000000005</v>
      </c>
      <c r="AR14" s="328">
        <v>241.1</v>
      </c>
      <c r="AS14" s="328">
        <v>433.7</v>
      </c>
      <c r="AT14" s="301">
        <v>784.1</v>
      </c>
      <c r="AU14" s="301">
        <v>417.8</v>
      </c>
      <c r="AV14" s="1480">
        <v>481.1</v>
      </c>
      <c r="AW14" s="328">
        <v>745.4</v>
      </c>
      <c r="AX14" s="1437">
        <v>830.5</v>
      </c>
    </row>
    <row r="15" spans="2:50" ht="19.5" customHeight="1" x14ac:dyDescent="0.3">
      <c r="B15" s="74"/>
      <c r="C15" s="214"/>
      <c r="D15" s="1729" t="s">
        <v>9</v>
      </c>
      <c r="E15" s="1730"/>
      <c r="F15" s="216"/>
      <c r="H15" s="200" t="s">
        <v>398</v>
      </c>
      <c r="I15" s="90">
        <v>-424.5</v>
      </c>
      <c r="J15" s="90">
        <v>-248.9</v>
      </c>
      <c r="K15" s="90">
        <v>-204.1</v>
      </c>
      <c r="L15" s="90">
        <v>-199.5</v>
      </c>
      <c r="M15" s="90">
        <v>-451.9</v>
      </c>
      <c r="N15" s="90">
        <v>-210.7</v>
      </c>
      <c r="O15" s="90">
        <v>-202.8</v>
      </c>
      <c r="P15" s="90">
        <v>-204.7</v>
      </c>
      <c r="Q15" s="90">
        <v>-580.29999999999995</v>
      </c>
      <c r="R15" s="90">
        <v>-200.5</v>
      </c>
      <c r="S15" s="90">
        <v>-206.2</v>
      </c>
      <c r="T15" s="90">
        <v>-212.4</v>
      </c>
      <c r="U15" s="90">
        <v>-981.7</v>
      </c>
      <c r="V15" s="91">
        <v>-544.29999999999995</v>
      </c>
      <c r="W15" s="90">
        <v>-673.9</v>
      </c>
      <c r="X15" s="90">
        <v>-642.4</v>
      </c>
      <c r="Y15" s="90">
        <v>-1283</v>
      </c>
      <c r="Z15" s="91">
        <v>-393.9</v>
      </c>
      <c r="AA15" s="91">
        <v>-377.23551207999998</v>
      </c>
      <c r="AB15" s="90">
        <v>-425.2</v>
      </c>
      <c r="AC15" s="90">
        <v>-1099.8708680780001</v>
      </c>
      <c r="AD15" s="90">
        <v>-474.50369695800998</v>
      </c>
      <c r="AE15" s="90">
        <v>-525.6</v>
      </c>
      <c r="AF15" s="90">
        <v>-625.1</v>
      </c>
      <c r="AG15" s="90">
        <v>-1394.5</v>
      </c>
      <c r="AH15" s="301">
        <v>-642.1</v>
      </c>
      <c r="AI15" s="91">
        <v>-1011.7</v>
      </c>
      <c r="AJ15" s="91">
        <v>-923.8</v>
      </c>
      <c r="AK15" s="91">
        <v>-1908.6</v>
      </c>
      <c r="AL15" s="90">
        <v>-1013.6</v>
      </c>
      <c r="AM15" s="90">
        <v>-1038</v>
      </c>
      <c r="AN15" s="90">
        <v>-1070.7</v>
      </c>
      <c r="AO15" s="90">
        <v>-2186.4580000000001</v>
      </c>
      <c r="AP15" s="301">
        <v>-1161.2</v>
      </c>
      <c r="AQ15" s="328">
        <v>-1207.8</v>
      </c>
      <c r="AR15" s="328">
        <v>-1330.7</v>
      </c>
      <c r="AS15" s="328">
        <v>-2804.9</v>
      </c>
      <c r="AT15" s="301">
        <v>-1500</v>
      </c>
      <c r="AU15" s="301">
        <v>-1533.3</v>
      </c>
      <c r="AV15" s="1480">
        <v>-1497.6</v>
      </c>
      <c r="AW15" s="328">
        <v>-2894.4</v>
      </c>
      <c r="AX15" s="1437">
        <v>-1445.8</v>
      </c>
    </row>
    <row r="16" spans="2:50" ht="19.5" customHeight="1" x14ac:dyDescent="0.3">
      <c r="B16" s="74"/>
      <c r="C16" s="214"/>
      <c r="D16" s="1729" t="s">
        <v>11</v>
      </c>
      <c r="E16" s="1730"/>
      <c r="F16" s="216"/>
      <c r="H16" s="200" t="s">
        <v>399</v>
      </c>
      <c r="I16" s="90">
        <v>0</v>
      </c>
      <c r="J16" s="90">
        <v>0</v>
      </c>
      <c r="K16" s="90">
        <v>0</v>
      </c>
      <c r="L16" s="90">
        <v>0</v>
      </c>
      <c r="M16" s="90">
        <v>0</v>
      </c>
      <c r="N16" s="90">
        <v>0</v>
      </c>
      <c r="O16" s="90">
        <v>0</v>
      </c>
      <c r="P16" s="90">
        <v>0</v>
      </c>
      <c r="Q16" s="90">
        <v>0</v>
      </c>
      <c r="R16" s="90">
        <v>0</v>
      </c>
      <c r="S16" s="90">
        <v>0</v>
      </c>
      <c r="T16" s="90">
        <v>0</v>
      </c>
      <c r="U16" s="90">
        <v>0</v>
      </c>
      <c r="V16" s="91">
        <v>0</v>
      </c>
      <c r="W16" s="90">
        <v>0</v>
      </c>
      <c r="X16" s="90">
        <v>0</v>
      </c>
      <c r="Y16" s="90">
        <v>0</v>
      </c>
      <c r="Z16" s="91">
        <v>0</v>
      </c>
      <c r="AA16" s="91">
        <v>0</v>
      </c>
      <c r="AB16" s="90">
        <v>0</v>
      </c>
      <c r="AC16" s="90">
        <v>0</v>
      </c>
      <c r="AD16" s="90">
        <v>0</v>
      </c>
      <c r="AE16" s="90">
        <v>0</v>
      </c>
      <c r="AF16" s="90">
        <v>577.70000000000005</v>
      </c>
      <c r="AG16" s="90">
        <v>574.5</v>
      </c>
      <c r="AH16" s="301">
        <v>574.5</v>
      </c>
      <c r="AI16" s="91">
        <v>574.5</v>
      </c>
      <c r="AJ16" s="91">
        <v>574.5</v>
      </c>
      <c r="AK16" s="91">
        <v>574.5</v>
      </c>
      <c r="AL16" s="90">
        <v>574.5</v>
      </c>
      <c r="AM16" s="90">
        <v>574.5</v>
      </c>
      <c r="AN16" s="90">
        <v>574.52300000000002</v>
      </c>
      <c r="AO16" s="90">
        <v>574.5</v>
      </c>
      <c r="AP16" s="301">
        <v>574.5</v>
      </c>
      <c r="AQ16" s="328">
        <v>873.9</v>
      </c>
      <c r="AR16" s="328">
        <v>873.9</v>
      </c>
      <c r="AS16" s="328">
        <v>873.9</v>
      </c>
      <c r="AT16" s="301">
        <v>1282.9000000000001</v>
      </c>
      <c r="AU16" s="301">
        <v>1282.9000000000001</v>
      </c>
      <c r="AV16" s="1480">
        <v>1282.9000000000001</v>
      </c>
      <c r="AW16" s="328">
        <v>1282.9000000000001</v>
      </c>
      <c r="AX16" s="1437">
        <v>1282.9000000000001</v>
      </c>
    </row>
    <row r="17" spans="2:50" ht="19.5" customHeight="1" x14ac:dyDescent="0.3">
      <c r="B17" s="74"/>
      <c r="C17" s="214"/>
      <c r="D17" s="1729" t="s">
        <v>12</v>
      </c>
      <c r="E17" s="1730"/>
      <c r="F17" s="216"/>
      <c r="H17" s="210" t="s">
        <v>400</v>
      </c>
      <c r="I17" s="256">
        <v>4122.2</v>
      </c>
      <c r="J17" s="256">
        <v>3764.5</v>
      </c>
      <c r="K17" s="256">
        <v>3716.4</v>
      </c>
      <c r="L17" s="256">
        <v>3808.5</v>
      </c>
      <c r="M17" s="256">
        <v>3800.9</v>
      </c>
      <c r="N17" s="256">
        <v>3336.4</v>
      </c>
      <c r="O17" s="256">
        <v>3351.9</v>
      </c>
      <c r="P17" s="256">
        <v>3363.2</v>
      </c>
      <c r="Q17" s="256">
        <v>3354</v>
      </c>
      <c r="R17" s="256">
        <v>3010.4</v>
      </c>
      <c r="S17" s="256">
        <v>3024.9</v>
      </c>
      <c r="T17" s="256">
        <v>3018.2</v>
      </c>
      <c r="U17" s="256">
        <v>2235.6</v>
      </c>
      <c r="V17" s="367">
        <v>1862.7</v>
      </c>
      <c r="W17" s="256">
        <v>1867.7</v>
      </c>
      <c r="X17" s="256">
        <v>1870.6</v>
      </c>
      <c r="Y17" s="256">
        <v>1873.3</v>
      </c>
      <c r="Z17" s="367">
        <v>1523.6</v>
      </c>
      <c r="AA17" s="367">
        <v>1810.6440612220003</v>
      </c>
      <c r="AB17" s="256">
        <v>1811.3975214380002</v>
      </c>
      <c r="AC17" s="256">
        <v>2126.1</v>
      </c>
      <c r="AD17" s="256">
        <v>2265.7787140710002</v>
      </c>
      <c r="AE17" s="256">
        <v>2279.9</v>
      </c>
      <c r="AF17" s="256">
        <v>2216.6</v>
      </c>
      <c r="AG17" s="256">
        <v>2200</v>
      </c>
      <c r="AH17" s="368">
        <v>2343</v>
      </c>
      <c r="AI17" s="369">
        <v>2872.8</v>
      </c>
      <c r="AJ17" s="369">
        <v>3346.6</v>
      </c>
      <c r="AK17" s="369">
        <v>4320.3999999999996</v>
      </c>
      <c r="AL17" s="368">
        <v>4668.6000000000004</v>
      </c>
      <c r="AM17" s="368">
        <v>4995.3</v>
      </c>
      <c r="AN17" s="368">
        <v>4895.6000000000004</v>
      </c>
      <c r="AO17" s="368">
        <v>5081.2</v>
      </c>
      <c r="AP17" s="368">
        <v>4984.5</v>
      </c>
      <c r="AQ17" s="369">
        <v>5290.1</v>
      </c>
      <c r="AR17" s="369">
        <v>5484</v>
      </c>
      <c r="AS17" s="369">
        <v>5269.8</v>
      </c>
      <c r="AT17" s="368">
        <v>5347.2</v>
      </c>
      <c r="AU17" s="368">
        <v>5362.9</v>
      </c>
      <c r="AV17" s="1483">
        <v>5402.1</v>
      </c>
      <c r="AW17" s="369">
        <v>5561.2</v>
      </c>
      <c r="AX17" s="1662">
        <v>5486.8</v>
      </c>
    </row>
    <row r="18" spans="2:50" ht="19.5" customHeight="1" x14ac:dyDescent="0.3">
      <c r="B18" s="74"/>
      <c r="C18" s="214"/>
      <c r="D18" s="1729" t="s">
        <v>14</v>
      </c>
      <c r="E18" s="1730"/>
      <c r="F18" s="216"/>
      <c r="H18" s="200" t="s">
        <v>401</v>
      </c>
      <c r="I18" s="90">
        <v>271.3</v>
      </c>
      <c r="J18" s="90">
        <v>278.2</v>
      </c>
      <c r="K18" s="90">
        <v>232.7</v>
      </c>
      <c r="L18" s="90">
        <v>325</v>
      </c>
      <c r="M18" s="90">
        <v>325.8</v>
      </c>
      <c r="N18" s="90">
        <v>117.9</v>
      </c>
      <c r="O18" s="90">
        <v>123.9</v>
      </c>
      <c r="P18" s="90">
        <v>118.6</v>
      </c>
      <c r="Q18" s="90">
        <v>117.8</v>
      </c>
      <c r="R18" s="90">
        <v>117.8</v>
      </c>
      <c r="S18" s="90">
        <v>127.1</v>
      </c>
      <c r="T18" s="90">
        <v>123.8</v>
      </c>
      <c r="U18" s="90">
        <v>49.2</v>
      </c>
      <c r="V18" s="91">
        <v>40.799999999999997</v>
      </c>
      <c r="W18" s="90">
        <v>45.7</v>
      </c>
      <c r="X18" s="90">
        <v>48.7</v>
      </c>
      <c r="Y18" s="90">
        <v>51.3</v>
      </c>
      <c r="Z18" s="91">
        <v>66.099999999999994</v>
      </c>
      <c r="AA18" s="91">
        <v>53.1</v>
      </c>
      <c r="AB18" s="90">
        <v>53.8</v>
      </c>
      <c r="AC18" s="90">
        <v>68.599999999999994</v>
      </c>
      <c r="AD18" s="90">
        <v>60.6</v>
      </c>
      <c r="AE18" s="90">
        <v>66.2</v>
      </c>
      <c r="AF18" s="90">
        <v>56</v>
      </c>
      <c r="AG18" s="90">
        <v>59</v>
      </c>
      <c r="AH18" s="301">
        <v>64</v>
      </c>
      <c r="AI18" s="91">
        <v>182.5</v>
      </c>
      <c r="AJ18" s="91">
        <v>268.5</v>
      </c>
      <c r="AK18" s="91">
        <v>260.10000000000002</v>
      </c>
      <c r="AL18" s="90">
        <v>258.7</v>
      </c>
      <c r="AM18" s="90">
        <v>304.2</v>
      </c>
      <c r="AN18" s="90">
        <v>245.9</v>
      </c>
      <c r="AO18" s="90">
        <v>247.4</v>
      </c>
      <c r="AP18" s="301">
        <v>253.2</v>
      </c>
      <c r="AQ18" s="328">
        <v>237.1</v>
      </c>
      <c r="AR18" s="328">
        <v>270.8</v>
      </c>
      <c r="AS18" s="328">
        <v>241.7</v>
      </c>
      <c r="AT18" s="301">
        <v>278.8</v>
      </c>
      <c r="AU18" s="301">
        <v>326.39999999999998</v>
      </c>
      <c r="AV18" s="1480">
        <v>315.10000000000002</v>
      </c>
      <c r="AW18" s="328">
        <v>583.9</v>
      </c>
      <c r="AX18" s="1437">
        <v>569.5</v>
      </c>
    </row>
    <row r="19" spans="2:50" ht="19.5" customHeight="1" x14ac:dyDescent="0.3">
      <c r="B19" s="74"/>
      <c r="C19" s="214"/>
      <c r="D19" s="1729" t="s">
        <v>16</v>
      </c>
      <c r="E19" s="1730"/>
      <c r="F19" s="216"/>
      <c r="H19" s="200" t="s">
        <v>585</v>
      </c>
      <c r="I19" s="90">
        <v>3279.5</v>
      </c>
      <c r="J19" s="90">
        <v>2915.1</v>
      </c>
      <c r="K19" s="90">
        <v>2915.1</v>
      </c>
      <c r="L19" s="90">
        <v>2915.1</v>
      </c>
      <c r="M19" s="90">
        <v>2915.1</v>
      </c>
      <c r="N19" s="90">
        <v>2550.6999999999998</v>
      </c>
      <c r="O19" s="90">
        <v>2550.6999999999998</v>
      </c>
      <c r="P19" s="90">
        <v>2550.6999999999998</v>
      </c>
      <c r="Q19" s="90">
        <v>2550.6999999999998</v>
      </c>
      <c r="R19" s="90">
        <v>2186.3000000000002</v>
      </c>
      <c r="S19" s="90">
        <v>2186.3000000000002</v>
      </c>
      <c r="T19" s="90">
        <v>2186.3000000000002</v>
      </c>
      <c r="U19" s="90">
        <v>2186.3000000000002</v>
      </c>
      <c r="V19" s="91">
        <v>1821.9</v>
      </c>
      <c r="W19" s="90">
        <v>1821.9</v>
      </c>
      <c r="X19" s="90">
        <v>1821.9</v>
      </c>
      <c r="Y19" s="90">
        <v>1821.9</v>
      </c>
      <c r="Z19" s="91">
        <v>1457.5</v>
      </c>
      <c r="AA19" s="91">
        <v>1757.5</v>
      </c>
      <c r="AB19" s="90">
        <v>1757.6</v>
      </c>
      <c r="AC19" s="90">
        <v>2057.5</v>
      </c>
      <c r="AD19" s="90">
        <v>2205.1999999999998</v>
      </c>
      <c r="AE19" s="90">
        <v>2213.6999999999998</v>
      </c>
      <c r="AF19" s="90">
        <v>2160.6</v>
      </c>
      <c r="AG19" s="90">
        <v>2141</v>
      </c>
      <c r="AH19" s="301">
        <v>2279</v>
      </c>
      <c r="AI19" s="91">
        <v>2690.3</v>
      </c>
      <c r="AJ19" s="91">
        <v>3078.1</v>
      </c>
      <c r="AK19" s="91">
        <v>3983.6</v>
      </c>
      <c r="AL19" s="90">
        <v>4291.2</v>
      </c>
      <c r="AM19" s="90">
        <v>4533.5</v>
      </c>
      <c r="AN19" s="90">
        <v>4485.7</v>
      </c>
      <c r="AO19" s="90">
        <v>4486.2</v>
      </c>
      <c r="AP19" s="301">
        <v>4330.3</v>
      </c>
      <c r="AQ19" s="328">
        <v>4408.2</v>
      </c>
      <c r="AR19" s="328">
        <v>4543.1000000000004</v>
      </c>
      <c r="AS19" s="328">
        <v>4383.8999999999996</v>
      </c>
      <c r="AT19" s="301">
        <v>4418.6000000000004</v>
      </c>
      <c r="AU19" s="301">
        <v>4377.2</v>
      </c>
      <c r="AV19" s="1480">
        <v>4407.6000000000004</v>
      </c>
      <c r="AW19" s="328">
        <v>4294.8999999999996</v>
      </c>
      <c r="AX19" s="1437">
        <v>4228.2</v>
      </c>
    </row>
    <row r="20" spans="2:50" ht="19.5" customHeight="1" x14ac:dyDescent="0.3">
      <c r="B20" s="74"/>
      <c r="C20" s="214"/>
      <c r="D20" s="1729" t="s">
        <v>19</v>
      </c>
      <c r="E20" s="1730"/>
      <c r="F20" s="216"/>
      <c r="H20" s="459" t="s">
        <v>397</v>
      </c>
      <c r="I20" s="99">
        <v>571.5</v>
      </c>
      <c r="J20" s="99">
        <v>571.20000000000005</v>
      </c>
      <c r="K20" s="99">
        <v>568.6</v>
      </c>
      <c r="L20" s="99">
        <v>568.29999999999995</v>
      </c>
      <c r="M20" s="99">
        <v>560.1</v>
      </c>
      <c r="N20" s="99">
        <v>667.7</v>
      </c>
      <c r="O20" s="99">
        <v>677.4</v>
      </c>
      <c r="P20" s="99">
        <v>693.9</v>
      </c>
      <c r="Q20" s="99">
        <v>685.5</v>
      </c>
      <c r="R20" s="99">
        <v>706.2</v>
      </c>
      <c r="S20" s="99">
        <v>711.5</v>
      </c>
      <c r="T20" s="99">
        <v>708.1</v>
      </c>
      <c r="U20" s="99">
        <v>0</v>
      </c>
      <c r="V20" s="100">
        <v>0</v>
      </c>
      <c r="W20" s="99">
        <v>0</v>
      </c>
      <c r="X20" s="99">
        <v>0</v>
      </c>
      <c r="Y20" s="99">
        <v>0</v>
      </c>
      <c r="Z20" s="100">
        <v>0</v>
      </c>
      <c r="AA20" s="100">
        <v>0</v>
      </c>
      <c r="AB20" s="99">
        <v>0</v>
      </c>
      <c r="AC20" s="99">
        <v>0</v>
      </c>
      <c r="AD20" s="99">
        <v>0</v>
      </c>
      <c r="AE20" s="99">
        <v>0</v>
      </c>
      <c r="AF20" s="99">
        <v>0</v>
      </c>
      <c r="AG20" s="99">
        <v>0</v>
      </c>
      <c r="AH20" s="460">
        <v>0</v>
      </c>
      <c r="AI20" s="100">
        <v>0</v>
      </c>
      <c r="AJ20" s="100">
        <v>0</v>
      </c>
      <c r="AK20" s="100">
        <v>76.7</v>
      </c>
      <c r="AL20" s="99">
        <v>118.7</v>
      </c>
      <c r="AM20" s="99">
        <v>157.6</v>
      </c>
      <c r="AN20" s="99">
        <v>164</v>
      </c>
      <c r="AO20" s="99">
        <v>347.6</v>
      </c>
      <c r="AP20" s="460">
        <v>401</v>
      </c>
      <c r="AQ20" s="689">
        <v>644.79999999999995</v>
      </c>
      <c r="AR20" s="689">
        <v>670.1</v>
      </c>
      <c r="AS20" s="689">
        <v>644.20000000000005</v>
      </c>
      <c r="AT20" s="460">
        <v>649.79999999999995</v>
      </c>
      <c r="AU20" s="460">
        <v>659.3</v>
      </c>
      <c r="AV20" s="1526">
        <v>679.4</v>
      </c>
      <c r="AW20" s="689">
        <v>682.4</v>
      </c>
      <c r="AX20" s="1663">
        <v>689.1</v>
      </c>
    </row>
    <row r="21" spans="2:50" ht="19.5" customHeight="1" x14ac:dyDescent="0.3">
      <c r="B21" s="74"/>
      <c r="C21" s="214"/>
      <c r="D21" s="1729" t="s">
        <v>21</v>
      </c>
      <c r="E21" s="1730"/>
      <c r="F21" s="216"/>
      <c r="H21" s="462" t="s">
        <v>404</v>
      </c>
      <c r="I21" s="463">
        <v>22624.1</v>
      </c>
      <c r="J21" s="463">
        <v>22542.1</v>
      </c>
      <c r="K21" s="463">
        <v>22867.1</v>
      </c>
      <c r="L21" s="463">
        <v>23381.1</v>
      </c>
      <c r="M21" s="463">
        <v>23421.8</v>
      </c>
      <c r="N21" s="463">
        <v>23497.9</v>
      </c>
      <c r="O21" s="463">
        <v>23690</v>
      </c>
      <c r="P21" s="463">
        <v>23964.1</v>
      </c>
      <c r="Q21" s="463">
        <v>23685.8</v>
      </c>
      <c r="R21" s="463">
        <v>23632.6</v>
      </c>
      <c r="S21" s="463">
        <v>23989.200000000001</v>
      </c>
      <c r="T21" s="463">
        <v>24427.200000000001</v>
      </c>
      <c r="U21" s="463">
        <v>24578.862000000001</v>
      </c>
      <c r="V21" s="464">
        <v>25003.200000000001</v>
      </c>
      <c r="W21" s="463">
        <v>25607</v>
      </c>
      <c r="X21" s="463">
        <v>26282.1</v>
      </c>
      <c r="Y21" s="463">
        <v>25913.7</v>
      </c>
      <c r="Z21" s="464">
        <v>26353</v>
      </c>
      <c r="AA21" s="464">
        <v>27311.610882650002</v>
      </c>
      <c r="AB21" s="464">
        <v>28006.1</v>
      </c>
      <c r="AC21" s="463">
        <v>27694.178022694996</v>
      </c>
      <c r="AD21" s="463">
        <v>28437.217255300991</v>
      </c>
      <c r="AE21" s="463">
        <v>29102.5</v>
      </c>
      <c r="AF21" s="463">
        <v>30201.200000000001</v>
      </c>
      <c r="AG21" s="463">
        <v>29809.7</v>
      </c>
      <c r="AH21" s="465">
        <v>30323.1</v>
      </c>
      <c r="AI21" s="464">
        <v>31032</v>
      </c>
      <c r="AJ21" s="464">
        <v>31633.9</v>
      </c>
      <c r="AK21" s="464">
        <v>32554.7</v>
      </c>
      <c r="AL21" s="463">
        <v>33552.300000000003</v>
      </c>
      <c r="AM21" s="463">
        <v>34710.1</v>
      </c>
      <c r="AN21" s="463">
        <v>36495.194000000003</v>
      </c>
      <c r="AO21" s="463">
        <v>35572.400000000001</v>
      </c>
      <c r="AP21" s="465">
        <v>36042.199999999997</v>
      </c>
      <c r="AQ21" s="690">
        <v>36552.9</v>
      </c>
      <c r="AR21" s="690">
        <v>37286.1</v>
      </c>
      <c r="AS21" s="690">
        <v>36233</v>
      </c>
      <c r="AT21" s="465">
        <v>37941.599999999999</v>
      </c>
      <c r="AU21" s="465">
        <v>38503.4</v>
      </c>
      <c r="AV21" s="1527">
        <v>39615.599999999999</v>
      </c>
      <c r="AW21" s="690">
        <v>39039.800000000003</v>
      </c>
      <c r="AX21" s="1664">
        <v>39394.199999999997</v>
      </c>
    </row>
    <row r="22" spans="2:50" ht="19.5" customHeight="1" x14ac:dyDescent="0.3">
      <c r="B22" s="74"/>
      <c r="C22" s="214"/>
      <c r="D22" s="1729" t="s">
        <v>23</v>
      </c>
      <c r="E22" s="1730"/>
      <c r="F22" s="216"/>
      <c r="H22" s="210" t="s">
        <v>405</v>
      </c>
      <c r="I22" s="467">
        <v>146742.79999999999</v>
      </c>
      <c r="J22" s="467">
        <v>146543.1</v>
      </c>
      <c r="K22" s="467">
        <v>146216.5</v>
      </c>
      <c r="L22" s="467">
        <v>146732.9</v>
      </c>
      <c r="M22" s="467">
        <v>146689.79999999999</v>
      </c>
      <c r="N22" s="467">
        <v>143529.20000000001</v>
      </c>
      <c r="O22" s="467">
        <v>144442.5</v>
      </c>
      <c r="P22" s="467">
        <v>148450</v>
      </c>
      <c r="Q22" s="467">
        <v>147972.9</v>
      </c>
      <c r="R22" s="467">
        <v>149457.5</v>
      </c>
      <c r="S22" s="467">
        <v>150586</v>
      </c>
      <c r="T22" s="467">
        <v>149056.5</v>
      </c>
      <c r="U22" s="467">
        <v>150648.5</v>
      </c>
      <c r="V22" s="468">
        <v>150139.9</v>
      </c>
      <c r="W22" s="467">
        <v>154834.4</v>
      </c>
      <c r="X22" s="467">
        <v>162454.9</v>
      </c>
      <c r="Y22" s="467">
        <v>161824.70000000001</v>
      </c>
      <c r="Z22" s="468">
        <v>166671.29999999999</v>
      </c>
      <c r="AA22" s="468">
        <v>171532.08932287808</v>
      </c>
      <c r="AB22" s="468">
        <v>178254.6</v>
      </c>
      <c r="AC22" s="467">
        <v>178433.2626457813</v>
      </c>
      <c r="AD22" s="467">
        <v>180482.8</v>
      </c>
      <c r="AE22" s="467">
        <v>182244.8</v>
      </c>
      <c r="AF22" s="467">
        <v>183915.3</v>
      </c>
      <c r="AG22" s="467">
        <v>188075.2</v>
      </c>
      <c r="AH22" s="469">
        <v>202054.3</v>
      </c>
      <c r="AI22" s="468">
        <v>215730.1</v>
      </c>
      <c r="AJ22" s="468">
        <v>183907.7</v>
      </c>
      <c r="AK22" s="468">
        <v>183148.3</v>
      </c>
      <c r="AL22" s="467">
        <v>181436.9</v>
      </c>
      <c r="AM22" s="467">
        <v>183445.8</v>
      </c>
      <c r="AN22" s="467">
        <v>195347.742</v>
      </c>
      <c r="AO22" s="467">
        <v>203569.3</v>
      </c>
      <c r="AP22" s="469">
        <v>203602.3</v>
      </c>
      <c r="AQ22" s="468">
        <v>209767.7</v>
      </c>
      <c r="AR22" s="468">
        <v>221546.3</v>
      </c>
      <c r="AS22" s="468">
        <v>207557.9</v>
      </c>
      <c r="AT22" s="467">
        <v>204730.8</v>
      </c>
      <c r="AU22" s="467">
        <v>208705.9</v>
      </c>
      <c r="AV22" s="1499">
        <v>215783.5</v>
      </c>
      <c r="AW22" s="468">
        <v>215962.2</v>
      </c>
      <c r="AX22" s="1665">
        <v>227576.6</v>
      </c>
    </row>
    <row r="23" spans="2:50" ht="19.5" customHeight="1" x14ac:dyDescent="0.3">
      <c r="B23" s="71"/>
      <c r="C23" s="214"/>
      <c r="D23" s="1729" t="s">
        <v>22</v>
      </c>
      <c r="E23" s="1730"/>
      <c r="F23" s="216"/>
      <c r="H23" s="471" t="s">
        <v>586</v>
      </c>
      <c r="I23" s="317">
        <v>0.15417519632990512</v>
      </c>
      <c r="J23" s="317">
        <v>0.15382573454499049</v>
      </c>
      <c r="K23" s="317">
        <v>0.15639206245533163</v>
      </c>
      <c r="L23" s="317">
        <v>0.159344632321722</v>
      </c>
      <c r="M23" s="317">
        <v>0.15966890676788709</v>
      </c>
      <c r="N23" s="317">
        <v>0.16371511859607663</v>
      </c>
      <c r="O23" s="317">
        <v>0.16400990013327102</v>
      </c>
      <c r="P23" s="317">
        <v>0.16142876389356683</v>
      </c>
      <c r="Q23" s="317">
        <v>0.16006849902921413</v>
      </c>
      <c r="R23" s="317">
        <v>0.15812254319789906</v>
      </c>
      <c r="S23" s="317">
        <v>0.15930564594318197</v>
      </c>
      <c r="T23" s="317">
        <v>0.16387879763713761</v>
      </c>
      <c r="U23" s="317">
        <v>0.16315371211794344</v>
      </c>
      <c r="V23" s="377">
        <v>0.16653268051996839</v>
      </c>
      <c r="W23" s="317">
        <v>0.16538314483086447</v>
      </c>
      <c r="X23" s="317">
        <v>0.16178090042220949</v>
      </c>
      <c r="Y23" s="317">
        <v>0.16013439233936475</v>
      </c>
      <c r="Z23" s="377">
        <v>0.15811360444179653</v>
      </c>
      <c r="AA23" s="377">
        <v>0.15922158349765592</v>
      </c>
      <c r="AB23" s="377">
        <v>0.157113035069298</v>
      </c>
      <c r="AC23" s="317">
        <v>0.15520748548813115</v>
      </c>
      <c r="AD23" s="317">
        <v>0.15756192421272827</v>
      </c>
      <c r="AE23" s="317">
        <v>0.15968905559994032</v>
      </c>
      <c r="AF23" s="317">
        <v>0.16421254784131609</v>
      </c>
      <c r="AG23" s="317">
        <v>0.15852561225423148</v>
      </c>
      <c r="AH23" s="378">
        <v>0.15010000000000001</v>
      </c>
      <c r="AI23" s="377">
        <v>0.14380000000000001</v>
      </c>
      <c r="AJ23" s="377">
        <v>0.17199999999999999</v>
      </c>
      <c r="AK23" s="377">
        <v>0.17780000000000001</v>
      </c>
      <c r="AL23" s="317">
        <v>0.18490000000000001</v>
      </c>
      <c r="AM23" s="317">
        <v>0.18920000000000001</v>
      </c>
      <c r="AN23" s="317">
        <v>0.18679999999999999</v>
      </c>
      <c r="AO23" s="317">
        <v>0.17469999999999999</v>
      </c>
      <c r="AP23" s="378">
        <v>0.17699999999999999</v>
      </c>
      <c r="AQ23" s="377">
        <v>0.17430000000000001</v>
      </c>
      <c r="AR23" s="377">
        <v>0.16830000000000001</v>
      </c>
      <c r="AS23" s="377">
        <v>0.17460000000000001</v>
      </c>
      <c r="AT23" s="317">
        <v>0.18529999999999999</v>
      </c>
      <c r="AU23" s="317">
        <v>0.1845</v>
      </c>
      <c r="AV23" s="1485">
        <v>0.18360000000000001</v>
      </c>
      <c r="AW23" s="377">
        <v>0.18079999999999999</v>
      </c>
      <c r="AX23" s="1666">
        <v>0.1731</v>
      </c>
    </row>
    <row r="24" spans="2:50" ht="19.5" customHeight="1" x14ac:dyDescent="0.3">
      <c r="B24" s="71"/>
      <c r="C24" s="214"/>
      <c r="D24" s="1729" t="s">
        <v>28</v>
      </c>
      <c r="E24" s="1730"/>
      <c r="F24" s="216"/>
      <c r="H24" s="472" t="s">
        <v>407</v>
      </c>
      <c r="I24" s="179">
        <v>0.12608318772709803</v>
      </c>
      <c r="J24" s="179">
        <v>0.12813704637065818</v>
      </c>
      <c r="K24" s="179">
        <v>0.13097495836653184</v>
      </c>
      <c r="L24" s="179">
        <v>0.13338998956607551</v>
      </c>
      <c r="M24" s="179">
        <v>0.13375708467800762</v>
      </c>
      <c r="N24" s="179">
        <v>0.14046967446345413</v>
      </c>
      <c r="O24" s="179">
        <v>0.14080343389237931</v>
      </c>
      <c r="P24" s="179">
        <v>0.13877332435163356</v>
      </c>
      <c r="Q24" s="179">
        <v>0.13740218648144356</v>
      </c>
      <c r="R24" s="179">
        <v>0.13798103139688539</v>
      </c>
      <c r="S24" s="179">
        <v>0.13921878527884399</v>
      </c>
      <c r="T24" s="179">
        <v>0.14363009999563925</v>
      </c>
      <c r="U24" s="179">
        <v>0.14831416841189923</v>
      </c>
      <c r="V24" s="381">
        <v>0.1541255855372223</v>
      </c>
      <c r="W24" s="179">
        <v>0.15332122577411739</v>
      </c>
      <c r="X24" s="179">
        <v>0.15026570451245239</v>
      </c>
      <c r="Y24" s="179">
        <v>0.14855828560164178</v>
      </c>
      <c r="Z24" s="381">
        <v>0.14897225857121174</v>
      </c>
      <c r="AA24" s="381">
        <v>0.14866586725605058</v>
      </c>
      <c r="AB24" s="381">
        <v>0.14695121080613999</v>
      </c>
      <c r="AC24" s="179">
        <v>0.14329163944927453</v>
      </c>
      <c r="AD24" s="179">
        <v>0.14500793727285921</v>
      </c>
      <c r="AE24" s="179">
        <v>0.14717895928992214</v>
      </c>
      <c r="AF24" s="179">
        <v>0.15216026072871588</v>
      </c>
      <c r="AG24" s="179">
        <v>0.14682667988351589</v>
      </c>
      <c r="AH24" s="382">
        <v>0.13850000000000001</v>
      </c>
      <c r="AI24" s="381">
        <v>0.1305</v>
      </c>
      <c r="AJ24" s="381">
        <v>0.15379999999999999</v>
      </c>
      <c r="AK24" s="381">
        <v>0.1542</v>
      </c>
      <c r="AL24" s="179">
        <v>0.15920000000000001</v>
      </c>
      <c r="AM24" s="179">
        <v>0.16200000000000001</v>
      </c>
      <c r="AN24" s="179">
        <v>0.1618</v>
      </c>
      <c r="AO24" s="179">
        <v>0.14979999999999999</v>
      </c>
      <c r="AP24" s="382">
        <v>0.1525</v>
      </c>
      <c r="AQ24" s="381">
        <v>0.14899999999999999</v>
      </c>
      <c r="AR24" s="381">
        <v>0.14349999999999999</v>
      </c>
      <c r="AS24" s="381">
        <v>0.1492</v>
      </c>
      <c r="AT24" s="179">
        <v>0.15920000000000001</v>
      </c>
      <c r="AU24" s="179">
        <v>0.1588</v>
      </c>
      <c r="AV24" s="1487">
        <v>0.15859999999999999</v>
      </c>
      <c r="AW24" s="381">
        <v>0.155</v>
      </c>
      <c r="AX24" s="1667">
        <v>0.14899999999999999</v>
      </c>
    </row>
    <row r="25" spans="2:50" ht="19.5" customHeight="1" x14ac:dyDescent="0.3">
      <c r="B25" s="71"/>
      <c r="C25" s="214"/>
      <c r="D25" s="1728" t="s">
        <v>26</v>
      </c>
      <c r="E25" s="1728"/>
      <c r="F25" s="1728"/>
      <c r="H25" s="472" t="s">
        <v>408</v>
      </c>
      <c r="I25" s="317">
        <v>0.12608318772709803</v>
      </c>
      <c r="J25" s="317">
        <v>0.12813704637065818</v>
      </c>
      <c r="K25" s="317">
        <v>0.13097495836653184</v>
      </c>
      <c r="L25" s="317">
        <v>0.13338998956607551</v>
      </c>
      <c r="M25" s="317">
        <v>0.13375708467800762</v>
      </c>
      <c r="N25" s="317">
        <v>0.14046967446345413</v>
      </c>
      <c r="O25" s="317">
        <v>0.14080343389237931</v>
      </c>
      <c r="P25" s="317">
        <v>0.13877332435163356</v>
      </c>
      <c r="Q25" s="317">
        <v>0.13740218648144356</v>
      </c>
      <c r="R25" s="317">
        <v>0.13798103139688539</v>
      </c>
      <c r="S25" s="317">
        <v>0.13921878527884399</v>
      </c>
      <c r="T25" s="317">
        <v>0.14363009999563925</v>
      </c>
      <c r="U25" s="317">
        <v>0.14831416841189923</v>
      </c>
      <c r="V25" s="377">
        <v>0.1541255855372223</v>
      </c>
      <c r="W25" s="317">
        <v>0.15332122577411739</v>
      </c>
      <c r="X25" s="317">
        <v>0.15026570451245239</v>
      </c>
      <c r="Y25" s="317">
        <v>0.14855828560164178</v>
      </c>
      <c r="Z25" s="377">
        <v>0.14897225857121174</v>
      </c>
      <c r="AA25" s="377">
        <v>0.14866586725605058</v>
      </c>
      <c r="AB25" s="377">
        <v>0.14695121080613999</v>
      </c>
      <c r="AC25" s="317">
        <v>0.14329163944927453</v>
      </c>
      <c r="AD25" s="317">
        <v>0.14500793727285921</v>
      </c>
      <c r="AE25" s="317">
        <v>0.14717895928992214</v>
      </c>
      <c r="AF25" s="317">
        <v>0.14901914087626209</v>
      </c>
      <c r="AG25" s="317">
        <v>0.14369999999999999</v>
      </c>
      <c r="AH25" s="378">
        <v>0.1356</v>
      </c>
      <c r="AI25" s="377">
        <v>0.12790000000000001</v>
      </c>
      <c r="AJ25" s="377">
        <v>0.1507</v>
      </c>
      <c r="AK25" s="377">
        <v>0.151</v>
      </c>
      <c r="AL25" s="317">
        <v>0.156</v>
      </c>
      <c r="AM25" s="317">
        <v>0.1588</v>
      </c>
      <c r="AN25" s="317">
        <v>0.1588</v>
      </c>
      <c r="AO25" s="317">
        <v>0.14699999999999999</v>
      </c>
      <c r="AP25" s="378">
        <v>0.1497</v>
      </c>
      <c r="AQ25" s="377">
        <v>0.1449</v>
      </c>
      <c r="AR25" s="377">
        <v>0.1396</v>
      </c>
      <c r="AS25" s="377">
        <v>0.14499999999999999</v>
      </c>
      <c r="AT25" s="317">
        <v>0.15290000000000001</v>
      </c>
      <c r="AU25" s="317">
        <v>0.15260000000000001</v>
      </c>
      <c r="AV25" s="1485">
        <v>0.15260000000000001</v>
      </c>
      <c r="AW25" s="377">
        <v>0.14910000000000001</v>
      </c>
      <c r="AX25" s="1666">
        <v>0.1434</v>
      </c>
    </row>
    <row r="26" spans="2:50" ht="19.5" customHeight="1" x14ac:dyDescent="0.3">
      <c r="B26" s="71"/>
      <c r="C26" s="214"/>
      <c r="D26" s="1729" t="s">
        <v>30</v>
      </c>
      <c r="E26" s="1730"/>
      <c r="F26" s="216"/>
      <c r="H26" s="691" t="s">
        <v>409</v>
      </c>
      <c r="I26" s="393">
        <v>2.8091327138367268E-2</v>
      </c>
      <c r="J26" s="393">
        <v>2.5688688174332328E-2</v>
      </c>
      <c r="K26" s="393">
        <v>2.5417104088799828E-2</v>
      </c>
      <c r="L26" s="393">
        <v>2.5955324266064395E-2</v>
      </c>
      <c r="M26" s="393">
        <v>2.5911140379222007E-2</v>
      </c>
      <c r="N26" s="393">
        <v>2.324544413262249E-2</v>
      </c>
      <c r="O26" s="393">
        <v>2.3205773923879746E-2</v>
      </c>
      <c r="P26" s="393">
        <v>2.265543954193331E-2</v>
      </c>
      <c r="Q26" s="393">
        <v>2.2666312547770573E-2</v>
      </c>
      <c r="R26" s="393">
        <v>2.0142180887543281E-2</v>
      </c>
      <c r="S26" s="393">
        <v>2.0087524736695311E-2</v>
      </c>
      <c r="T26" s="393">
        <v>2.0248697641498357E-2</v>
      </c>
      <c r="U26" s="393">
        <v>1.4839842414627427E-2</v>
      </c>
      <c r="V26" s="394">
        <v>1.2406428937277832E-2</v>
      </c>
      <c r="W26" s="393">
        <v>1.2062564908056609E-2</v>
      </c>
      <c r="X26" s="393">
        <v>1.1514580354301409E-2</v>
      </c>
      <c r="Y26" s="393">
        <v>1.1576106737722979E-2</v>
      </c>
      <c r="Z26" s="394">
        <v>9.1419458539052628E-3</v>
      </c>
      <c r="AA26" s="394">
        <v>1.0555716241605331E-2</v>
      </c>
      <c r="AB26" s="394">
        <v>1.0169805749232118E-2</v>
      </c>
      <c r="AC26" s="393">
        <v>1.1915846038856643E-2</v>
      </c>
      <c r="AD26" s="393">
        <v>1.2553986939869064E-2</v>
      </c>
      <c r="AE26" s="393">
        <v>1.2510096310018174E-2</v>
      </c>
      <c r="AF26" s="393">
        <v>1.2052287112600202E-2</v>
      </c>
      <c r="AG26" s="393">
        <v>1.1698932370715604E-2</v>
      </c>
      <c r="AH26" s="393">
        <v>1.1599999999999999E-2</v>
      </c>
      <c r="AI26" s="394">
        <v>1.3299999999999999E-2</v>
      </c>
      <c r="AJ26" s="394">
        <v>1.8200000000000001E-2</v>
      </c>
      <c r="AK26" s="394">
        <v>2.3599999999999999E-2</v>
      </c>
      <c r="AL26" s="393">
        <v>2.5700000000000001E-2</v>
      </c>
      <c r="AM26" s="393">
        <v>2.7199999999999998E-2</v>
      </c>
      <c r="AN26" s="393">
        <v>2.5100000000000001E-2</v>
      </c>
      <c r="AO26" s="393">
        <v>2.5000000000000001E-2</v>
      </c>
      <c r="AP26" s="395">
        <v>2.4500000000000001E-2</v>
      </c>
      <c r="AQ26" s="394">
        <v>2.52E-2</v>
      </c>
      <c r="AR26" s="394">
        <v>2.4799999999999999E-2</v>
      </c>
      <c r="AS26" s="394">
        <v>2.5399999999999999E-2</v>
      </c>
      <c r="AT26" s="393">
        <v>2.6100000000000002E-2</v>
      </c>
      <c r="AU26" s="393">
        <v>2.5700000000000001E-2</v>
      </c>
      <c r="AV26" s="1490">
        <v>2.5000000000000001E-2</v>
      </c>
      <c r="AW26" s="394">
        <v>2.58E-2</v>
      </c>
      <c r="AX26" s="1668">
        <v>2.41E-2</v>
      </c>
    </row>
    <row r="27" spans="2:50" ht="19.5" customHeight="1" x14ac:dyDescent="0.25">
      <c r="B27" s="71"/>
      <c r="C27" s="214"/>
      <c r="D27" s="1729" t="s">
        <v>33</v>
      </c>
      <c r="E27" s="1730"/>
      <c r="F27" s="216"/>
      <c r="H27" s="473" t="s">
        <v>410</v>
      </c>
      <c r="I27" s="141"/>
      <c r="J27" s="141"/>
      <c r="K27" s="141"/>
      <c r="L27" s="141"/>
      <c r="M27" s="141"/>
      <c r="N27" s="141"/>
      <c r="O27" s="141"/>
      <c r="P27" s="141"/>
      <c r="Q27" s="141"/>
      <c r="R27" s="141"/>
      <c r="S27" s="141"/>
      <c r="T27" s="141"/>
      <c r="U27" s="141"/>
      <c r="V27" s="141"/>
      <c r="W27" s="141"/>
      <c r="X27" s="141"/>
      <c r="Y27" s="141"/>
      <c r="Z27" s="141"/>
      <c r="AA27" s="141"/>
      <c r="AB27" s="142"/>
      <c r="AC27" s="141"/>
      <c r="AD27" s="141"/>
      <c r="AN27" s="477"/>
      <c r="AO27" s="477"/>
      <c r="AP27" s="477"/>
      <c r="AQ27" s="477"/>
      <c r="AR27" s="477"/>
      <c r="AS27" s="477"/>
      <c r="AT27" s="477"/>
      <c r="AU27" s="477"/>
      <c r="AV27" s="477"/>
      <c r="AW27" s="477"/>
      <c r="AX27" s="477"/>
    </row>
    <row r="28" spans="2:50" ht="19.5" customHeight="1" x14ac:dyDescent="0.3">
      <c r="B28" s="71"/>
      <c r="C28" s="1721"/>
      <c r="D28" s="1721"/>
      <c r="E28" s="1722"/>
      <c r="F28" s="56"/>
      <c r="H28" s="140"/>
      <c r="I28" s="293"/>
      <c r="J28" s="293"/>
      <c r="K28" s="293"/>
      <c r="L28" s="293"/>
      <c r="M28" s="293"/>
      <c r="N28" s="293"/>
      <c r="O28" s="293"/>
      <c r="P28" s="293"/>
      <c r="Q28" s="293"/>
      <c r="R28" s="293"/>
      <c r="S28" s="293"/>
      <c r="T28" s="293"/>
      <c r="U28" s="293"/>
      <c r="V28" s="293"/>
      <c r="W28" s="293"/>
      <c r="X28" s="293"/>
      <c r="Y28" s="293"/>
      <c r="Z28" s="692"/>
      <c r="AA28" s="692"/>
      <c r="AB28" s="693"/>
      <c r="AC28" s="692"/>
      <c r="AD28" s="692"/>
      <c r="AE28" s="694"/>
      <c r="AF28" s="694"/>
      <c r="AG28" s="694"/>
      <c r="AH28" s="694"/>
      <c r="AI28" s="694"/>
      <c r="AJ28" s="694"/>
      <c r="AK28" s="694"/>
      <c r="AL28" s="694"/>
      <c r="AM28" s="694"/>
      <c r="AN28" s="694"/>
      <c r="AO28" s="694"/>
      <c r="AP28" s="694"/>
      <c r="AQ28" s="694"/>
      <c r="AR28" s="694"/>
      <c r="AS28" s="694"/>
      <c r="AT28" s="694"/>
      <c r="AU28" s="694"/>
      <c r="AV28" s="694"/>
      <c r="AW28" s="694"/>
      <c r="AX28" s="694"/>
    </row>
    <row r="29" spans="2:50" ht="19.5" customHeight="1" x14ac:dyDescent="0.3">
      <c r="B29" s="253"/>
      <c r="C29" s="1721" t="s">
        <v>7</v>
      </c>
      <c r="D29" s="1721"/>
      <c r="E29" s="1736"/>
      <c r="F29" s="75"/>
      <c r="H29" s="480"/>
      <c r="I29" s="187"/>
      <c r="J29" s="187"/>
      <c r="K29" s="187"/>
      <c r="L29" s="187"/>
      <c r="M29" s="187"/>
      <c r="N29" s="187"/>
      <c r="O29" s="187"/>
      <c r="P29" s="187"/>
      <c r="Q29" s="187"/>
      <c r="R29" s="187"/>
      <c r="S29" s="187"/>
      <c r="T29" s="187"/>
      <c r="U29" s="187"/>
      <c r="V29" s="187"/>
      <c r="Z29" s="154"/>
      <c r="AA29" s="154"/>
      <c r="AB29" s="695"/>
      <c r="AC29" s="694"/>
      <c r="AD29" s="694"/>
      <c r="AE29" s="694"/>
      <c r="AF29" s="694"/>
      <c r="AG29" s="694"/>
      <c r="AH29" s="694"/>
      <c r="AI29" s="694"/>
      <c r="AJ29" s="694"/>
      <c r="AK29" s="694"/>
      <c r="AL29" s="694"/>
      <c r="AM29" s="694"/>
      <c r="AN29" s="694"/>
      <c r="AO29" s="694"/>
      <c r="AP29" s="694"/>
      <c r="AQ29" s="694"/>
      <c r="AR29" s="694"/>
      <c r="AS29" s="694"/>
      <c r="AT29" s="694"/>
      <c r="AU29" s="694"/>
      <c r="AV29" s="694"/>
      <c r="AW29" s="694"/>
      <c r="AX29" s="694"/>
    </row>
    <row r="30" spans="2:50" ht="19.5" customHeight="1" x14ac:dyDescent="0.3">
      <c r="B30" s="253"/>
      <c r="C30" s="56"/>
      <c r="D30" s="243"/>
      <c r="E30" s="291"/>
      <c r="F30" s="56"/>
      <c r="Z30" s="154"/>
      <c r="AA30" s="154"/>
      <c r="AB30" s="695"/>
      <c r="AC30" s="694"/>
      <c r="AD30" s="694"/>
      <c r="AE30" s="694"/>
      <c r="AF30" s="694"/>
      <c r="AG30" s="694"/>
      <c r="AH30" s="694"/>
      <c r="AI30" s="694"/>
      <c r="AJ30" s="694"/>
      <c r="AK30" s="694"/>
      <c r="AL30" s="694"/>
      <c r="AM30" s="694"/>
      <c r="AN30" s="694"/>
      <c r="AO30" s="694"/>
      <c r="AP30" s="694"/>
      <c r="AQ30" s="694"/>
      <c r="AR30" s="694"/>
      <c r="AS30" s="694"/>
      <c r="AT30" s="694"/>
      <c r="AU30" s="694"/>
      <c r="AV30" s="694"/>
      <c r="AW30" s="694"/>
      <c r="AX30" s="694"/>
    </row>
    <row r="31" spans="2:50" ht="19.5" customHeight="1" x14ac:dyDescent="0.3">
      <c r="B31" s="253"/>
      <c r="C31" s="1721" t="s">
        <v>31</v>
      </c>
      <c r="D31" s="1721"/>
      <c r="E31" s="1736"/>
      <c r="F31" s="75"/>
      <c r="Z31" s="154"/>
      <c r="AA31" s="154"/>
      <c r="AB31" s="695"/>
      <c r="AC31" s="694"/>
      <c r="AD31" s="694"/>
      <c r="AE31" s="694"/>
      <c r="AF31" s="694"/>
      <c r="AG31" s="694"/>
      <c r="AH31" s="694"/>
      <c r="AI31" s="694"/>
      <c r="AJ31" s="694"/>
      <c r="AK31" s="694"/>
      <c r="AL31" s="694"/>
      <c r="AM31" s="694"/>
      <c r="AN31" s="694"/>
      <c r="AO31" s="694"/>
      <c r="AP31" s="694"/>
      <c r="AQ31" s="694"/>
      <c r="AR31" s="694"/>
      <c r="AS31" s="694"/>
      <c r="AT31" s="694"/>
      <c r="AU31" s="694"/>
      <c r="AV31" s="694"/>
      <c r="AW31" s="694"/>
      <c r="AX31" s="694"/>
    </row>
    <row r="32" spans="2:50" ht="19.5" customHeight="1" x14ac:dyDescent="0.3">
      <c r="B32" s="253"/>
      <c r="C32" s="56"/>
      <c r="D32" s="243"/>
      <c r="E32" s="291"/>
      <c r="F32" s="56"/>
    </row>
    <row r="33" spans="2:45" ht="19.5" customHeight="1" x14ac:dyDescent="0.3">
      <c r="B33" s="253"/>
      <c r="C33" s="1721" t="s">
        <v>17</v>
      </c>
      <c r="D33" s="1721"/>
      <c r="E33" s="1736"/>
      <c r="F33" s="75"/>
    </row>
    <row r="34" spans="2:45" ht="19.5" customHeight="1" x14ac:dyDescent="0.3">
      <c r="B34" s="253"/>
      <c r="C34" s="56"/>
      <c r="D34" s="243"/>
      <c r="E34" s="291"/>
      <c r="F34" s="56"/>
    </row>
    <row r="35" spans="2:45" ht="19.5" customHeight="1" x14ac:dyDescent="0.3">
      <c r="B35" s="253"/>
      <c r="C35" s="1726" t="s">
        <v>8</v>
      </c>
      <c r="D35" s="1726"/>
      <c r="E35" s="1727"/>
      <c r="F35" s="75"/>
    </row>
    <row r="36" spans="2:45" ht="19.5" customHeight="1" x14ac:dyDescent="0.3">
      <c r="B36" s="253"/>
      <c r="C36" s="235"/>
      <c r="D36" s="235"/>
      <c r="E36" s="281"/>
      <c r="F36" s="56"/>
    </row>
    <row r="37" spans="2:45" ht="19.5" customHeight="1" x14ac:dyDescent="0.3">
      <c r="B37" s="253"/>
      <c r="C37" s="1721" t="s">
        <v>25</v>
      </c>
      <c r="D37" s="1721"/>
      <c r="E37" s="1736"/>
      <c r="F37" s="56"/>
    </row>
    <row r="38" spans="2:45" ht="19.5" customHeight="1" x14ac:dyDescent="0.3">
      <c r="B38" s="253"/>
      <c r="C38" s="243"/>
      <c r="D38" s="243"/>
      <c r="E38" s="291"/>
      <c r="F38" s="56"/>
    </row>
    <row r="39" spans="2:45" ht="19.5" customHeight="1" x14ac:dyDescent="0.3">
      <c r="B39" s="253"/>
      <c r="C39" s="1721" t="s">
        <v>32</v>
      </c>
      <c r="D39" s="1721"/>
      <c r="E39" s="1736"/>
    </row>
    <row r="40" spans="2:45" ht="19.5" customHeight="1" thickBot="1" x14ac:dyDescent="0.35">
      <c r="B40" s="305"/>
      <c r="C40" s="306"/>
      <c r="D40" s="306"/>
      <c r="E40" s="307"/>
    </row>
    <row r="41" spans="2:45" ht="19.5" customHeight="1" thickTop="1" x14ac:dyDescent="0.3"/>
    <row r="42" spans="2:45" ht="19.5" customHeight="1" x14ac:dyDescent="0.3"/>
    <row r="43" spans="2:45" ht="18" customHeight="1" x14ac:dyDescent="0.3">
      <c r="O43" s="48"/>
      <c r="AB43" s="38"/>
    </row>
    <row r="44" spans="2:45" ht="18" customHeight="1" x14ac:dyDescent="0.3">
      <c r="O44" s="48"/>
      <c r="AB44" s="38"/>
      <c r="AS44" s="83"/>
    </row>
    <row r="45" spans="2:45" ht="18" customHeight="1" x14ac:dyDescent="0.3">
      <c r="O45" s="48"/>
      <c r="AB45" s="38"/>
    </row>
    <row r="46" spans="2:45" ht="18" customHeight="1" x14ac:dyDescent="0.3">
      <c r="O46" s="48"/>
      <c r="AB46" s="38"/>
    </row>
  </sheetData>
  <mergeCells count="25">
    <mergeCell ref="D20:E20"/>
    <mergeCell ref="D15:E15"/>
    <mergeCell ref="D16:E16"/>
    <mergeCell ref="D17:E17"/>
    <mergeCell ref="D18:E18"/>
    <mergeCell ref="D19:E19"/>
    <mergeCell ref="B4:E4"/>
    <mergeCell ref="C8:E8"/>
    <mergeCell ref="C10:E10"/>
    <mergeCell ref="C12:E12"/>
    <mergeCell ref="C14:E14"/>
    <mergeCell ref="D27:E27"/>
    <mergeCell ref="C39:E39"/>
    <mergeCell ref="D25:F25"/>
    <mergeCell ref="C28:E28"/>
    <mergeCell ref="C29:E29"/>
    <mergeCell ref="C31:E31"/>
    <mergeCell ref="C33:E33"/>
    <mergeCell ref="C35:E35"/>
    <mergeCell ref="C37:E37"/>
    <mergeCell ref="D21:E21"/>
    <mergeCell ref="D22:E22"/>
    <mergeCell ref="D23:E23"/>
    <mergeCell ref="D24:E24"/>
    <mergeCell ref="D26:E26"/>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15:E15" location="B_IS!A1" display="Condensed Income Statement"/>
    <hyperlink ref="C10" location="Hightlights!A1" display="Highlights"/>
    <hyperlink ref="C10:E10" location="'Financial Highlights'!A1" display="Finanial Highlights"/>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3"/>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12" width="33.625" style="38" customWidth="1"/>
    <col min="13" max="16384" width="10.75" style="38"/>
  </cols>
  <sheetData>
    <row r="1" spans="2:14" ht="5.25" customHeight="1" x14ac:dyDescent="0.3"/>
    <row r="2" spans="2:14" ht="28.5" customHeight="1" x14ac:dyDescent="0.35">
      <c r="H2" s="39"/>
      <c r="I2" s="232"/>
    </row>
    <row r="3" spans="2:14" ht="3" customHeight="1" x14ac:dyDescent="0.3">
      <c r="H3" s="40"/>
    </row>
    <row r="4" spans="2:14" ht="30" customHeight="1" x14ac:dyDescent="0.3">
      <c r="B4" s="1719" t="s">
        <v>6</v>
      </c>
      <c r="C4" s="1719"/>
      <c r="D4" s="1719"/>
      <c r="E4" s="1719"/>
      <c r="F4" s="191"/>
      <c r="G4" s="42"/>
      <c r="H4" s="64" t="s">
        <v>30</v>
      </c>
      <c r="I4" s="42"/>
      <c r="J4" s="42"/>
      <c r="K4" s="42"/>
      <c r="L4" s="42"/>
    </row>
    <row r="5" spans="2:14" ht="18" customHeight="1" x14ac:dyDescent="0.3">
      <c r="B5" s="44"/>
      <c r="C5" s="44"/>
      <c r="D5" s="44"/>
      <c r="E5" s="44"/>
      <c r="F5" s="44"/>
      <c r="L5" s="69"/>
    </row>
    <row r="6" spans="2:14" ht="3" customHeight="1" thickBot="1" x14ac:dyDescent="0.35">
      <c r="H6" s="40"/>
    </row>
    <row r="7" spans="2:14" ht="12" customHeight="1" thickTop="1" x14ac:dyDescent="0.3">
      <c r="B7" s="193"/>
      <c r="C7" s="67"/>
      <c r="D7" s="67"/>
      <c r="E7" s="68"/>
    </row>
    <row r="8" spans="2:14" ht="19.5" customHeight="1" x14ac:dyDescent="0.3">
      <c r="B8" s="74"/>
      <c r="C8" s="1721" t="s">
        <v>2</v>
      </c>
      <c r="D8" s="1721"/>
      <c r="E8" s="1722"/>
      <c r="F8" s="56"/>
      <c r="H8" s="696" t="s">
        <v>894</v>
      </c>
      <c r="I8" s="73"/>
      <c r="J8" s="73"/>
      <c r="K8" s="73"/>
      <c r="L8" s="73"/>
      <c r="M8" s="545"/>
    </row>
    <row r="9" spans="2:14" ht="19.5" customHeight="1" thickBot="1" x14ac:dyDescent="0.35">
      <c r="B9" s="71"/>
      <c r="C9" s="75"/>
      <c r="D9" s="75"/>
      <c r="E9" s="76"/>
      <c r="F9" s="75"/>
      <c r="H9" s="697"/>
      <c r="I9" s="697" t="s">
        <v>453</v>
      </c>
      <c r="J9" s="697" t="s">
        <v>454</v>
      </c>
      <c r="K9" s="697" t="s">
        <v>455</v>
      </c>
      <c r="L9" s="697" t="s">
        <v>456</v>
      </c>
    </row>
    <row r="10" spans="2:14" ht="19.5" customHeight="1" x14ac:dyDescent="0.3">
      <c r="B10" s="74"/>
      <c r="C10" s="1721" t="s">
        <v>36</v>
      </c>
      <c r="D10" s="1721"/>
      <c r="E10" s="1722"/>
      <c r="F10" s="56"/>
      <c r="H10" s="698" t="s">
        <v>457</v>
      </c>
      <c r="I10" s="698" t="s">
        <v>587</v>
      </c>
      <c r="J10" s="698" t="s">
        <v>459</v>
      </c>
      <c r="K10" s="698" t="s">
        <v>460</v>
      </c>
      <c r="L10" s="698" t="s">
        <v>588</v>
      </c>
    </row>
    <row r="11" spans="2:14" ht="19.5" customHeight="1" x14ac:dyDescent="0.3">
      <c r="B11" s="74"/>
      <c r="C11" s="89"/>
      <c r="D11" s="75"/>
      <c r="E11" s="76"/>
      <c r="F11" s="75"/>
      <c r="H11" s="699" t="s">
        <v>589</v>
      </c>
      <c r="I11" s="699" t="s">
        <v>590</v>
      </c>
      <c r="J11" s="699" t="s">
        <v>591</v>
      </c>
      <c r="K11" s="699" t="s">
        <v>460</v>
      </c>
      <c r="L11" s="699" t="s">
        <v>592</v>
      </c>
      <c r="N11" s="537"/>
    </row>
    <row r="12" spans="2:14" ht="19.5" customHeight="1" x14ac:dyDescent="0.3">
      <c r="B12" s="74"/>
      <c r="C12" s="1721" t="s">
        <v>0</v>
      </c>
      <c r="D12" s="1721"/>
      <c r="E12" s="1722"/>
      <c r="F12" s="56"/>
      <c r="H12" s="699" t="s">
        <v>593</v>
      </c>
      <c r="I12" s="699" t="s">
        <v>594</v>
      </c>
      <c r="J12" s="699" t="s">
        <v>595</v>
      </c>
      <c r="K12" s="699" t="s">
        <v>596</v>
      </c>
      <c r="L12" s="699" t="s">
        <v>597</v>
      </c>
    </row>
    <row r="13" spans="2:14" ht="19.5" customHeight="1" x14ac:dyDescent="0.3">
      <c r="B13" s="74"/>
      <c r="C13" s="89"/>
      <c r="D13" s="75"/>
      <c r="E13" s="76"/>
      <c r="F13" s="75"/>
      <c r="H13" s="200"/>
      <c r="I13" s="482"/>
      <c r="J13" s="90"/>
      <c r="K13" s="90"/>
      <c r="L13" s="90"/>
    </row>
    <row r="14" spans="2:14" ht="19.5" customHeight="1" x14ac:dyDescent="0.3">
      <c r="B14" s="74"/>
      <c r="C14" s="1721" t="s">
        <v>6</v>
      </c>
      <c r="D14" s="1721"/>
      <c r="E14" s="1722"/>
      <c r="F14" s="56"/>
      <c r="H14" s="200"/>
      <c r="I14" s="482"/>
      <c r="J14" s="90"/>
      <c r="K14" s="90"/>
      <c r="L14" s="90"/>
    </row>
    <row r="15" spans="2:14" ht="19.5" customHeight="1" x14ac:dyDescent="0.3">
      <c r="B15" s="74"/>
      <c r="C15" s="214"/>
      <c r="D15" s="1729" t="s">
        <v>9</v>
      </c>
      <c r="E15" s="1730"/>
      <c r="F15" s="216"/>
      <c r="H15" s="200"/>
      <c r="I15" s="482"/>
      <c r="J15" s="90"/>
      <c r="K15" s="90"/>
      <c r="L15" s="90"/>
    </row>
    <row r="16" spans="2:14" ht="19.5" customHeight="1" x14ac:dyDescent="0.3">
      <c r="B16" s="74"/>
      <c r="C16" s="214"/>
      <c r="D16" s="1729" t="s">
        <v>11</v>
      </c>
      <c r="E16" s="1730"/>
      <c r="F16" s="216"/>
      <c r="H16" s="200"/>
      <c r="I16" s="482"/>
      <c r="J16" s="90"/>
      <c r="K16" s="90"/>
      <c r="L16" s="90"/>
    </row>
    <row r="17" spans="2:12" ht="19.5" customHeight="1" x14ac:dyDescent="0.3">
      <c r="B17" s="74"/>
      <c r="C17" s="214"/>
      <c r="D17" s="1729" t="s">
        <v>12</v>
      </c>
      <c r="E17" s="1730"/>
      <c r="F17" s="216"/>
      <c r="H17" s="210"/>
      <c r="I17" s="555"/>
      <c r="J17" s="256"/>
      <c r="K17" s="256"/>
      <c r="L17" s="256"/>
    </row>
    <row r="18" spans="2:12" ht="19.5" customHeight="1" x14ac:dyDescent="0.3">
      <c r="B18" s="74"/>
      <c r="C18" s="214"/>
      <c r="D18" s="1729" t="s">
        <v>14</v>
      </c>
      <c r="E18" s="1730"/>
      <c r="F18" s="216"/>
      <c r="H18" s="200"/>
      <c r="I18" s="482"/>
      <c r="J18" s="90"/>
      <c r="K18" s="90"/>
      <c r="L18" s="90"/>
    </row>
    <row r="19" spans="2:12" ht="19.5" customHeight="1" x14ac:dyDescent="0.3">
      <c r="B19" s="74"/>
      <c r="C19" s="214"/>
      <c r="D19" s="1729" t="s">
        <v>16</v>
      </c>
      <c r="E19" s="1730"/>
      <c r="F19" s="216"/>
      <c r="H19" s="200"/>
      <c r="I19" s="482"/>
      <c r="J19" s="90"/>
      <c r="K19" s="90"/>
      <c r="L19" s="90"/>
    </row>
    <row r="20" spans="2:12" ht="19.5" customHeight="1" x14ac:dyDescent="0.3">
      <c r="B20" s="74"/>
      <c r="C20" s="214"/>
      <c r="D20" s="1729" t="s">
        <v>19</v>
      </c>
      <c r="E20" s="1730"/>
      <c r="F20" s="216"/>
      <c r="H20" s="200"/>
      <c r="I20" s="482"/>
      <c r="J20" s="90"/>
      <c r="K20" s="90"/>
      <c r="L20" s="90"/>
    </row>
    <row r="21" spans="2:12" ht="19.5" customHeight="1" x14ac:dyDescent="0.3">
      <c r="B21" s="74"/>
      <c r="C21" s="214"/>
      <c r="D21" s="1729" t="s">
        <v>21</v>
      </c>
      <c r="E21" s="1730"/>
      <c r="F21" s="216"/>
      <c r="H21" s="210"/>
      <c r="I21" s="555"/>
      <c r="J21" s="256"/>
      <c r="K21" s="256"/>
      <c r="L21" s="256"/>
    </row>
    <row r="22" spans="2:12" ht="19.5" customHeight="1" x14ac:dyDescent="0.3">
      <c r="B22" s="74"/>
      <c r="C22" s="214"/>
      <c r="D22" s="1729" t="s">
        <v>23</v>
      </c>
      <c r="E22" s="1730"/>
      <c r="F22" s="216"/>
      <c r="H22" s="210"/>
      <c r="I22" s="555"/>
      <c r="J22" s="256"/>
      <c r="K22" s="256"/>
      <c r="L22" s="256"/>
    </row>
    <row r="23" spans="2:12" ht="19.5" customHeight="1" x14ac:dyDescent="0.3">
      <c r="B23" s="71"/>
      <c r="C23" s="214"/>
      <c r="D23" s="1729" t="s">
        <v>22</v>
      </c>
      <c r="E23" s="1730"/>
      <c r="F23" s="216"/>
      <c r="H23" s="314"/>
      <c r="I23" s="317"/>
      <c r="J23" s="317"/>
      <c r="K23" s="317"/>
      <c r="L23" s="317"/>
    </row>
    <row r="24" spans="2:12" ht="19.5" customHeight="1" x14ac:dyDescent="0.3">
      <c r="B24" s="71"/>
      <c r="C24" s="214"/>
      <c r="D24" s="1729" t="s">
        <v>28</v>
      </c>
      <c r="E24" s="1730"/>
      <c r="F24" s="216"/>
      <c r="H24" s="556"/>
      <c r="I24" s="179"/>
      <c r="J24" s="179"/>
      <c r="K24" s="179"/>
      <c r="L24" s="179"/>
    </row>
    <row r="25" spans="2:12" ht="19.5" customHeight="1" x14ac:dyDescent="0.3">
      <c r="B25" s="71"/>
      <c r="C25" s="214"/>
      <c r="D25" s="1729" t="s">
        <v>26</v>
      </c>
      <c r="E25" s="1730"/>
      <c r="F25" s="216"/>
      <c r="H25" s="472"/>
      <c r="I25" s="317"/>
      <c r="J25" s="317"/>
      <c r="K25" s="317"/>
      <c r="L25" s="317"/>
    </row>
    <row r="26" spans="2:12" ht="19.5" customHeight="1" x14ac:dyDescent="0.3">
      <c r="B26" s="71"/>
      <c r="C26" s="214"/>
      <c r="D26" s="1728" t="s">
        <v>30</v>
      </c>
      <c r="E26" s="1728"/>
      <c r="F26" s="1728"/>
      <c r="H26" s="556"/>
      <c r="I26" s="179"/>
      <c r="J26" s="179"/>
      <c r="K26" s="179"/>
      <c r="L26" s="179"/>
    </row>
    <row r="27" spans="2:12" ht="19.5" customHeight="1" x14ac:dyDescent="0.3">
      <c r="B27" s="71"/>
      <c r="C27" s="214"/>
      <c r="D27" s="1729" t="s">
        <v>33</v>
      </c>
      <c r="E27" s="1730"/>
      <c r="F27" s="216"/>
      <c r="H27" s="186"/>
      <c r="I27" s="349"/>
      <c r="J27" s="83"/>
      <c r="K27" s="83"/>
      <c r="L27" s="83"/>
    </row>
    <row r="28" spans="2:12" ht="19.5" customHeight="1" x14ac:dyDescent="0.3">
      <c r="B28" s="71"/>
      <c r="C28" s="1721"/>
      <c r="D28" s="1721"/>
      <c r="E28" s="1722"/>
      <c r="F28" s="56"/>
      <c r="H28" s="186"/>
      <c r="I28" s="336"/>
      <c r="J28" s="336"/>
      <c r="K28" s="336"/>
      <c r="L28" s="336"/>
    </row>
    <row r="29" spans="2:12" ht="19.5" customHeight="1" x14ac:dyDescent="0.3">
      <c r="B29" s="253"/>
      <c r="C29" s="1721" t="s">
        <v>7</v>
      </c>
      <c r="D29" s="1721"/>
      <c r="E29" s="1736"/>
      <c r="F29" s="75"/>
    </row>
    <row r="30" spans="2:12" ht="19.5" customHeight="1" x14ac:dyDescent="0.3">
      <c r="B30" s="253"/>
      <c r="C30" s="56"/>
      <c r="D30" s="243"/>
      <c r="E30" s="291"/>
      <c r="F30" s="56"/>
    </row>
    <row r="31" spans="2:12" ht="19.5" customHeight="1" x14ac:dyDescent="0.3">
      <c r="B31" s="253"/>
      <c r="C31" s="1721" t="s">
        <v>31</v>
      </c>
      <c r="D31" s="1721"/>
      <c r="E31" s="1736"/>
      <c r="F31" s="75"/>
    </row>
    <row r="32" spans="2:12" ht="19.5" customHeight="1" x14ac:dyDescent="0.3">
      <c r="B32" s="253"/>
      <c r="C32" s="56"/>
      <c r="D32" s="243"/>
      <c r="E32" s="291"/>
      <c r="F32" s="56"/>
    </row>
    <row r="33" spans="2:6" ht="19.5" customHeight="1" x14ac:dyDescent="0.3">
      <c r="B33" s="253"/>
      <c r="C33" s="1721" t="s">
        <v>17</v>
      </c>
      <c r="D33" s="1721"/>
      <c r="E33" s="1736"/>
      <c r="F33" s="75"/>
    </row>
    <row r="34" spans="2:6" ht="19.5" customHeight="1" x14ac:dyDescent="0.3">
      <c r="B34" s="253"/>
      <c r="C34" s="56"/>
      <c r="D34" s="243"/>
      <c r="E34" s="291"/>
      <c r="F34" s="557"/>
    </row>
    <row r="35" spans="2:6" ht="19.5" customHeight="1" x14ac:dyDescent="0.3">
      <c r="B35" s="253"/>
      <c r="C35" s="1726" t="s">
        <v>8</v>
      </c>
      <c r="D35" s="1726"/>
      <c r="E35" s="1727"/>
      <c r="F35" s="75"/>
    </row>
    <row r="36" spans="2:6" ht="19.5" customHeight="1" x14ac:dyDescent="0.3">
      <c r="B36" s="253"/>
      <c r="C36" s="235"/>
      <c r="D36" s="235"/>
      <c r="E36" s="281"/>
      <c r="F36" s="56"/>
    </row>
    <row r="37" spans="2:6" ht="19.5" customHeight="1" x14ac:dyDescent="0.3">
      <c r="B37" s="253"/>
      <c r="C37" s="1721" t="s">
        <v>25</v>
      </c>
      <c r="D37" s="1721"/>
      <c r="E37" s="1736"/>
      <c r="F37" s="56"/>
    </row>
    <row r="38" spans="2:6" ht="19.5" customHeight="1" x14ac:dyDescent="0.3">
      <c r="B38" s="253"/>
      <c r="C38" s="243"/>
      <c r="D38" s="243"/>
      <c r="E38" s="291"/>
      <c r="F38" s="557"/>
    </row>
    <row r="39" spans="2:6" ht="19.5" customHeight="1" x14ac:dyDescent="0.3">
      <c r="B39" s="253"/>
      <c r="C39" s="1721" t="s">
        <v>32</v>
      </c>
      <c r="D39" s="1721"/>
      <c r="E39" s="1736"/>
    </row>
    <row r="40" spans="2:6" ht="19.5" customHeight="1" thickBot="1" x14ac:dyDescent="0.35">
      <c r="B40" s="305"/>
      <c r="C40" s="306"/>
      <c r="D40" s="306"/>
      <c r="E40" s="307"/>
    </row>
    <row r="41" spans="2:6" ht="19.5" customHeight="1" thickTop="1" x14ac:dyDescent="0.3"/>
    <row r="42" spans="2:6" ht="19.5" customHeight="1" x14ac:dyDescent="0.3"/>
    <row r="43" spans="2:6" ht="19.5" customHeight="1" x14ac:dyDescent="0.3"/>
    <row r="44" spans="2:6" ht="19.5" customHeight="1" x14ac:dyDescent="0.3"/>
    <row r="45" spans="2:6" ht="19.5" customHeight="1" x14ac:dyDescent="0.3"/>
    <row r="46" spans="2:6" ht="19.5" customHeight="1" x14ac:dyDescent="0.3"/>
    <row r="47" spans="2:6" ht="19.5" customHeight="1" x14ac:dyDescent="0.3"/>
    <row r="48" spans="2:6" ht="19.5" customHeight="1" x14ac:dyDescent="0.3"/>
    <row r="49" ht="19.5" customHeight="1" x14ac:dyDescent="0.3"/>
    <row r="50" ht="19.5" customHeight="1" x14ac:dyDescent="0.3"/>
    <row r="51" ht="19.5" customHeight="1" x14ac:dyDescent="0.3"/>
    <row r="52" ht="19.5" customHeight="1" x14ac:dyDescent="0.3"/>
    <row r="53" ht="19.5" customHeight="1" x14ac:dyDescent="0.3"/>
  </sheetData>
  <mergeCells count="25">
    <mergeCell ref="D21:E21"/>
    <mergeCell ref="B4:E4"/>
    <mergeCell ref="C8:E8"/>
    <mergeCell ref="C10:E10"/>
    <mergeCell ref="C12:E12"/>
    <mergeCell ref="C14:E14"/>
    <mergeCell ref="D15:E15"/>
    <mergeCell ref="D16:E16"/>
    <mergeCell ref="D17:E17"/>
    <mergeCell ref="D18:E18"/>
    <mergeCell ref="D19:E19"/>
    <mergeCell ref="D20:E20"/>
    <mergeCell ref="D22:E22"/>
    <mergeCell ref="D23:E23"/>
    <mergeCell ref="D24:E24"/>
    <mergeCell ref="D25:E25"/>
    <mergeCell ref="D27:E27"/>
    <mergeCell ref="C39:E39"/>
    <mergeCell ref="D26:F26"/>
    <mergeCell ref="C28:E28"/>
    <mergeCell ref="C29:E29"/>
    <mergeCell ref="C31:E31"/>
    <mergeCell ref="C33:E33"/>
    <mergeCell ref="C35:E35"/>
    <mergeCell ref="C37:E37"/>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15:E15" location="B_IS!A1" display="Condensed Income Statement"/>
    <hyperlink ref="C10" location="Hightlights!A1" display="Highlights"/>
    <hyperlink ref="C10:E10" location="'Financial Highlights'!A1" display="Finanial Highlight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62" fitToHeight="0" orientation="landscape"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5"/>
  <sheetViews>
    <sheetView showGridLines="0" view="pageBreakPreview" zoomScale="70" zoomScaleNormal="70" zoomScaleSheetLayoutView="70" workbookViewId="0">
      <selection activeCell="BR10" sqref="BR10"/>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10" width="25.5" style="38" customWidth="1"/>
    <col min="11" max="11" width="7.5" style="38" customWidth="1"/>
    <col min="12" max="14" width="25.5" style="38" customWidth="1"/>
    <col min="15" max="15" width="7.5" style="38" customWidth="1"/>
    <col min="16" max="16384" width="9" style="38"/>
  </cols>
  <sheetData>
    <row r="1" spans="2:15" ht="5.25" customHeight="1" x14ac:dyDescent="0.3"/>
    <row r="2" spans="2:15" ht="28.5" customHeight="1" x14ac:dyDescent="0.35">
      <c r="H2" s="39"/>
      <c r="I2" s="232"/>
      <c r="J2" s="232"/>
    </row>
    <row r="3" spans="2:15" ht="3" customHeight="1" x14ac:dyDescent="0.3">
      <c r="H3" s="40"/>
    </row>
    <row r="4" spans="2:15" ht="30" customHeight="1" x14ac:dyDescent="0.3">
      <c r="B4" s="1719" t="s">
        <v>6</v>
      </c>
      <c r="C4" s="1719"/>
      <c r="D4" s="1719"/>
      <c r="E4" s="1719"/>
      <c r="F4" s="191"/>
      <c r="G4" s="42"/>
      <c r="H4" s="64" t="s">
        <v>33</v>
      </c>
      <c r="I4" s="42"/>
      <c r="J4" s="42"/>
      <c r="K4" s="42"/>
      <c r="L4" s="42"/>
      <c r="M4" s="42"/>
      <c r="N4" s="42"/>
      <c r="O4" s="42"/>
    </row>
    <row r="5" spans="2:15" ht="18" customHeight="1" x14ac:dyDescent="0.3">
      <c r="B5" s="44"/>
      <c r="C5" s="44"/>
      <c r="D5" s="44"/>
      <c r="E5" s="44"/>
      <c r="F5" s="44"/>
      <c r="N5" s="69"/>
      <c r="O5" s="69"/>
    </row>
    <row r="6" spans="2:15" ht="3" customHeight="1" thickBot="1" x14ac:dyDescent="0.35">
      <c r="H6" s="40"/>
    </row>
    <row r="7" spans="2:15" ht="12" customHeight="1" thickTop="1" x14ac:dyDescent="0.3">
      <c r="B7" s="193"/>
      <c r="C7" s="67"/>
      <c r="D7" s="67"/>
      <c r="E7" s="68"/>
    </row>
    <row r="8" spans="2:15" ht="19.5" customHeight="1" x14ac:dyDescent="0.3">
      <c r="B8" s="74"/>
      <c r="C8" s="1721" t="s">
        <v>2</v>
      </c>
      <c r="D8" s="1721"/>
      <c r="E8" s="1722"/>
      <c r="F8" s="56"/>
      <c r="H8" s="700" t="s">
        <v>598</v>
      </c>
      <c r="I8" s="701"/>
      <c r="J8" s="701"/>
      <c r="K8" s="218"/>
      <c r="L8" s="700" t="s">
        <v>599</v>
      </c>
      <c r="M8" s="701"/>
      <c r="N8" s="701"/>
      <c r="O8" s="187"/>
    </row>
    <row r="9" spans="2:15" ht="19.5" customHeight="1" thickBot="1" x14ac:dyDescent="0.35">
      <c r="B9" s="71"/>
      <c r="C9" s="75"/>
      <c r="D9" s="75"/>
      <c r="E9" s="76"/>
      <c r="F9" s="75"/>
      <c r="H9" s="702" t="s">
        <v>902</v>
      </c>
      <c r="I9" s="703" t="s">
        <v>600</v>
      </c>
      <c r="J9" s="704" t="s">
        <v>601</v>
      </c>
      <c r="K9" s="1675"/>
      <c r="L9" s="702" t="s">
        <v>902</v>
      </c>
      <c r="M9" s="703" t="s">
        <v>600</v>
      </c>
      <c r="N9" s="704" t="s">
        <v>601</v>
      </c>
      <c r="O9" s="187"/>
    </row>
    <row r="10" spans="2:15" ht="19.5" customHeight="1" x14ac:dyDescent="0.3">
      <c r="B10" s="74"/>
      <c r="C10" s="1721" t="s">
        <v>36</v>
      </c>
      <c r="D10" s="1721"/>
      <c r="E10" s="1722"/>
      <c r="F10" s="56"/>
      <c r="H10" s="705">
        <v>2007</v>
      </c>
      <c r="I10" s="706">
        <v>61.909688488133291</v>
      </c>
      <c r="J10" s="669">
        <v>61.438771766465813</v>
      </c>
      <c r="K10" s="1675"/>
      <c r="L10" s="705">
        <v>2007</v>
      </c>
      <c r="M10" s="707">
        <v>55.491216812687213</v>
      </c>
      <c r="N10" s="708">
        <v>49.441312740716548</v>
      </c>
      <c r="O10" s="187"/>
    </row>
    <row r="11" spans="2:15" ht="19.5" customHeight="1" x14ac:dyDescent="0.3">
      <c r="B11" s="74"/>
      <c r="C11" s="89"/>
      <c r="D11" s="75"/>
      <c r="E11" s="76"/>
      <c r="F11" s="75"/>
      <c r="H11" s="705">
        <v>2008</v>
      </c>
      <c r="I11" s="706">
        <v>63.83288276277225</v>
      </c>
      <c r="J11" s="669">
        <v>64.531985317003731</v>
      </c>
      <c r="K11" s="1675"/>
      <c r="L11" s="705">
        <v>2008</v>
      </c>
      <c r="M11" s="707">
        <v>56.423822682804257</v>
      </c>
      <c r="N11" s="708">
        <v>50.009820688423481</v>
      </c>
      <c r="O11" s="187"/>
    </row>
    <row r="12" spans="2:15" ht="19.5" customHeight="1" x14ac:dyDescent="0.3">
      <c r="B12" s="74"/>
      <c r="C12" s="1721" t="s">
        <v>0</v>
      </c>
      <c r="D12" s="1721"/>
      <c r="E12" s="1722"/>
      <c r="F12" s="56"/>
      <c r="H12" s="705">
        <v>2009</v>
      </c>
      <c r="I12" s="707">
        <v>64.767984644171563</v>
      </c>
      <c r="J12" s="669">
        <v>66.245139765939825</v>
      </c>
      <c r="K12" s="1676"/>
      <c r="L12" s="705">
        <v>2009</v>
      </c>
      <c r="M12" s="707">
        <v>58.336085258218652</v>
      </c>
      <c r="N12" s="708">
        <v>52.993250775611074</v>
      </c>
      <c r="O12" s="187"/>
    </row>
    <row r="13" spans="2:15" ht="19.5" customHeight="1" x14ac:dyDescent="0.3">
      <c r="B13" s="74"/>
      <c r="C13" s="89"/>
      <c r="D13" s="75"/>
      <c r="E13" s="76"/>
      <c r="F13" s="75"/>
      <c r="H13" s="705">
        <v>2010</v>
      </c>
      <c r="I13" s="707">
        <v>65.990937724326088</v>
      </c>
      <c r="J13" s="669">
        <v>65.463709093065887</v>
      </c>
      <c r="K13" s="1676"/>
      <c r="L13" s="705">
        <v>2010</v>
      </c>
      <c r="M13" s="707">
        <v>62.491963449989463</v>
      </c>
      <c r="N13" s="708">
        <v>56.361358706527881</v>
      </c>
      <c r="O13" s="187"/>
    </row>
    <row r="14" spans="2:15" ht="19.5" customHeight="1" x14ac:dyDescent="0.3">
      <c r="B14" s="74"/>
      <c r="C14" s="1721" t="s">
        <v>6</v>
      </c>
      <c r="D14" s="1721"/>
      <c r="E14" s="1722"/>
      <c r="F14" s="56"/>
      <c r="H14" s="705">
        <v>2011</v>
      </c>
      <c r="I14" s="707">
        <v>70.521134951092336</v>
      </c>
      <c r="J14" s="669">
        <v>65.650690494203857</v>
      </c>
      <c r="K14" s="1676"/>
      <c r="L14" s="705">
        <v>2011</v>
      </c>
      <c r="M14" s="707">
        <v>70.180804070544909</v>
      </c>
      <c r="N14" s="708">
        <v>62.475763974020339</v>
      </c>
      <c r="O14" s="187"/>
    </row>
    <row r="15" spans="2:15" ht="19.5" customHeight="1" x14ac:dyDescent="0.3">
      <c r="B15" s="74"/>
      <c r="C15" s="214"/>
      <c r="D15" s="1729" t="s">
        <v>9</v>
      </c>
      <c r="E15" s="1730"/>
      <c r="F15" s="216"/>
      <c r="H15" s="705">
        <v>2012</v>
      </c>
      <c r="I15" s="709">
        <v>70.50061957786977</v>
      </c>
      <c r="J15" s="710">
        <v>63.759749981642358</v>
      </c>
      <c r="K15" s="1677"/>
      <c r="L15" s="705">
        <v>2012</v>
      </c>
      <c r="M15" s="707">
        <v>72.654028575313333</v>
      </c>
      <c r="N15" s="710">
        <v>63.765305646715049</v>
      </c>
      <c r="O15" s="187"/>
    </row>
    <row r="16" spans="2:15" ht="19.5" customHeight="1" x14ac:dyDescent="0.3">
      <c r="B16" s="74"/>
      <c r="C16" s="214"/>
      <c r="D16" s="1729" t="s">
        <v>11</v>
      </c>
      <c r="E16" s="1730"/>
      <c r="F16" s="216"/>
      <c r="H16" s="705">
        <v>2013</v>
      </c>
      <c r="I16" s="709">
        <v>70.761555657839637</v>
      </c>
      <c r="J16" s="710">
        <v>62.950834959677778</v>
      </c>
      <c r="K16" s="1677"/>
      <c r="L16" s="705">
        <v>2013</v>
      </c>
      <c r="M16" s="707">
        <v>76.804641384056325</v>
      </c>
      <c r="N16" s="710">
        <v>68.091487101831987</v>
      </c>
      <c r="O16" s="187"/>
    </row>
    <row r="17" spans="2:15" ht="19.5" customHeight="1" x14ac:dyDescent="0.3">
      <c r="B17" s="74"/>
      <c r="C17" s="214"/>
      <c r="D17" s="1729" t="s">
        <v>12</v>
      </c>
      <c r="E17" s="1730"/>
      <c r="F17" s="216"/>
      <c r="H17" s="705">
        <v>2014</v>
      </c>
      <c r="I17" s="709">
        <v>72.248753613300792</v>
      </c>
      <c r="J17" s="710">
        <v>63.454482424669536</v>
      </c>
      <c r="K17" s="1677"/>
      <c r="L17" s="705">
        <v>2014</v>
      </c>
      <c r="M17" s="707">
        <v>79.744425737834206</v>
      </c>
      <c r="N17" s="710">
        <v>71.000280413298185</v>
      </c>
      <c r="O17" s="187"/>
    </row>
    <row r="18" spans="2:15" ht="19.5" customHeight="1" x14ac:dyDescent="0.3">
      <c r="B18" s="74"/>
      <c r="C18" s="214"/>
      <c r="D18" s="1729" t="s">
        <v>14</v>
      </c>
      <c r="E18" s="1730"/>
      <c r="F18" s="216"/>
      <c r="H18" s="705">
        <v>2015</v>
      </c>
      <c r="I18" s="709">
        <v>75.441151188026836</v>
      </c>
      <c r="J18" s="710">
        <v>66.209568764705423</v>
      </c>
      <c r="K18" s="1678"/>
      <c r="L18" s="705">
        <v>2015</v>
      </c>
      <c r="M18" s="709">
        <v>84.181179648742088</v>
      </c>
      <c r="N18" s="710">
        <v>76.727426154359108</v>
      </c>
      <c r="O18" s="187"/>
    </row>
    <row r="19" spans="2:15" ht="19.5" customHeight="1" x14ac:dyDescent="0.3">
      <c r="B19" s="74"/>
      <c r="C19" s="214"/>
      <c r="D19" s="1729" t="s">
        <v>16</v>
      </c>
      <c r="E19" s="1730"/>
      <c r="F19" s="216"/>
      <c r="H19" s="705">
        <v>2016</v>
      </c>
      <c r="I19" s="709">
        <v>76.463220553419404</v>
      </c>
      <c r="J19" s="710">
        <v>68.199347831577683</v>
      </c>
      <c r="K19" s="1678"/>
      <c r="L19" s="705">
        <v>2016</v>
      </c>
      <c r="M19" s="709">
        <v>85.513762405691679</v>
      </c>
      <c r="N19" s="710">
        <v>78.676810794533154</v>
      </c>
      <c r="O19" s="187"/>
    </row>
    <row r="20" spans="2:15" ht="19.5" customHeight="1" x14ac:dyDescent="0.3">
      <c r="B20" s="74"/>
      <c r="C20" s="214"/>
      <c r="D20" s="1729" t="s">
        <v>19</v>
      </c>
      <c r="E20" s="1730"/>
      <c r="F20" s="216"/>
      <c r="H20" s="711">
        <v>2017</v>
      </c>
      <c r="I20" s="712">
        <v>77.411081859055201</v>
      </c>
      <c r="J20" s="713">
        <v>70.712473227442374</v>
      </c>
      <c r="K20" s="1599"/>
      <c r="L20" s="711">
        <v>2017</v>
      </c>
      <c r="M20" s="712">
        <v>85.906180316848662</v>
      </c>
      <c r="N20" s="713">
        <v>80.029641340334194</v>
      </c>
      <c r="O20" s="187"/>
    </row>
    <row r="21" spans="2:15" ht="19.5" customHeight="1" x14ac:dyDescent="0.3">
      <c r="B21" s="74"/>
      <c r="C21" s="214"/>
      <c r="D21" s="1729" t="s">
        <v>21</v>
      </c>
      <c r="E21" s="1730"/>
      <c r="F21" s="216"/>
      <c r="H21" s="711">
        <v>2018</v>
      </c>
      <c r="I21" s="712">
        <v>79.860682109856739</v>
      </c>
      <c r="J21" s="713">
        <v>78.097536446589345</v>
      </c>
      <c r="K21" s="1599"/>
      <c r="L21" s="711">
        <v>2018</v>
      </c>
      <c r="M21" s="712">
        <v>86.009958027771233</v>
      </c>
      <c r="N21" s="713">
        <v>81.957881931063426</v>
      </c>
      <c r="O21" s="187"/>
    </row>
    <row r="22" spans="2:15" ht="19.5" customHeight="1" x14ac:dyDescent="0.3">
      <c r="B22" s="74"/>
      <c r="C22" s="214"/>
      <c r="D22" s="1729" t="s">
        <v>23</v>
      </c>
      <c r="E22" s="1730"/>
      <c r="F22" s="216"/>
      <c r="H22" s="711">
        <v>2019</v>
      </c>
      <c r="I22" s="712">
        <v>80.053926496901028</v>
      </c>
      <c r="J22" s="713">
        <v>80.128577786987691</v>
      </c>
      <c r="K22" s="1599"/>
      <c r="L22" s="711">
        <v>2019</v>
      </c>
      <c r="M22" s="712">
        <v>85.575995404653511</v>
      </c>
      <c r="N22" s="713">
        <v>82.481940565241459</v>
      </c>
      <c r="O22" s="187"/>
    </row>
    <row r="23" spans="2:15" ht="19.5" customHeight="1" x14ac:dyDescent="0.3">
      <c r="B23" s="71"/>
      <c r="C23" s="214"/>
      <c r="D23" s="1729" t="s">
        <v>22</v>
      </c>
      <c r="E23" s="1730"/>
      <c r="F23" s="216"/>
      <c r="H23" s="711">
        <v>2020</v>
      </c>
      <c r="I23" s="712">
        <v>86.734806843203728</v>
      </c>
      <c r="J23" s="713">
        <v>88.701139144699141</v>
      </c>
      <c r="K23" s="1599"/>
      <c r="L23" s="711">
        <v>2020</v>
      </c>
      <c r="M23" s="712">
        <v>91.175764937356419</v>
      </c>
      <c r="N23" s="713">
        <v>90.850777032550866</v>
      </c>
      <c r="O23" s="187"/>
    </row>
    <row r="24" spans="2:15" ht="19.5" customHeight="1" x14ac:dyDescent="0.3">
      <c r="B24" s="71"/>
      <c r="C24" s="214"/>
      <c r="D24" s="1729" t="s">
        <v>28</v>
      </c>
      <c r="E24" s="1730"/>
      <c r="F24" s="216"/>
      <c r="H24" s="714">
        <v>2021</v>
      </c>
      <c r="I24" s="715">
        <v>99.7</v>
      </c>
      <c r="J24" s="716">
        <v>99.8</v>
      </c>
      <c r="K24" s="1670"/>
      <c r="L24" s="714">
        <v>2021</v>
      </c>
      <c r="M24" s="715">
        <v>99.7</v>
      </c>
      <c r="N24" s="716">
        <v>99.8</v>
      </c>
      <c r="O24" s="187"/>
    </row>
    <row r="25" spans="2:15" ht="19.5" customHeight="1" x14ac:dyDescent="0.3">
      <c r="B25" s="71"/>
      <c r="C25" s="214"/>
      <c r="D25" s="1729" t="s">
        <v>26</v>
      </c>
      <c r="E25" s="1730"/>
      <c r="F25" s="216"/>
      <c r="H25" s="717">
        <v>2022</v>
      </c>
      <c r="I25" s="718">
        <v>97.9</v>
      </c>
      <c r="J25" s="719">
        <v>98.5</v>
      </c>
      <c r="K25" s="1599"/>
      <c r="L25" s="717">
        <v>2022</v>
      </c>
      <c r="M25" s="718">
        <v>97.3</v>
      </c>
      <c r="N25" s="719">
        <v>97</v>
      </c>
      <c r="O25" s="187"/>
    </row>
    <row r="26" spans="2:15" ht="19.5" customHeight="1" x14ac:dyDescent="0.3">
      <c r="B26" s="71"/>
      <c r="C26" s="214"/>
      <c r="D26" s="1729" t="s">
        <v>30</v>
      </c>
      <c r="E26" s="1730"/>
      <c r="F26" s="216"/>
      <c r="H26" s="714" t="s">
        <v>874</v>
      </c>
      <c r="I26" s="712">
        <v>93.3</v>
      </c>
      <c r="J26" s="1528">
        <v>94.9</v>
      </c>
      <c r="K26" s="1670"/>
      <c r="L26" s="714" t="s">
        <v>874</v>
      </c>
      <c r="M26" s="712">
        <v>92</v>
      </c>
      <c r="N26" s="1528">
        <v>92</v>
      </c>
      <c r="O26" s="187"/>
    </row>
    <row r="27" spans="2:15" ht="19.5" customHeight="1" x14ac:dyDescent="0.3">
      <c r="B27" s="71"/>
      <c r="C27" s="214"/>
      <c r="D27" s="1728" t="s">
        <v>33</v>
      </c>
      <c r="E27" s="1728"/>
      <c r="F27" s="1728"/>
      <c r="H27" s="714" t="s">
        <v>895</v>
      </c>
      <c r="I27" s="715">
        <v>93.2</v>
      </c>
      <c r="J27" s="1669">
        <v>94.8</v>
      </c>
      <c r="K27" s="1670"/>
      <c r="L27" s="1672" t="s">
        <v>895</v>
      </c>
      <c r="M27" s="715">
        <v>92.1</v>
      </c>
      <c r="N27" s="1673">
        <v>92.2</v>
      </c>
      <c r="O27" s="187"/>
    </row>
    <row r="28" spans="2:15" ht="19.5" customHeight="1" x14ac:dyDescent="0.3">
      <c r="B28" s="71"/>
      <c r="C28" s="1721"/>
      <c r="D28" s="1721"/>
      <c r="E28" s="1722"/>
      <c r="F28" s="56"/>
      <c r="H28" s="1671" t="s">
        <v>896</v>
      </c>
      <c r="I28" s="1436">
        <v>93.1</v>
      </c>
      <c r="J28" s="1674">
        <v>94.7</v>
      </c>
      <c r="K28" s="1670"/>
      <c r="L28" s="1671" t="s">
        <v>896</v>
      </c>
      <c r="M28" s="1436">
        <v>92.3</v>
      </c>
      <c r="N28" s="1674">
        <v>92.6</v>
      </c>
    </row>
    <row r="29" spans="2:15" ht="19.5" customHeight="1" x14ac:dyDescent="0.3">
      <c r="B29" s="253"/>
      <c r="C29" s="1721" t="s">
        <v>7</v>
      </c>
      <c r="D29" s="1721"/>
      <c r="E29" s="1736"/>
      <c r="F29" s="75"/>
      <c r="H29" s="720"/>
      <c r="I29" s="721"/>
      <c r="J29" s="721"/>
      <c r="K29" s="187"/>
      <c r="L29" s="720"/>
      <c r="M29" s="721"/>
      <c r="N29" s="721"/>
    </row>
    <row r="30" spans="2:15" ht="19.5" customHeight="1" x14ac:dyDescent="0.3">
      <c r="B30" s="253"/>
      <c r="C30" s="56"/>
      <c r="D30" s="243"/>
      <c r="E30" s="291"/>
      <c r="F30" s="56"/>
      <c r="H30" s="720"/>
      <c r="I30" s="721"/>
      <c r="J30" s="721"/>
      <c r="K30" s="187"/>
      <c r="L30" s="720"/>
      <c r="M30" s="721"/>
      <c r="N30" s="721"/>
    </row>
    <row r="31" spans="2:15" ht="19.5" customHeight="1" x14ac:dyDescent="0.3">
      <c r="B31" s="253"/>
      <c r="C31" s="1721" t="s">
        <v>31</v>
      </c>
      <c r="D31" s="1721"/>
      <c r="E31" s="1736"/>
      <c r="F31" s="75"/>
      <c r="H31" s="720"/>
      <c r="I31" s="721"/>
      <c r="J31" s="721"/>
      <c r="K31" s="187"/>
      <c r="L31" s="720"/>
      <c r="M31" s="721"/>
      <c r="N31" s="721"/>
    </row>
    <row r="32" spans="2:15" ht="19.5" customHeight="1" x14ac:dyDescent="0.3">
      <c r="B32" s="253"/>
      <c r="C32" s="56"/>
      <c r="D32" s="243"/>
      <c r="E32" s="291"/>
      <c r="F32" s="56"/>
      <c r="H32" s="720"/>
      <c r="I32" s="721"/>
      <c r="J32" s="721"/>
      <c r="K32" s="187"/>
      <c r="L32" s="720"/>
      <c r="M32" s="721"/>
      <c r="N32" s="721"/>
    </row>
    <row r="33" spans="2:14" ht="19.5" customHeight="1" x14ac:dyDescent="0.3">
      <c r="B33" s="253"/>
      <c r="C33" s="1721" t="s">
        <v>17</v>
      </c>
      <c r="D33" s="1721"/>
      <c r="E33" s="1736"/>
      <c r="F33" s="75"/>
      <c r="H33" s="720"/>
      <c r="I33" s="721"/>
      <c r="J33" s="721"/>
      <c r="K33" s="187"/>
      <c r="L33" s="720"/>
      <c r="M33" s="721"/>
      <c r="N33" s="721"/>
    </row>
    <row r="34" spans="2:14" ht="19.5" customHeight="1" x14ac:dyDescent="0.3">
      <c r="B34" s="253"/>
      <c r="C34" s="56"/>
      <c r="D34" s="243"/>
      <c r="E34" s="291"/>
      <c r="F34" s="56"/>
    </row>
    <row r="35" spans="2:14" ht="19.5" customHeight="1" x14ac:dyDescent="0.3">
      <c r="B35" s="253"/>
      <c r="C35" s="1726" t="s">
        <v>8</v>
      </c>
      <c r="D35" s="1726"/>
      <c r="E35" s="1727"/>
      <c r="F35" s="75"/>
    </row>
    <row r="36" spans="2:14" ht="19.5" customHeight="1" x14ac:dyDescent="0.3">
      <c r="B36" s="253"/>
      <c r="C36" s="235"/>
      <c r="D36" s="235"/>
      <c r="E36" s="281"/>
      <c r="F36" s="56"/>
    </row>
    <row r="37" spans="2:14" ht="19.5" customHeight="1" x14ac:dyDescent="0.3">
      <c r="B37" s="253"/>
      <c r="C37" s="1721" t="s">
        <v>25</v>
      </c>
      <c r="D37" s="1721"/>
      <c r="E37" s="1736"/>
      <c r="F37" s="56"/>
    </row>
    <row r="38" spans="2:14" ht="19.5" customHeight="1" x14ac:dyDescent="0.3">
      <c r="B38" s="253"/>
      <c r="C38" s="243"/>
      <c r="D38" s="243"/>
      <c r="E38" s="291"/>
      <c r="F38" s="56"/>
    </row>
    <row r="39" spans="2:14" ht="19.5" customHeight="1" x14ac:dyDescent="0.3">
      <c r="B39" s="253"/>
      <c r="C39" s="1721" t="s">
        <v>32</v>
      </c>
      <c r="D39" s="1721"/>
      <c r="E39" s="1736"/>
    </row>
    <row r="40" spans="2:14" ht="19.5" customHeight="1" thickBot="1" x14ac:dyDescent="0.35">
      <c r="B40" s="305"/>
      <c r="C40" s="306"/>
      <c r="D40" s="306"/>
      <c r="E40" s="307"/>
    </row>
    <row r="41" spans="2:14" ht="19.5" customHeight="1" thickTop="1" x14ac:dyDescent="0.3"/>
    <row r="42" spans="2:14" ht="19.5" customHeight="1" x14ac:dyDescent="0.3"/>
    <row r="43" spans="2:14" ht="19.5" customHeight="1" x14ac:dyDescent="0.3"/>
    <row r="44" spans="2:14" ht="19.5" customHeight="1" x14ac:dyDescent="0.3"/>
    <row r="45" spans="2:14" ht="19.5" customHeight="1" x14ac:dyDescent="0.3"/>
  </sheetData>
  <mergeCells count="25">
    <mergeCell ref="D20:E20"/>
    <mergeCell ref="D15:E15"/>
    <mergeCell ref="D16:E16"/>
    <mergeCell ref="D17:E17"/>
    <mergeCell ref="D18:E18"/>
    <mergeCell ref="D19:E19"/>
    <mergeCell ref="B4:E4"/>
    <mergeCell ref="C8:E8"/>
    <mergeCell ref="C10:E10"/>
    <mergeCell ref="C12:E12"/>
    <mergeCell ref="C14:E14"/>
    <mergeCell ref="D26:E26"/>
    <mergeCell ref="C39:E39"/>
    <mergeCell ref="D27:F27"/>
    <mergeCell ref="C28:E28"/>
    <mergeCell ref="C29:E29"/>
    <mergeCell ref="C31:E31"/>
    <mergeCell ref="C33:E33"/>
    <mergeCell ref="C35:E35"/>
    <mergeCell ref="C37:E37"/>
    <mergeCell ref="D21:E21"/>
    <mergeCell ref="D22:E22"/>
    <mergeCell ref="D23:E23"/>
    <mergeCell ref="D24:E24"/>
    <mergeCell ref="D25:E25"/>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15:E15" location="B_IS!A1" display="Condensed Income Statement"/>
    <hyperlink ref="C10" location="Hightlights!A1" display="Highlights"/>
    <hyperlink ref="C10:E10" location="'Financial Highlights'!A1" display="Finanial Highlights"/>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62" fitToHeight="0"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40"/>
  <sheetViews>
    <sheetView showGridLines="0" view="pageBreakPreview" zoomScale="70" zoomScaleNormal="70" zoomScaleSheetLayoutView="70" workbookViewId="0"/>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52" width="17.375" style="38" hidden="1" customWidth="1"/>
    <col min="53" max="61" width="15.5" style="38" customWidth="1"/>
    <col min="62" max="16384" width="10.75" style="38"/>
  </cols>
  <sheetData>
    <row r="1" spans="2:61" ht="5.25" customHeight="1" x14ac:dyDescent="0.3"/>
    <row r="2" spans="2:61" ht="28.5" customHeight="1" x14ac:dyDescent="0.35">
      <c r="H2" s="39"/>
      <c r="I2" s="232"/>
    </row>
    <row r="3" spans="2:61" ht="3" customHeight="1" x14ac:dyDescent="0.3">
      <c r="H3" s="40"/>
    </row>
    <row r="4" spans="2:61" ht="30" customHeight="1" x14ac:dyDescent="0.3">
      <c r="B4" s="1719" t="s">
        <v>7</v>
      </c>
      <c r="C4" s="1719"/>
      <c r="D4" s="1719"/>
      <c r="E4" s="1719"/>
      <c r="F4" s="191"/>
      <c r="G4" s="42"/>
      <c r="H4" s="64" t="s">
        <v>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row>
    <row r="5" spans="2:61" ht="18" customHeight="1" x14ac:dyDescent="0.3">
      <c r="B5" s="44"/>
      <c r="C5" s="44"/>
      <c r="D5" s="44"/>
      <c r="E5" s="44"/>
      <c r="F5" s="44"/>
      <c r="AZ5" s="69"/>
      <c r="BA5" s="69"/>
      <c r="BB5" s="69"/>
      <c r="BC5" s="70"/>
      <c r="BD5" s="70"/>
      <c r="BE5" s="70"/>
      <c r="BF5" s="70"/>
      <c r="BG5" s="70"/>
      <c r="BH5" s="70"/>
      <c r="BI5" s="70"/>
    </row>
    <row r="6" spans="2:61" ht="3" customHeight="1" thickBot="1" x14ac:dyDescent="0.35">
      <c r="H6" s="40"/>
    </row>
    <row r="7" spans="2:61" ht="12" customHeight="1" thickTop="1" x14ac:dyDescent="0.3">
      <c r="B7" s="193"/>
      <c r="C7" s="67"/>
      <c r="D7" s="67"/>
      <c r="E7" s="68"/>
      <c r="AG7" s="1748"/>
      <c r="AH7" s="1748"/>
      <c r="AI7" s="1748"/>
      <c r="AJ7" s="1748"/>
    </row>
    <row r="8" spans="2:61" ht="19.5" customHeight="1" thickBot="1" x14ac:dyDescent="0.35">
      <c r="B8" s="74"/>
      <c r="C8" s="1721" t="s">
        <v>2</v>
      </c>
      <c r="D8" s="1721"/>
      <c r="E8" s="1722"/>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78" t="s">
        <v>63</v>
      </c>
      <c r="AG8" s="196" t="s">
        <v>60</v>
      </c>
      <c r="AH8" s="78" t="s">
        <v>61</v>
      </c>
      <c r="AI8" s="78" t="s">
        <v>62</v>
      </c>
      <c r="AJ8" s="195" t="s">
        <v>63</v>
      </c>
      <c r="AK8" s="78" t="s">
        <v>64</v>
      </c>
      <c r="AL8" s="78" t="s">
        <v>65</v>
      </c>
      <c r="AM8" s="78" t="s">
        <v>66</v>
      </c>
      <c r="AN8" s="78" t="s">
        <v>67</v>
      </c>
      <c r="AO8" s="78" t="s">
        <v>68</v>
      </c>
      <c r="AP8" s="78" t="s">
        <v>69</v>
      </c>
      <c r="AQ8" s="78" t="s">
        <v>70</v>
      </c>
      <c r="AR8" s="78" t="s">
        <v>71</v>
      </c>
      <c r="AS8" s="78" t="s">
        <v>72</v>
      </c>
      <c r="AT8" s="78" t="s">
        <v>73</v>
      </c>
      <c r="AU8" s="78" t="s">
        <v>74</v>
      </c>
      <c r="AV8" s="81" t="s">
        <v>75</v>
      </c>
      <c r="AW8" s="81" t="s">
        <v>76</v>
      </c>
      <c r="AX8" s="81" t="s">
        <v>77</v>
      </c>
      <c r="AY8" s="81" t="s">
        <v>78</v>
      </c>
      <c r="AZ8" s="78" t="s">
        <v>79</v>
      </c>
      <c r="BA8" s="81" t="s">
        <v>80</v>
      </c>
      <c r="BB8" s="81" t="s">
        <v>81</v>
      </c>
      <c r="BC8" s="81" t="s">
        <v>82</v>
      </c>
      <c r="BD8" s="81" t="s">
        <v>83</v>
      </c>
      <c r="BE8" s="81" t="s">
        <v>84</v>
      </c>
      <c r="BF8" s="81" t="s">
        <v>85</v>
      </c>
      <c r="BG8" s="81" t="s">
        <v>869</v>
      </c>
      <c r="BH8" s="81" t="s">
        <v>890</v>
      </c>
      <c r="BI8" s="81" t="s">
        <v>891</v>
      </c>
    </row>
    <row r="9" spans="2:61" ht="19.5" customHeight="1" x14ac:dyDescent="0.3">
      <c r="B9" s="74"/>
      <c r="C9" s="75"/>
      <c r="D9" s="75"/>
      <c r="E9" s="76"/>
      <c r="F9" s="75"/>
      <c r="H9" s="1" t="s">
        <v>151</v>
      </c>
      <c r="I9" s="83">
        <v>5.7</v>
      </c>
      <c r="J9" s="83">
        <v>3</v>
      </c>
      <c r="K9" s="83">
        <v>5.6</v>
      </c>
      <c r="L9" s="83">
        <v>4.8</v>
      </c>
      <c r="M9" s="83">
        <v>5.6</v>
      </c>
      <c r="N9" s="83">
        <v>3.9</v>
      </c>
      <c r="O9" s="83">
        <v>7.5</v>
      </c>
      <c r="P9" s="83">
        <v>7</v>
      </c>
      <c r="Q9" s="83">
        <v>5.6</v>
      </c>
      <c r="R9" s="83">
        <v>4.9000000000000004</v>
      </c>
      <c r="S9" s="83">
        <v>4</v>
      </c>
      <c r="T9" s="83">
        <v>3.6</v>
      </c>
      <c r="U9" s="83">
        <v>5.3</v>
      </c>
      <c r="V9" s="83">
        <v>6.4</v>
      </c>
      <c r="W9" s="83">
        <v>7</v>
      </c>
      <c r="X9" s="83">
        <v>5.6</v>
      </c>
      <c r="Y9" s="83">
        <v>2.1</v>
      </c>
      <c r="Z9" s="83">
        <v>2.5</v>
      </c>
      <c r="AA9" s="83">
        <v>3.3</v>
      </c>
      <c r="AB9" s="84">
        <v>65.3</v>
      </c>
      <c r="AC9" s="83">
        <v>68.900000000000006</v>
      </c>
      <c r="AD9" s="83">
        <v>72.400000000000006</v>
      </c>
      <c r="AE9" s="84">
        <v>77</v>
      </c>
      <c r="AF9" s="84">
        <v>33.700000000000003</v>
      </c>
      <c r="AG9" s="199">
        <v>147.30000000000001</v>
      </c>
      <c r="AH9" s="84">
        <v>153.19999999999999</v>
      </c>
      <c r="AI9" s="84">
        <v>170.1</v>
      </c>
      <c r="AJ9" s="198">
        <v>127.9</v>
      </c>
      <c r="AK9" s="722">
        <v>123.8</v>
      </c>
      <c r="AL9" s="722">
        <v>132.30000000000001</v>
      </c>
      <c r="AM9" s="722">
        <v>140.5</v>
      </c>
      <c r="AN9" s="85">
        <v>145.60000000000002</v>
      </c>
      <c r="AO9" s="85">
        <v>127.7</v>
      </c>
      <c r="AP9" s="85">
        <v>139.19999999999999</v>
      </c>
      <c r="AQ9" s="85">
        <v>133.80000000000001</v>
      </c>
      <c r="AR9" s="85">
        <v>129.19999999999999</v>
      </c>
      <c r="AS9" s="86">
        <v>124.2</v>
      </c>
      <c r="AT9" s="87">
        <v>120.2</v>
      </c>
      <c r="AU9" s="87">
        <v>132.70000000000002</v>
      </c>
      <c r="AV9" s="87">
        <v>133.5</v>
      </c>
      <c r="AW9" s="86">
        <v>133.6</v>
      </c>
      <c r="AX9" s="86">
        <v>145.00000000000003</v>
      </c>
      <c r="AY9" s="86">
        <v>141.49999999999997</v>
      </c>
      <c r="AZ9" s="86">
        <v>136.30000000000001</v>
      </c>
      <c r="BA9" s="86">
        <v>134.1</v>
      </c>
      <c r="BB9" s="87">
        <v>130.70000000000002</v>
      </c>
      <c r="BC9" s="87">
        <v>134.4</v>
      </c>
      <c r="BD9" s="87">
        <v>139.1</v>
      </c>
      <c r="BE9" s="86">
        <v>141.6</v>
      </c>
      <c r="BF9" s="86">
        <v>148.4</v>
      </c>
      <c r="BG9" s="1463">
        <v>160.9</v>
      </c>
      <c r="BH9" s="87">
        <v>163.19999999999999</v>
      </c>
      <c r="BI9" s="88">
        <v>149.9</v>
      </c>
    </row>
    <row r="10" spans="2:61" ht="19.5" customHeight="1" x14ac:dyDescent="0.3">
      <c r="B10" s="71"/>
      <c r="C10" s="1721" t="s">
        <v>36</v>
      </c>
      <c r="D10" s="1721"/>
      <c r="E10" s="1722"/>
      <c r="F10" s="56"/>
      <c r="H10" s="215" t="s">
        <v>152</v>
      </c>
      <c r="I10" s="83">
        <v>21.6</v>
      </c>
      <c r="J10" s="83">
        <v>16.5</v>
      </c>
      <c r="K10" s="83">
        <v>30.3</v>
      </c>
      <c r="L10" s="83">
        <v>17.2</v>
      </c>
      <c r="M10" s="83">
        <v>20.399999999999999</v>
      </c>
      <c r="N10" s="83">
        <v>20.6</v>
      </c>
      <c r="O10" s="83">
        <v>15.3</v>
      </c>
      <c r="P10" s="83">
        <v>19.5</v>
      </c>
      <c r="Q10" s="83">
        <v>16.399999999999999</v>
      </c>
      <c r="R10" s="83">
        <v>19.399999999999999</v>
      </c>
      <c r="S10" s="83">
        <v>18.5</v>
      </c>
      <c r="T10" s="83">
        <v>22</v>
      </c>
      <c r="U10" s="83">
        <v>21.1</v>
      </c>
      <c r="V10" s="83">
        <v>27.6</v>
      </c>
      <c r="W10" s="83">
        <v>27.4</v>
      </c>
      <c r="X10" s="83">
        <v>21.9</v>
      </c>
      <c r="Y10" s="83">
        <v>24.7</v>
      </c>
      <c r="Z10" s="83">
        <v>31.2</v>
      </c>
      <c r="AA10" s="83">
        <v>23.8</v>
      </c>
      <c r="AB10" s="84">
        <v>113.7</v>
      </c>
      <c r="AC10" s="83">
        <v>114.4</v>
      </c>
      <c r="AD10" s="83">
        <v>156.4</v>
      </c>
      <c r="AE10" s="84">
        <v>124.4</v>
      </c>
      <c r="AF10" s="84">
        <v>156.4</v>
      </c>
      <c r="AG10" s="199">
        <v>114.4</v>
      </c>
      <c r="AH10" s="84">
        <v>156.4</v>
      </c>
      <c r="AI10" s="84">
        <v>124.4</v>
      </c>
      <c r="AJ10" s="198">
        <v>156.4</v>
      </c>
      <c r="AK10" s="722">
        <v>180.3</v>
      </c>
      <c r="AL10" s="722">
        <v>183.4</v>
      </c>
      <c r="AM10" s="722">
        <v>142</v>
      </c>
      <c r="AN10" s="85">
        <v>120.00000000000006</v>
      </c>
      <c r="AO10" s="85">
        <v>134.4</v>
      </c>
      <c r="AP10" s="85">
        <v>149.1</v>
      </c>
      <c r="AQ10" s="85">
        <v>142.80000000000001</v>
      </c>
      <c r="AR10" s="85">
        <v>154.1</v>
      </c>
      <c r="AS10" s="86">
        <v>174.3</v>
      </c>
      <c r="AT10" s="87">
        <v>224.89999999999998</v>
      </c>
      <c r="AU10" s="87">
        <v>280.90000000000003</v>
      </c>
      <c r="AV10" s="87">
        <v>236.7</v>
      </c>
      <c r="AW10" s="86">
        <v>301</v>
      </c>
      <c r="AX10" s="86">
        <v>254.70000000000005</v>
      </c>
      <c r="AY10" s="86">
        <v>254.5</v>
      </c>
      <c r="AZ10" s="86">
        <v>204.6</v>
      </c>
      <c r="BA10" s="86">
        <v>275.10000000000002</v>
      </c>
      <c r="BB10" s="87">
        <v>235.7</v>
      </c>
      <c r="BC10" s="87">
        <v>155</v>
      </c>
      <c r="BD10" s="87">
        <v>118.9</v>
      </c>
      <c r="BE10" s="86">
        <v>161.1</v>
      </c>
      <c r="BF10" s="86">
        <v>224.6</v>
      </c>
      <c r="BG10" s="1463">
        <v>193.1</v>
      </c>
      <c r="BH10" s="87">
        <v>163.80000000000001</v>
      </c>
      <c r="BI10" s="88">
        <v>196.7</v>
      </c>
    </row>
    <row r="11" spans="2:61" ht="19.5" customHeight="1" x14ac:dyDescent="0.3">
      <c r="B11" s="74"/>
      <c r="C11" s="89"/>
      <c r="D11" s="75"/>
      <c r="E11" s="76"/>
      <c r="F11" s="75"/>
      <c r="H11" s="215" t="s">
        <v>153</v>
      </c>
      <c r="I11" s="83">
        <v>11.2</v>
      </c>
      <c r="J11" s="83">
        <v>13.5</v>
      </c>
      <c r="K11" s="83">
        <v>9.9</v>
      </c>
      <c r="L11" s="83">
        <v>9.3000000000000007</v>
      </c>
      <c r="M11" s="83">
        <v>11</v>
      </c>
      <c r="N11" s="83">
        <v>3.1</v>
      </c>
      <c r="O11" s="83">
        <v>4.5</v>
      </c>
      <c r="P11" s="83">
        <v>1.8</v>
      </c>
      <c r="Q11" s="83">
        <v>10.5</v>
      </c>
      <c r="R11" s="83">
        <v>11.3</v>
      </c>
      <c r="S11" s="83">
        <v>14.9</v>
      </c>
      <c r="T11" s="83">
        <v>15.5</v>
      </c>
      <c r="U11" s="83">
        <v>19.5</v>
      </c>
      <c r="V11" s="83">
        <v>27</v>
      </c>
      <c r="W11" s="83">
        <v>17</v>
      </c>
      <c r="X11" s="83">
        <v>1.8</v>
      </c>
      <c r="Y11" s="83">
        <v>27.3</v>
      </c>
      <c r="Z11" s="83">
        <v>25</v>
      </c>
      <c r="AA11" s="83">
        <v>18.2</v>
      </c>
      <c r="AB11" s="84">
        <v>-149</v>
      </c>
      <c r="AC11" s="83">
        <v>76.599999999999994</v>
      </c>
      <c r="AD11" s="83">
        <v>49.2</v>
      </c>
      <c r="AE11" s="84">
        <v>35.9</v>
      </c>
      <c r="AF11" s="84">
        <v>107.9</v>
      </c>
      <c r="AG11" s="199">
        <v>-1.8000000000000114</v>
      </c>
      <c r="AH11" s="84">
        <v>-31.599999999999994</v>
      </c>
      <c r="AI11" s="84">
        <v>-57.199999999999996</v>
      </c>
      <c r="AJ11" s="198">
        <v>13.700000000000003</v>
      </c>
      <c r="AK11" s="722">
        <v>-13.5</v>
      </c>
      <c r="AL11" s="722">
        <v>-41.7</v>
      </c>
      <c r="AM11" s="722">
        <v>-17.5</v>
      </c>
      <c r="AN11" s="85">
        <v>-114.80000000000013</v>
      </c>
      <c r="AO11" s="85">
        <v>16.400000000000006</v>
      </c>
      <c r="AP11" s="85">
        <v>9.9999999999994316E-2</v>
      </c>
      <c r="AQ11" s="85">
        <v>-10.6</v>
      </c>
      <c r="AR11" s="85">
        <v>-21.8</v>
      </c>
      <c r="AS11" s="86">
        <v>-124.6</v>
      </c>
      <c r="AT11" s="87">
        <v>91.600000000000065</v>
      </c>
      <c r="AU11" s="87">
        <v>26.499999999999943</v>
      </c>
      <c r="AV11" s="87">
        <v>21.1</v>
      </c>
      <c r="AW11" s="86">
        <v>76.700000000000045</v>
      </c>
      <c r="AX11" s="86">
        <v>17.099999999999909</v>
      </c>
      <c r="AY11" s="86">
        <v>53.199999999999932</v>
      </c>
      <c r="AZ11" s="86">
        <v>-31.2</v>
      </c>
      <c r="BA11" s="86">
        <v>-38.400000000000006</v>
      </c>
      <c r="BB11" s="87">
        <v>-74.8</v>
      </c>
      <c r="BC11" s="87">
        <v>11.5</v>
      </c>
      <c r="BD11" s="87">
        <v>-133.30000000000001</v>
      </c>
      <c r="BE11" s="86">
        <v>201.7</v>
      </c>
      <c r="BF11" s="86">
        <v>59.5</v>
      </c>
      <c r="BG11" s="1463">
        <v>27.5</v>
      </c>
      <c r="BH11" s="87">
        <v>74.599999999999994</v>
      </c>
      <c r="BI11" s="88">
        <v>158.1</v>
      </c>
    </row>
    <row r="12" spans="2:61" ht="19.5" customHeight="1" x14ac:dyDescent="0.3">
      <c r="B12" s="74"/>
      <c r="C12" s="1726" t="s">
        <v>0</v>
      </c>
      <c r="D12" s="1726"/>
      <c r="E12" s="1727"/>
      <c r="F12" s="89"/>
      <c r="H12" s="205" t="s">
        <v>154</v>
      </c>
      <c r="I12" s="206">
        <v>38.5</v>
      </c>
      <c r="J12" s="206">
        <v>33</v>
      </c>
      <c r="K12" s="206">
        <v>45.8</v>
      </c>
      <c r="L12" s="206">
        <v>31.3</v>
      </c>
      <c r="M12" s="206">
        <v>37</v>
      </c>
      <c r="N12" s="206">
        <v>27.6</v>
      </c>
      <c r="O12" s="206">
        <v>27.3</v>
      </c>
      <c r="P12" s="206">
        <v>28.3</v>
      </c>
      <c r="Q12" s="206">
        <v>32.5</v>
      </c>
      <c r="R12" s="206">
        <v>35.6</v>
      </c>
      <c r="S12" s="206">
        <v>37.4</v>
      </c>
      <c r="T12" s="206">
        <v>41.1</v>
      </c>
      <c r="U12" s="206">
        <v>45.9</v>
      </c>
      <c r="V12" s="206">
        <v>61</v>
      </c>
      <c r="W12" s="206">
        <v>51.4</v>
      </c>
      <c r="X12" s="206">
        <v>29.3</v>
      </c>
      <c r="Y12" s="206">
        <v>54.1</v>
      </c>
      <c r="Z12" s="206">
        <v>58.7</v>
      </c>
      <c r="AA12" s="206">
        <v>45.3</v>
      </c>
      <c r="AB12" s="207">
        <v>30</v>
      </c>
      <c r="AC12" s="206">
        <v>259.89999999999998</v>
      </c>
      <c r="AD12" s="206">
        <v>278</v>
      </c>
      <c r="AE12" s="207">
        <v>237.3</v>
      </c>
      <c r="AF12" s="207">
        <v>298</v>
      </c>
      <c r="AG12" s="723">
        <v>259.89999999999998</v>
      </c>
      <c r="AH12" s="206">
        <v>278</v>
      </c>
      <c r="AI12" s="207">
        <v>237.3</v>
      </c>
      <c r="AJ12" s="208">
        <v>298</v>
      </c>
      <c r="AK12" s="724">
        <v>290.60000000000002</v>
      </c>
      <c r="AL12" s="724">
        <v>274</v>
      </c>
      <c r="AM12" s="724">
        <v>265</v>
      </c>
      <c r="AN12" s="725">
        <v>150.80000000000007</v>
      </c>
      <c r="AO12" s="725">
        <v>278.5</v>
      </c>
      <c r="AP12" s="725">
        <v>288.39999999999998</v>
      </c>
      <c r="AQ12" s="725">
        <v>266</v>
      </c>
      <c r="AR12" s="725">
        <v>261.5</v>
      </c>
      <c r="AS12" s="340">
        <v>173.9</v>
      </c>
      <c r="AT12" s="341">
        <v>436.70000000000016</v>
      </c>
      <c r="AU12" s="341">
        <v>440.09999999999991</v>
      </c>
      <c r="AV12" s="341">
        <v>391.3</v>
      </c>
      <c r="AW12" s="340">
        <v>511.3</v>
      </c>
      <c r="AX12" s="340">
        <v>416.8</v>
      </c>
      <c r="AY12" s="340">
        <v>449.2</v>
      </c>
      <c r="AZ12" s="340">
        <v>309.7</v>
      </c>
      <c r="BA12" s="340">
        <v>370.80000000000007</v>
      </c>
      <c r="BB12" s="341">
        <v>291.60000000000002</v>
      </c>
      <c r="BC12" s="341">
        <v>300.89999999999998</v>
      </c>
      <c r="BD12" s="341">
        <v>124.7</v>
      </c>
      <c r="BE12" s="340">
        <v>504.4</v>
      </c>
      <c r="BF12" s="340">
        <v>432.5</v>
      </c>
      <c r="BG12" s="1481">
        <v>381.5</v>
      </c>
      <c r="BH12" s="341">
        <v>401.6</v>
      </c>
      <c r="BI12" s="343">
        <v>504.7</v>
      </c>
    </row>
    <row r="13" spans="2:61" ht="19.5" customHeight="1" x14ac:dyDescent="0.3">
      <c r="B13" s="74"/>
      <c r="C13" s="89"/>
      <c r="D13" s="75"/>
      <c r="E13" s="76"/>
      <c r="F13" s="75"/>
      <c r="H13" s="215" t="s">
        <v>155</v>
      </c>
      <c r="I13" s="83">
        <v>26.9</v>
      </c>
      <c r="J13" s="83">
        <v>24.8</v>
      </c>
      <c r="K13" s="83">
        <v>39.200000000000003</v>
      </c>
      <c r="L13" s="83">
        <v>26.9</v>
      </c>
      <c r="M13" s="83">
        <v>26.8</v>
      </c>
      <c r="N13" s="83">
        <v>21.9</v>
      </c>
      <c r="O13" s="83">
        <v>22.9</v>
      </c>
      <c r="P13" s="83">
        <v>24.7</v>
      </c>
      <c r="Q13" s="83">
        <v>24.9</v>
      </c>
      <c r="R13" s="83">
        <v>24.8</v>
      </c>
      <c r="S13" s="83">
        <v>25.3</v>
      </c>
      <c r="T13" s="83">
        <v>27.6</v>
      </c>
      <c r="U13" s="83">
        <v>27.6</v>
      </c>
      <c r="V13" s="83">
        <v>32.799999999999997</v>
      </c>
      <c r="W13" s="83">
        <v>30.4</v>
      </c>
      <c r="X13" s="83">
        <v>28.7</v>
      </c>
      <c r="Y13" s="83">
        <v>34.4</v>
      </c>
      <c r="Z13" s="83">
        <v>37.4</v>
      </c>
      <c r="AA13" s="83">
        <v>35.200000000000003</v>
      </c>
      <c r="AB13" s="84">
        <v>210</v>
      </c>
      <c r="AC13" s="83">
        <v>164.6</v>
      </c>
      <c r="AD13" s="83">
        <v>180.6</v>
      </c>
      <c r="AE13" s="84">
        <v>202.1</v>
      </c>
      <c r="AF13" s="84">
        <v>186.7</v>
      </c>
      <c r="AG13" s="726">
        <v>164.6</v>
      </c>
      <c r="AH13" s="83">
        <v>180.6</v>
      </c>
      <c r="AI13" s="84">
        <v>202.1</v>
      </c>
      <c r="AJ13" s="198">
        <v>186.7</v>
      </c>
      <c r="AK13" s="722">
        <v>177.8</v>
      </c>
      <c r="AL13" s="722">
        <v>179.8</v>
      </c>
      <c r="AM13" s="722">
        <v>185</v>
      </c>
      <c r="AN13" s="85">
        <v>192.60000000000002</v>
      </c>
      <c r="AO13" s="85">
        <v>168.5</v>
      </c>
      <c r="AP13" s="85">
        <v>194.79999999999995</v>
      </c>
      <c r="AQ13" s="85">
        <v>193.1</v>
      </c>
      <c r="AR13" s="85">
        <v>200.9</v>
      </c>
      <c r="AS13" s="86">
        <v>181.7</v>
      </c>
      <c r="AT13" s="87">
        <v>201</v>
      </c>
      <c r="AU13" s="87">
        <v>205.40000000000003</v>
      </c>
      <c r="AV13" s="87">
        <v>256.39999999999998</v>
      </c>
      <c r="AW13" s="86">
        <v>222.7</v>
      </c>
      <c r="AX13" s="86">
        <v>212</v>
      </c>
      <c r="AY13" s="86">
        <v>209.3</v>
      </c>
      <c r="AZ13" s="86">
        <v>211.1</v>
      </c>
      <c r="BA13" s="86">
        <v>210.5</v>
      </c>
      <c r="BB13" s="87">
        <v>204.9</v>
      </c>
      <c r="BC13" s="87">
        <v>186.3</v>
      </c>
      <c r="BD13" s="87">
        <v>220.7</v>
      </c>
      <c r="BE13" s="86">
        <v>234</v>
      </c>
      <c r="BF13" s="86">
        <v>227.2</v>
      </c>
      <c r="BG13" s="1463">
        <v>214.1</v>
      </c>
      <c r="BH13" s="87">
        <v>228</v>
      </c>
      <c r="BI13" s="88">
        <v>255.2</v>
      </c>
    </row>
    <row r="14" spans="2:61" ht="19.5" customHeight="1" x14ac:dyDescent="0.3">
      <c r="B14" s="74"/>
      <c r="C14" s="1726" t="s">
        <v>6</v>
      </c>
      <c r="D14" s="1726"/>
      <c r="E14" s="1727"/>
      <c r="F14" s="89"/>
      <c r="H14" s="217" t="s">
        <v>156</v>
      </c>
      <c r="I14" s="206">
        <v>11.6</v>
      </c>
      <c r="J14" s="206">
        <v>8.1999999999999993</v>
      </c>
      <c r="K14" s="206">
        <v>6.6</v>
      </c>
      <c r="L14" s="206">
        <v>4.4000000000000004</v>
      </c>
      <c r="M14" s="206">
        <v>10.199999999999999</v>
      </c>
      <c r="N14" s="206">
        <v>5.7</v>
      </c>
      <c r="O14" s="206">
        <v>4.4000000000000004</v>
      </c>
      <c r="P14" s="206">
        <v>3.6</v>
      </c>
      <c r="Q14" s="206">
        <v>7.6</v>
      </c>
      <c r="R14" s="206">
        <v>10.8</v>
      </c>
      <c r="S14" s="206">
        <v>12.1</v>
      </c>
      <c r="T14" s="206">
        <v>13.5</v>
      </c>
      <c r="U14" s="206">
        <v>18.3</v>
      </c>
      <c r="V14" s="206">
        <v>28.2</v>
      </c>
      <c r="W14" s="206">
        <v>21</v>
      </c>
      <c r="X14" s="206">
        <v>0.6</v>
      </c>
      <c r="Y14" s="206">
        <v>19.7</v>
      </c>
      <c r="Z14" s="206">
        <v>21.3</v>
      </c>
      <c r="AA14" s="206">
        <v>10.1</v>
      </c>
      <c r="AB14" s="207">
        <v>-180</v>
      </c>
      <c r="AC14" s="206">
        <v>95.3</v>
      </c>
      <c r="AD14" s="206">
        <v>97.4</v>
      </c>
      <c r="AE14" s="207">
        <v>35.200000000000003</v>
      </c>
      <c r="AF14" s="207">
        <v>111.3</v>
      </c>
      <c r="AG14" s="723">
        <v>95.3</v>
      </c>
      <c r="AH14" s="206">
        <v>97.4</v>
      </c>
      <c r="AI14" s="207">
        <v>35.200000000000003</v>
      </c>
      <c r="AJ14" s="208">
        <v>111.3</v>
      </c>
      <c r="AK14" s="724">
        <v>112.8</v>
      </c>
      <c r="AL14" s="724">
        <v>94.2</v>
      </c>
      <c r="AM14" s="724">
        <v>80</v>
      </c>
      <c r="AN14" s="725">
        <v>-41.799999999999955</v>
      </c>
      <c r="AO14" s="725">
        <v>110</v>
      </c>
      <c r="AP14" s="725">
        <v>93.600000000000023</v>
      </c>
      <c r="AQ14" s="725">
        <v>72.900000000000006</v>
      </c>
      <c r="AR14" s="725">
        <v>60.6</v>
      </c>
      <c r="AS14" s="340">
        <v>-7.8</v>
      </c>
      <c r="AT14" s="341">
        <v>235.70000000000016</v>
      </c>
      <c r="AU14" s="341">
        <v>234.69999999999987</v>
      </c>
      <c r="AV14" s="341">
        <v>134.9</v>
      </c>
      <c r="AW14" s="340">
        <v>288.60000000000002</v>
      </c>
      <c r="AX14" s="340">
        <v>204.8</v>
      </c>
      <c r="AY14" s="340">
        <v>239.89999999999998</v>
      </c>
      <c r="AZ14" s="340">
        <v>98.6</v>
      </c>
      <c r="BA14" s="340">
        <v>160.30000000000007</v>
      </c>
      <c r="BB14" s="341">
        <v>86.7</v>
      </c>
      <c r="BC14" s="341">
        <v>114.6</v>
      </c>
      <c r="BD14" s="341">
        <v>-96</v>
      </c>
      <c r="BE14" s="340">
        <v>270.39999999999998</v>
      </c>
      <c r="BF14" s="340">
        <v>205.3</v>
      </c>
      <c r="BG14" s="1481">
        <v>167.4</v>
      </c>
      <c r="BH14" s="341">
        <v>173.6</v>
      </c>
      <c r="BI14" s="343">
        <v>249.5</v>
      </c>
    </row>
    <row r="15" spans="2:61" ht="19.5" customHeight="1" x14ac:dyDescent="0.3">
      <c r="B15" s="74"/>
      <c r="C15" s="89"/>
      <c r="D15" s="75"/>
      <c r="E15" s="76"/>
      <c r="F15" s="75"/>
      <c r="H15" s="1" t="s">
        <v>157</v>
      </c>
      <c r="I15" s="83">
        <v>1.2</v>
      </c>
      <c r="J15" s="83">
        <v>0.5</v>
      </c>
      <c r="K15" s="83">
        <v>1.6</v>
      </c>
      <c r="L15" s="83">
        <v>0</v>
      </c>
      <c r="M15" s="83">
        <v>1.3</v>
      </c>
      <c r="N15" s="83">
        <v>0.4</v>
      </c>
      <c r="O15" s="83">
        <v>2.2000000000000002</v>
      </c>
      <c r="P15" s="83">
        <v>1.5</v>
      </c>
      <c r="Q15" s="83">
        <v>0.7</v>
      </c>
      <c r="R15" s="83">
        <v>0</v>
      </c>
      <c r="S15" s="83">
        <v>0.8</v>
      </c>
      <c r="T15" s="83">
        <v>2.9</v>
      </c>
      <c r="U15" s="83">
        <v>1.4</v>
      </c>
      <c r="V15" s="83">
        <v>0</v>
      </c>
      <c r="W15" s="83">
        <v>0.8</v>
      </c>
      <c r="X15" s="83">
        <v>2.8</v>
      </c>
      <c r="Y15" s="83">
        <v>-1.8</v>
      </c>
      <c r="Z15" s="83">
        <v>-0.5</v>
      </c>
      <c r="AA15" s="83">
        <v>-0.2</v>
      </c>
      <c r="AB15" s="84">
        <v>-6.6</v>
      </c>
      <c r="AC15" s="83">
        <v>13.5</v>
      </c>
      <c r="AD15" s="83">
        <v>6.8</v>
      </c>
      <c r="AE15" s="84">
        <v>2</v>
      </c>
      <c r="AF15" s="84">
        <v>0.8</v>
      </c>
      <c r="AG15" s="726">
        <v>13.5</v>
      </c>
      <c r="AH15" s="83">
        <v>6.8</v>
      </c>
      <c r="AI15" s="84">
        <v>2</v>
      </c>
      <c r="AJ15" s="198">
        <v>0.8</v>
      </c>
      <c r="AK15" s="722">
        <v>0.3</v>
      </c>
      <c r="AL15" s="722">
        <v>0</v>
      </c>
      <c r="AM15" s="722">
        <v>0.5</v>
      </c>
      <c r="AN15" s="85">
        <v>9.3000000000000007</v>
      </c>
      <c r="AO15" s="85">
        <v>1.2</v>
      </c>
      <c r="AP15" s="85">
        <v>3.8999999999999631</v>
      </c>
      <c r="AQ15" s="85">
        <v>4.9000000000000004</v>
      </c>
      <c r="AR15" s="85">
        <v>4.3</v>
      </c>
      <c r="AS15" s="86">
        <v>20.8</v>
      </c>
      <c r="AT15" s="87">
        <v>3.0000000000000213</v>
      </c>
      <c r="AU15" s="87">
        <v>-0.30000000000003979</v>
      </c>
      <c r="AV15" s="87">
        <v>0.3</v>
      </c>
      <c r="AW15" s="86">
        <v>0.90000000000003411</v>
      </c>
      <c r="AX15" s="86">
        <v>3.1000000000000227</v>
      </c>
      <c r="AY15" s="86">
        <v>5.6999999999998749</v>
      </c>
      <c r="AZ15" s="86">
        <v>8.8000000000000007</v>
      </c>
      <c r="BA15" s="86">
        <v>11.200000000000017</v>
      </c>
      <c r="BB15" s="87">
        <v>3.3</v>
      </c>
      <c r="BC15" s="87">
        <v>3.7</v>
      </c>
      <c r="BD15" s="87">
        <v>10.199999999999999</v>
      </c>
      <c r="BE15" s="86">
        <v>8.1</v>
      </c>
      <c r="BF15" s="86">
        <v>13.1</v>
      </c>
      <c r="BG15" s="1463">
        <v>16.2</v>
      </c>
      <c r="BH15" s="87">
        <v>106.7</v>
      </c>
      <c r="BI15" s="88">
        <v>-2</v>
      </c>
    </row>
    <row r="16" spans="2:61" ht="19.5" customHeight="1" x14ac:dyDescent="0.3">
      <c r="B16" s="74"/>
      <c r="C16" s="1726" t="s">
        <v>7</v>
      </c>
      <c r="D16" s="1726"/>
      <c r="E16" s="1727"/>
      <c r="F16" s="89"/>
      <c r="H16" s="10" t="s">
        <v>158</v>
      </c>
      <c r="I16" s="206">
        <v>10.4</v>
      </c>
      <c r="J16" s="206">
        <v>7.7</v>
      </c>
      <c r="K16" s="206">
        <v>5</v>
      </c>
      <c r="L16" s="206">
        <v>4.4000000000000004</v>
      </c>
      <c r="M16" s="206">
        <v>8.9</v>
      </c>
      <c r="N16" s="206">
        <v>5.3</v>
      </c>
      <c r="O16" s="206">
        <v>2.2000000000000002</v>
      </c>
      <c r="P16" s="206">
        <v>2.1</v>
      </c>
      <c r="Q16" s="206">
        <v>6.9</v>
      </c>
      <c r="R16" s="206">
        <v>10.8</v>
      </c>
      <c r="S16" s="206">
        <v>11.3</v>
      </c>
      <c r="T16" s="206">
        <v>10.6</v>
      </c>
      <c r="U16" s="206">
        <v>16.899999999999999</v>
      </c>
      <c r="V16" s="206">
        <v>28.2</v>
      </c>
      <c r="W16" s="206">
        <v>20.2</v>
      </c>
      <c r="X16" s="206">
        <v>-2.2000000000000002</v>
      </c>
      <c r="Y16" s="206">
        <v>21.5</v>
      </c>
      <c r="Z16" s="206">
        <v>21.8</v>
      </c>
      <c r="AA16" s="206">
        <v>10.3</v>
      </c>
      <c r="AB16" s="207">
        <v>-173.4</v>
      </c>
      <c r="AC16" s="206">
        <v>81.8</v>
      </c>
      <c r="AD16" s="206">
        <v>90.6</v>
      </c>
      <c r="AE16" s="207">
        <v>33.200000000000003</v>
      </c>
      <c r="AF16" s="207">
        <v>110.5</v>
      </c>
      <c r="AG16" s="723">
        <v>81.8</v>
      </c>
      <c r="AH16" s="206">
        <v>90.6</v>
      </c>
      <c r="AI16" s="207">
        <v>33.200000000000003</v>
      </c>
      <c r="AJ16" s="208">
        <v>110.5</v>
      </c>
      <c r="AK16" s="724">
        <v>112.5</v>
      </c>
      <c r="AL16" s="724">
        <v>94.2</v>
      </c>
      <c r="AM16" s="724">
        <v>79.5</v>
      </c>
      <c r="AN16" s="725">
        <v>-51.099999999999909</v>
      </c>
      <c r="AO16" s="725">
        <v>108.80000000000001</v>
      </c>
      <c r="AP16" s="725">
        <v>89.699999999999989</v>
      </c>
      <c r="AQ16" s="725">
        <v>68</v>
      </c>
      <c r="AR16" s="725">
        <v>56.3</v>
      </c>
      <c r="AS16" s="340">
        <v>-28.6</v>
      </c>
      <c r="AT16" s="341">
        <v>232.7000000000001</v>
      </c>
      <c r="AU16" s="341">
        <v>234.99999999999994</v>
      </c>
      <c r="AV16" s="341">
        <v>134.6</v>
      </c>
      <c r="AW16" s="340">
        <v>287.7</v>
      </c>
      <c r="AX16" s="340">
        <v>201.7</v>
      </c>
      <c r="AY16" s="340">
        <v>234.2</v>
      </c>
      <c r="AZ16" s="340">
        <v>89.8</v>
      </c>
      <c r="BA16" s="340">
        <v>149.10000000000002</v>
      </c>
      <c r="BB16" s="341">
        <v>83.4</v>
      </c>
      <c r="BC16" s="341">
        <v>110.9</v>
      </c>
      <c r="BD16" s="341">
        <v>-106.2</v>
      </c>
      <c r="BE16" s="340">
        <v>262.3</v>
      </c>
      <c r="BF16" s="340">
        <v>192.2</v>
      </c>
      <c r="BG16" s="1481">
        <v>151.19999999999999</v>
      </c>
      <c r="BH16" s="341">
        <v>66.900000000000006</v>
      </c>
      <c r="BI16" s="343">
        <v>251.5</v>
      </c>
    </row>
    <row r="17" spans="2:61" ht="19.5" customHeight="1" x14ac:dyDescent="0.3">
      <c r="B17" s="74"/>
      <c r="C17" s="214"/>
      <c r="D17" s="1728" t="s">
        <v>602</v>
      </c>
      <c r="E17" s="1728"/>
      <c r="F17" s="1728"/>
      <c r="H17" s="1" t="s">
        <v>159</v>
      </c>
      <c r="I17" s="83">
        <v>-0.4</v>
      </c>
      <c r="J17" s="83">
        <v>0</v>
      </c>
      <c r="K17" s="83">
        <v>-0.6</v>
      </c>
      <c r="L17" s="83">
        <v>-2</v>
      </c>
      <c r="M17" s="83">
        <v>0</v>
      </c>
      <c r="N17" s="83">
        <v>-0.1</v>
      </c>
      <c r="O17" s="83">
        <v>0</v>
      </c>
      <c r="P17" s="83">
        <v>-1.6</v>
      </c>
      <c r="Q17" s="83">
        <v>0</v>
      </c>
      <c r="R17" s="83">
        <v>0.3</v>
      </c>
      <c r="S17" s="83">
        <v>-1</v>
      </c>
      <c r="T17" s="83">
        <v>-0.2</v>
      </c>
      <c r="U17" s="83">
        <v>-1.6</v>
      </c>
      <c r="V17" s="83">
        <v>0.7</v>
      </c>
      <c r="W17" s="83">
        <v>-0.8</v>
      </c>
      <c r="X17" s="83">
        <v>1.2</v>
      </c>
      <c r="Y17" s="83">
        <v>0</v>
      </c>
      <c r="Z17" s="83">
        <v>-0.1</v>
      </c>
      <c r="AA17" s="83">
        <v>0</v>
      </c>
      <c r="AB17" s="84">
        <v>5.7</v>
      </c>
      <c r="AC17" s="83">
        <v>5.6</v>
      </c>
      <c r="AD17" s="83">
        <v>-2.8</v>
      </c>
      <c r="AE17" s="84">
        <v>8.6</v>
      </c>
      <c r="AF17" s="84">
        <v>-9.1</v>
      </c>
      <c r="AG17" s="726">
        <v>5.6</v>
      </c>
      <c r="AH17" s="83">
        <v>-2.8</v>
      </c>
      <c r="AI17" s="84">
        <v>8.6</v>
      </c>
      <c r="AJ17" s="198">
        <v>-9.1</v>
      </c>
      <c r="AK17" s="722">
        <v>-1.3</v>
      </c>
      <c r="AL17" s="722">
        <v>4.7</v>
      </c>
      <c r="AM17" s="722">
        <v>5.6999999999999993</v>
      </c>
      <c r="AN17" s="85">
        <v>4.8</v>
      </c>
      <c r="AO17" s="85">
        <v>4.3</v>
      </c>
      <c r="AP17" s="85">
        <v>29.999999999999993</v>
      </c>
      <c r="AQ17" s="85">
        <v>9.1999999999999993</v>
      </c>
      <c r="AR17" s="85">
        <v>-13.1</v>
      </c>
      <c r="AS17" s="86">
        <v>2.9</v>
      </c>
      <c r="AT17" s="87">
        <v>-23.6</v>
      </c>
      <c r="AU17" s="87">
        <v>47.4</v>
      </c>
      <c r="AV17" s="87">
        <v>-18.600000000000001</v>
      </c>
      <c r="AW17" s="86">
        <v>7.1</v>
      </c>
      <c r="AX17" s="86">
        <v>14.000000000000002</v>
      </c>
      <c r="AY17" s="86">
        <v>-2.5</v>
      </c>
      <c r="AZ17" s="86">
        <v>-22.4</v>
      </c>
      <c r="BA17" s="86">
        <v>10.9</v>
      </c>
      <c r="BB17" s="87">
        <v>3.1999999999999993</v>
      </c>
      <c r="BC17" s="87">
        <v>54</v>
      </c>
      <c r="BD17" s="87">
        <v>-52.1</v>
      </c>
      <c r="BE17" s="86">
        <v>-75.400000000000006</v>
      </c>
      <c r="BF17" s="86">
        <v>-51.3</v>
      </c>
      <c r="BG17" s="1463">
        <v>-2.4</v>
      </c>
      <c r="BH17" s="87">
        <v>-58.2</v>
      </c>
      <c r="BI17" s="88">
        <v>-10.3</v>
      </c>
    </row>
    <row r="18" spans="2:61" ht="19.5" customHeight="1" x14ac:dyDescent="0.3">
      <c r="B18" s="74"/>
      <c r="C18" s="214"/>
      <c r="D18" s="1749" t="s">
        <v>11</v>
      </c>
      <c r="E18" s="1750"/>
      <c r="F18" s="189"/>
      <c r="H18" s="1" t="s">
        <v>467</v>
      </c>
      <c r="I18" s="83">
        <v>0</v>
      </c>
      <c r="J18" s="83">
        <v>0</v>
      </c>
      <c r="K18" s="83">
        <v>0</v>
      </c>
      <c r="L18" s="83">
        <v>0</v>
      </c>
      <c r="M18" s="83">
        <v>0</v>
      </c>
      <c r="N18" s="83">
        <v>0</v>
      </c>
      <c r="O18" s="83">
        <v>0</v>
      </c>
      <c r="P18" s="83">
        <v>0</v>
      </c>
      <c r="Q18" s="83">
        <v>0</v>
      </c>
      <c r="R18" s="83">
        <v>0</v>
      </c>
      <c r="S18" s="83">
        <v>0</v>
      </c>
      <c r="T18" s="83">
        <v>0.1</v>
      </c>
      <c r="U18" s="83">
        <v>0</v>
      </c>
      <c r="V18" s="83">
        <v>0</v>
      </c>
      <c r="W18" s="83">
        <v>0.1</v>
      </c>
      <c r="X18" s="83">
        <v>0</v>
      </c>
      <c r="Y18" s="83">
        <v>0</v>
      </c>
      <c r="Z18" s="83">
        <v>0</v>
      </c>
      <c r="AA18" s="83">
        <v>0</v>
      </c>
      <c r="AB18" s="84">
        <v>-0.7</v>
      </c>
      <c r="AC18" s="83">
        <v>-0.1</v>
      </c>
      <c r="AD18" s="83">
        <v>0.6</v>
      </c>
      <c r="AE18" s="84">
        <v>-0.3</v>
      </c>
      <c r="AF18" s="84">
        <v>0.3</v>
      </c>
      <c r="AG18" s="726">
        <v>-0.1</v>
      </c>
      <c r="AH18" s="83">
        <v>0.6</v>
      </c>
      <c r="AI18" s="84">
        <v>-0.3</v>
      </c>
      <c r="AJ18" s="198">
        <v>0.3</v>
      </c>
      <c r="AK18" s="722">
        <v>-0.3</v>
      </c>
      <c r="AL18" s="722">
        <v>0</v>
      </c>
      <c r="AM18" s="722">
        <v>0.19999999999999998</v>
      </c>
      <c r="AN18" s="85">
        <v>0.3</v>
      </c>
      <c r="AO18" s="85">
        <v>0.2</v>
      </c>
      <c r="AP18" s="85">
        <v>0.39999999999999997</v>
      </c>
      <c r="AQ18" s="85">
        <v>1.9</v>
      </c>
      <c r="AR18" s="85">
        <v>-2.6</v>
      </c>
      <c r="AS18" s="86">
        <v>0.3</v>
      </c>
      <c r="AT18" s="87">
        <v>0.8</v>
      </c>
      <c r="AU18" s="87">
        <v>0.29999999999999982</v>
      </c>
      <c r="AV18" s="87">
        <v>2.2000000000000002</v>
      </c>
      <c r="AW18" s="86">
        <v>4</v>
      </c>
      <c r="AX18" s="86">
        <v>15.5</v>
      </c>
      <c r="AY18" s="86">
        <v>-0.7</v>
      </c>
      <c r="AZ18" s="86">
        <v>-4.3</v>
      </c>
      <c r="BA18" s="86">
        <v>3.1</v>
      </c>
      <c r="BB18" s="87">
        <v>-1.3</v>
      </c>
      <c r="BC18" s="87">
        <v>-5.4</v>
      </c>
      <c r="BD18" s="87">
        <v>6.6</v>
      </c>
      <c r="BE18" s="86">
        <v>-18</v>
      </c>
      <c r="BF18" s="86">
        <v>2.9</v>
      </c>
      <c r="BG18" s="1463">
        <v>-15.3</v>
      </c>
      <c r="BH18" s="87">
        <v>33.299999999999997</v>
      </c>
      <c r="BI18" s="88">
        <v>-6.9</v>
      </c>
    </row>
    <row r="19" spans="2:61" ht="19.5" customHeight="1" x14ac:dyDescent="0.3">
      <c r="B19" s="74"/>
      <c r="C19" s="214"/>
      <c r="D19" s="1749" t="s">
        <v>13</v>
      </c>
      <c r="E19" s="1750"/>
      <c r="F19" s="189"/>
      <c r="H19" s="1" t="s">
        <v>468</v>
      </c>
      <c r="I19" s="83">
        <v>-0.4</v>
      </c>
      <c r="J19" s="83">
        <v>0</v>
      </c>
      <c r="K19" s="83">
        <v>-0.6</v>
      </c>
      <c r="L19" s="83">
        <v>-2</v>
      </c>
      <c r="M19" s="83">
        <v>0</v>
      </c>
      <c r="N19" s="83">
        <v>-0.1</v>
      </c>
      <c r="O19" s="83">
        <v>0</v>
      </c>
      <c r="P19" s="83">
        <v>-1.6</v>
      </c>
      <c r="Q19" s="83">
        <v>0</v>
      </c>
      <c r="R19" s="83">
        <v>0.3</v>
      </c>
      <c r="S19" s="83">
        <v>-1</v>
      </c>
      <c r="T19" s="83">
        <v>-0.3</v>
      </c>
      <c r="U19" s="83">
        <v>-1.6</v>
      </c>
      <c r="V19" s="83">
        <v>0.7</v>
      </c>
      <c r="W19" s="83">
        <v>-0.9</v>
      </c>
      <c r="X19" s="83">
        <v>1.2</v>
      </c>
      <c r="Y19" s="83">
        <v>0</v>
      </c>
      <c r="Z19" s="83">
        <v>-0.1</v>
      </c>
      <c r="AA19" s="83">
        <v>0</v>
      </c>
      <c r="AB19" s="84">
        <v>6.4</v>
      </c>
      <c r="AC19" s="83">
        <v>5.7</v>
      </c>
      <c r="AD19" s="83">
        <v>-3.4</v>
      </c>
      <c r="AE19" s="84">
        <v>8.9</v>
      </c>
      <c r="AF19" s="84">
        <v>-9.4</v>
      </c>
      <c r="AG19" s="726">
        <v>5.7</v>
      </c>
      <c r="AH19" s="83">
        <v>-3.4</v>
      </c>
      <c r="AI19" s="84">
        <v>8.9</v>
      </c>
      <c r="AJ19" s="198">
        <v>-9.4</v>
      </c>
      <c r="AK19" s="722">
        <v>-1</v>
      </c>
      <c r="AL19" s="722">
        <v>4.7</v>
      </c>
      <c r="AM19" s="722">
        <v>5.5</v>
      </c>
      <c r="AN19" s="85">
        <v>4.5</v>
      </c>
      <c r="AO19" s="85">
        <v>4.0999999999999996</v>
      </c>
      <c r="AP19" s="85">
        <v>29.599999999999994</v>
      </c>
      <c r="AQ19" s="85">
        <v>7.3</v>
      </c>
      <c r="AR19" s="85">
        <v>-10.5</v>
      </c>
      <c r="AS19" s="86">
        <v>2.6</v>
      </c>
      <c r="AT19" s="87">
        <v>-24.4</v>
      </c>
      <c r="AU19" s="87">
        <v>47.1</v>
      </c>
      <c r="AV19" s="87">
        <v>-20.8</v>
      </c>
      <c r="AW19" s="86">
        <v>3.0999999999999996</v>
      </c>
      <c r="AX19" s="86">
        <v>-1.5</v>
      </c>
      <c r="AY19" s="86">
        <v>-1.8</v>
      </c>
      <c r="AZ19" s="86">
        <v>-18.100000000000001</v>
      </c>
      <c r="BA19" s="86">
        <v>7.8000000000000007</v>
      </c>
      <c r="BB19" s="87">
        <v>4.4999999999999982</v>
      </c>
      <c r="BC19" s="87">
        <v>59.4</v>
      </c>
      <c r="BD19" s="87">
        <f>BD17-BD18</f>
        <v>-58.7</v>
      </c>
      <c r="BE19" s="86">
        <f>BE17-BE18</f>
        <v>-57.400000000000006</v>
      </c>
      <c r="BF19" s="86">
        <v>-54.2</v>
      </c>
      <c r="BG19" s="1463">
        <v>12.9</v>
      </c>
      <c r="BH19" s="87">
        <v>-91.5</v>
      </c>
      <c r="BI19" s="88">
        <v>-3.4</v>
      </c>
    </row>
    <row r="20" spans="2:61" ht="19.5" customHeight="1" x14ac:dyDescent="0.3">
      <c r="B20" s="253"/>
      <c r="C20" s="56"/>
      <c r="D20" s="243"/>
      <c r="E20" s="291"/>
      <c r="F20" s="56"/>
      <c r="H20" s="10" t="s">
        <v>160</v>
      </c>
      <c r="I20" s="206">
        <v>10</v>
      </c>
      <c r="J20" s="206">
        <v>7.7</v>
      </c>
      <c r="K20" s="206">
        <v>4.4000000000000004</v>
      </c>
      <c r="L20" s="206">
        <v>2.4</v>
      </c>
      <c r="M20" s="206">
        <v>8.9</v>
      </c>
      <c r="N20" s="206">
        <v>5.2</v>
      </c>
      <c r="O20" s="206">
        <v>2.2000000000000002</v>
      </c>
      <c r="P20" s="206">
        <v>0.5</v>
      </c>
      <c r="Q20" s="206">
        <v>6.9</v>
      </c>
      <c r="R20" s="206">
        <v>11.1</v>
      </c>
      <c r="S20" s="206">
        <v>10.3</v>
      </c>
      <c r="T20" s="206">
        <v>10.4</v>
      </c>
      <c r="U20" s="206">
        <v>15.3</v>
      </c>
      <c r="V20" s="206">
        <v>28.9</v>
      </c>
      <c r="W20" s="206">
        <v>19.399999999999999</v>
      </c>
      <c r="X20" s="206">
        <v>-1</v>
      </c>
      <c r="Y20" s="206">
        <v>21.5</v>
      </c>
      <c r="Z20" s="206">
        <v>21.7</v>
      </c>
      <c r="AA20" s="206">
        <v>10.3</v>
      </c>
      <c r="AB20" s="207">
        <v>-167.7</v>
      </c>
      <c r="AC20" s="206">
        <v>87.4</v>
      </c>
      <c r="AD20" s="206">
        <v>87.8</v>
      </c>
      <c r="AE20" s="207">
        <v>41.8</v>
      </c>
      <c r="AF20" s="207">
        <v>101.4</v>
      </c>
      <c r="AG20" s="723">
        <v>87.4</v>
      </c>
      <c r="AH20" s="206">
        <v>87.8</v>
      </c>
      <c r="AI20" s="207">
        <v>41.8</v>
      </c>
      <c r="AJ20" s="208">
        <v>101.4</v>
      </c>
      <c r="AK20" s="724">
        <v>111.2</v>
      </c>
      <c r="AL20" s="724">
        <v>98.9</v>
      </c>
      <c r="AM20" s="724">
        <v>85.200000000000031</v>
      </c>
      <c r="AN20" s="725">
        <v>-46.299999999999926</v>
      </c>
      <c r="AO20" s="725">
        <v>113.10000000000001</v>
      </c>
      <c r="AP20" s="725">
        <v>119.7</v>
      </c>
      <c r="AQ20" s="725">
        <v>77.2</v>
      </c>
      <c r="AR20" s="725">
        <v>43.2</v>
      </c>
      <c r="AS20" s="340">
        <v>-25.7</v>
      </c>
      <c r="AT20" s="341">
        <v>209.10000000000011</v>
      </c>
      <c r="AU20" s="341">
        <v>282.39999999999992</v>
      </c>
      <c r="AV20" s="341">
        <v>116</v>
      </c>
      <c r="AW20" s="340">
        <v>294.8</v>
      </c>
      <c r="AX20" s="340">
        <v>215.7</v>
      </c>
      <c r="AY20" s="340">
        <v>231.7</v>
      </c>
      <c r="AZ20" s="340">
        <v>67.400000000000006</v>
      </c>
      <c r="BA20" s="340">
        <v>160.00000000000003</v>
      </c>
      <c r="BB20" s="341">
        <v>86.6</v>
      </c>
      <c r="BC20" s="341">
        <v>164.9</v>
      </c>
      <c r="BD20" s="341">
        <v>-158.30000000000001</v>
      </c>
      <c r="BE20" s="340">
        <v>186.9</v>
      </c>
      <c r="BF20" s="340">
        <v>140.9</v>
      </c>
      <c r="BG20" s="1481">
        <v>148.80000000000001</v>
      </c>
      <c r="BH20" s="341">
        <v>8.6999999999999993</v>
      </c>
      <c r="BI20" s="343">
        <v>241.2</v>
      </c>
    </row>
    <row r="21" spans="2:61" ht="19.5" customHeight="1" x14ac:dyDescent="0.3">
      <c r="B21" s="253"/>
      <c r="C21" s="1724" t="s">
        <v>31</v>
      </c>
      <c r="D21" s="1724"/>
      <c r="E21" s="1746"/>
      <c r="F21" s="75"/>
      <c r="H21" s="1" t="s">
        <v>161</v>
      </c>
      <c r="I21" s="83">
        <v>4</v>
      </c>
      <c r="J21" s="83">
        <v>1.2</v>
      </c>
      <c r="K21" s="83">
        <v>0.7</v>
      </c>
      <c r="L21" s="83">
        <v>0.7</v>
      </c>
      <c r="M21" s="83">
        <v>2.2000000000000002</v>
      </c>
      <c r="N21" s="83">
        <v>1.6</v>
      </c>
      <c r="O21" s="83">
        <v>0.7</v>
      </c>
      <c r="P21" s="83">
        <v>0.4</v>
      </c>
      <c r="Q21" s="83">
        <v>2.8</v>
      </c>
      <c r="R21" s="83">
        <v>2</v>
      </c>
      <c r="S21" s="83">
        <v>2.1</v>
      </c>
      <c r="T21" s="83">
        <v>6.2</v>
      </c>
      <c r="U21" s="83">
        <v>3.5</v>
      </c>
      <c r="V21" s="83">
        <v>7.2</v>
      </c>
      <c r="W21" s="83">
        <v>5.3</v>
      </c>
      <c r="X21" s="83">
        <v>-0.5</v>
      </c>
      <c r="Y21" s="83">
        <v>5.5</v>
      </c>
      <c r="Z21" s="83">
        <v>9.1999999999999993</v>
      </c>
      <c r="AA21" s="83">
        <v>-1.3</v>
      </c>
      <c r="AB21" s="84">
        <v>-34.200000000000003</v>
      </c>
      <c r="AC21" s="83">
        <v>23.6</v>
      </c>
      <c r="AD21" s="83">
        <v>21.9</v>
      </c>
      <c r="AE21" s="84">
        <v>11.4</v>
      </c>
      <c r="AF21" s="84">
        <v>-10.199999999999999</v>
      </c>
      <c r="AG21" s="726">
        <v>23.6</v>
      </c>
      <c r="AH21" s="83">
        <v>21.9</v>
      </c>
      <c r="AI21" s="84">
        <v>11.4</v>
      </c>
      <c r="AJ21" s="198">
        <v>-10.199999999999999</v>
      </c>
      <c r="AK21" s="722">
        <v>32.299999999999997</v>
      </c>
      <c r="AL21" s="722">
        <v>25</v>
      </c>
      <c r="AM21" s="722">
        <v>26.80000000000004</v>
      </c>
      <c r="AN21" s="85">
        <v>-14.000000000000028</v>
      </c>
      <c r="AO21" s="85">
        <v>32.199999999999989</v>
      </c>
      <c r="AP21" s="85">
        <v>31.700000000000017</v>
      </c>
      <c r="AQ21" s="85">
        <v>21.4</v>
      </c>
      <c r="AR21" s="85">
        <v>10</v>
      </c>
      <c r="AS21" s="86">
        <v>-4.3</v>
      </c>
      <c r="AT21" s="87">
        <v>58.9</v>
      </c>
      <c r="AU21" s="87">
        <v>72.700000000000017</v>
      </c>
      <c r="AV21" s="87">
        <v>28.9</v>
      </c>
      <c r="AW21" s="86">
        <v>73.700000000000017</v>
      </c>
      <c r="AX21" s="86">
        <v>62.4</v>
      </c>
      <c r="AY21" s="86">
        <v>62.9</v>
      </c>
      <c r="AZ21" s="86">
        <v>16.399999999999999</v>
      </c>
      <c r="BA21" s="86">
        <v>45.5</v>
      </c>
      <c r="BB21" s="87">
        <v>18.699999999999989</v>
      </c>
      <c r="BC21" s="87">
        <v>42.8</v>
      </c>
      <c r="BD21" s="87">
        <v>-42.7</v>
      </c>
      <c r="BE21" s="86">
        <v>46.2</v>
      </c>
      <c r="BF21" s="86">
        <v>32</v>
      </c>
      <c r="BG21" s="1463">
        <v>36.9</v>
      </c>
      <c r="BH21" s="87">
        <v>-12.4</v>
      </c>
      <c r="BI21" s="88">
        <v>43.7</v>
      </c>
    </row>
    <row r="22" spans="2:61" ht="19.5" customHeight="1" x14ac:dyDescent="0.3">
      <c r="B22" s="253"/>
      <c r="C22" s="56"/>
      <c r="D22" s="243"/>
      <c r="E22" s="291"/>
      <c r="F22" s="89"/>
      <c r="H22" s="10" t="s">
        <v>162</v>
      </c>
      <c r="I22" s="206">
        <v>6</v>
      </c>
      <c r="J22" s="206">
        <v>6.5</v>
      </c>
      <c r="K22" s="206">
        <v>3.7</v>
      </c>
      <c r="L22" s="206">
        <v>1.7</v>
      </c>
      <c r="M22" s="206">
        <v>6.7</v>
      </c>
      <c r="N22" s="206">
        <v>3.6</v>
      </c>
      <c r="O22" s="206">
        <v>1.5</v>
      </c>
      <c r="P22" s="206">
        <v>0.1</v>
      </c>
      <c r="Q22" s="206">
        <v>4.0999999999999996</v>
      </c>
      <c r="R22" s="206">
        <v>9.1</v>
      </c>
      <c r="S22" s="206">
        <v>8.1999999999999993</v>
      </c>
      <c r="T22" s="206">
        <v>4.2</v>
      </c>
      <c r="U22" s="206">
        <v>11.8</v>
      </c>
      <c r="V22" s="206">
        <v>21.7</v>
      </c>
      <c r="W22" s="206">
        <v>14.1</v>
      </c>
      <c r="X22" s="206">
        <v>-0.5</v>
      </c>
      <c r="Y22" s="206">
        <v>16</v>
      </c>
      <c r="Z22" s="206">
        <v>12.5</v>
      </c>
      <c r="AA22" s="206">
        <v>11.6</v>
      </c>
      <c r="AB22" s="207">
        <v>-133.5</v>
      </c>
      <c r="AC22" s="206">
        <v>63.8</v>
      </c>
      <c r="AD22" s="206">
        <v>65.900000000000006</v>
      </c>
      <c r="AE22" s="207">
        <v>30.4</v>
      </c>
      <c r="AF22" s="207">
        <v>111.6</v>
      </c>
      <c r="AG22" s="723">
        <v>63.8</v>
      </c>
      <c r="AH22" s="206">
        <v>65.900000000000006</v>
      </c>
      <c r="AI22" s="207">
        <v>30.4</v>
      </c>
      <c r="AJ22" s="208">
        <v>111.6</v>
      </c>
      <c r="AK22" s="724">
        <v>78.900000000000006</v>
      </c>
      <c r="AL22" s="724">
        <v>73.900000000000006</v>
      </c>
      <c r="AM22" s="724">
        <v>58.399999999999977</v>
      </c>
      <c r="AN22" s="725">
        <v>-32.299999999999898</v>
      </c>
      <c r="AO22" s="725">
        <v>80.90000000000002</v>
      </c>
      <c r="AP22" s="725">
        <v>87.999999999999986</v>
      </c>
      <c r="AQ22" s="725">
        <v>55.8</v>
      </c>
      <c r="AR22" s="725">
        <v>33.200000000000003</v>
      </c>
      <c r="AS22" s="340">
        <v>-21.4</v>
      </c>
      <c r="AT22" s="341">
        <v>150.2000000000001</v>
      </c>
      <c r="AU22" s="341">
        <v>209.6999999999999</v>
      </c>
      <c r="AV22" s="341">
        <v>87.1</v>
      </c>
      <c r="AW22" s="340">
        <v>221.1</v>
      </c>
      <c r="AX22" s="340">
        <v>153.30000000000001</v>
      </c>
      <c r="AY22" s="340">
        <v>168.8</v>
      </c>
      <c r="AZ22" s="340">
        <v>51</v>
      </c>
      <c r="BA22" s="340">
        <v>114.50000000000003</v>
      </c>
      <c r="BB22" s="341">
        <v>67.900000000000006</v>
      </c>
      <c r="BC22" s="341">
        <v>122.1</v>
      </c>
      <c r="BD22" s="341">
        <v>-115.6</v>
      </c>
      <c r="BE22" s="340">
        <v>140.69999999999999</v>
      </c>
      <c r="BF22" s="340">
        <v>108.9</v>
      </c>
      <c r="BG22" s="1481">
        <v>111.9</v>
      </c>
      <c r="BH22" s="341">
        <v>21.1</v>
      </c>
      <c r="BI22" s="343">
        <v>197.5</v>
      </c>
    </row>
    <row r="23" spans="2:61" ht="19.5" customHeight="1" x14ac:dyDescent="0.3">
      <c r="B23" s="253"/>
      <c r="C23" s="1721" t="s">
        <v>17</v>
      </c>
      <c r="D23" s="1721"/>
      <c r="E23" s="1736"/>
      <c r="F23" s="75"/>
      <c r="H23" s="218" t="s">
        <v>163</v>
      </c>
      <c r="I23" s="83">
        <v>0</v>
      </c>
      <c r="J23" s="83">
        <v>0</v>
      </c>
      <c r="K23" s="83">
        <v>0</v>
      </c>
      <c r="L23" s="83">
        <v>0</v>
      </c>
      <c r="M23" s="83">
        <v>0</v>
      </c>
      <c r="N23" s="83">
        <v>0</v>
      </c>
      <c r="O23" s="83">
        <v>0</v>
      </c>
      <c r="P23" s="83">
        <v>0</v>
      </c>
      <c r="Q23" s="83">
        <v>0</v>
      </c>
      <c r="R23" s="83">
        <v>0</v>
      </c>
      <c r="S23" s="83">
        <v>0</v>
      </c>
      <c r="T23" s="83">
        <v>0</v>
      </c>
      <c r="U23" s="83">
        <v>0</v>
      </c>
      <c r="V23" s="83">
        <v>0</v>
      </c>
      <c r="W23" s="83">
        <v>0</v>
      </c>
      <c r="X23" s="83">
        <v>0</v>
      </c>
      <c r="Y23" s="83">
        <v>0</v>
      </c>
      <c r="Z23" s="83">
        <v>0</v>
      </c>
      <c r="AA23" s="83">
        <v>0</v>
      </c>
      <c r="AB23" s="84">
        <v>0</v>
      </c>
      <c r="AC23" s="83">
        <v>0</v>
      </c>
      <c r="AD23" s="83">
        <v>0</v>
      </c>
      <c r="AE23" s="84">
        <v>0</v>
      </c>
      <c r="AF23" s="84">
        <v>0</v>
      </c>
      <c r="AG23" s="726">
        <v>0</v>
      </c>
      <c r="AH23" s="83">
        <v>0</v>
      </c>
      <c r="AI23" s="84">
        <v>0</v>
      </c>
      <c r="AJ23" s="198">
        <v>0</v>
      </c>
      <c r="AK23" s="722">
        <v>0.1</v>
      </c>
      <c r="AL23" s="722">
        <v>-0.1</v>
      </c>
      <c r="AM23" s="722">
        <v>0</v>
      </c>
      <c r="AN23" s="85">
        <v>9.9999999999994316E-2</v>
      </c>
      <c r="AO23" s="85">
        <v>0</v>
      </c>
      <c r="AP23" s="85">
        <v>0</v>
      </c>
      <c r="AQ23" s="85">
        <v>0</v>
      </c>
      <c r="AR23" s="85">
        <v>0</v>
      </c>
      <c r="AS23" s="86">
        <v>0</v>
      </c>
      <c r="AT23" s="87">
        <v>0</v>
      </c>
      <c r="AU23" s="87">
        <v>0</v>
      </c>
      <c r="AV23" s="87">
        <v>0</v>
      </c>
      <c r="AW23" s="86">
        <v>0</v>
      </c>
      <c r="AX23" s="86">
        <v>0</v>
      </c>
      <c r="AY23" s="86">
        <v>-0.1</v>
      </c>
      <c r="AZ23" s="86">
        <v>0</v>
      </c>
      <c r="BA23" s="86">
        <v>0.20000000000000284</v>
      </c>
      <c r="BB23" s="87">
        <v>0.20000000000000284</v>
      </c>
      <c r="BC23" s="87">
        <v>0.4</v>
      </c>
      <c r="BD23" s="87">
        <v>0.3</v>
      </c>
      <c r="BE23" s="86">
        <v>0.1</v>
      </c>
      <c r="BF23" s="86">
        <v>-0.1</v>
      </c>
      <c r="BG23" s="1463">
        <v>0.4</v>
      </c>
      <c r="BH23" s="87">
        <v>-7.4</v>
      </c>
      <c r="BI23" s="88">
        <v>-0.5</v>
      </c>
    </row>
    <row r="24" spans="2:61" ht="19.5" customHeight="1" x14ac:dyDescent="0.3">
      <c r="B24" s="253"/>
      <c r="C24" s="56"/>
      <c r="D24" s="243"/>
      <c r="E24" s="291"/>
      <c r="F24" s="89"/>
      <c r="H24" s="562" t="s">
        <v>164</v>
      </c>
      <c r="I24" s="220">
        <v>6</v>
      </c>
      <c r="J24" s="220">
        <v>6.5</v>
      </c>
      <c r="K24" s="220">
        <v>3.7</v>
      </c>
      <c r="L24" s="220">
        <v>1.7</v>
      </c>
      <c r="M24" s="220">
        <v>6.7</v>
      </c>
      <c r="N24" s="220">
        <v>3.6</v>
      </c>
      <c r="O24" s="220">
        <v>1.5</v>
      </c>
      <c r="P24" s="220">
        <v>0.1</v>
      </c>
      <c r="Q24" s="220">
        <v>4.0999999999999996</v>
      </c>
      <c r="R24" s="220">
        <v>9.1</v>
      </c>
      <c r="S24" s="220">
        <v>8.1999999999999993</v>
      </c>
      <c r="T24" s="220">
        <v>4.2</v>
      </c>
      <c r="U24" s="220">
        <v>11.8</v>
      </c>
      <c r="V24" s="220">
        <v>21.7</v>
      </c>
      <c r="W24" s="220">
        <v>14.1</v>
      </c>
      <c r="X24" s="220">
        <v>-0.5</v>
      </c>
      <c r="Y24" s="220">
        <v>16</v>
      </c>
      <c r="Z24" s="220">
        <v>12.5</v>
      </c>
      <c r="AA24" s="220">
        <v>11.6</v>
      </c>
      <c r="AB24" s="727">
        <v>-133.5</v>
      </c>
      <c r="AC24" s="728">
        <v>63.8</v>
      </c>
      <c r="AD24" s="220">
        <v>65.900000000000006</v>
      </c>
      <c r="AE24" s="221">
        <v>30.4</v>
      </c>
      <c r="AF24" s="221">
        <v>111.6</v>
      </c>
      <c r="AG24" s="729">
        <v>63.8</v>
      </c>
      <c r="AH24" s="220">
        <v>65.900000000000006</v>
      </c>
      <c r="AI24" s="221">
        <v>30.4</v>
      </c>
      <c r="AJ24" s="222">
        <v>111.6</v>
      </c>
      <c r="AK24" s="730">
        <v>78.8</v>
      </c>
      <c r="AL24" s="730">
        <v>74</v>
      </c>
      <c r="AM24" s="730">
        <v>58.399999999999991</v>
      </c>
      <c r="AN24" s="731">
        <v>-32.399999999999892</v>
      </c>
      <c r="AO24" s="731">
        <v>80.90000000000002</v>
      </c>
      <c r="AP24" s="731">
        <v>87.999999999999986</v>
      </c>
      <c r="AQ24" s="731">
        <v>55.8</v>
      </c>
      <c r="AR24" s="731">
        <v>33.200000000000003</v>
      </c>
      <c r="AS24" s="732">
        <v>-21.4</v>
      </c>
      <c r="AT24" s="733">
        <v>150.2000000000001</v>
      </c>
      <c r="AU24" s="733">
        <v>209.6999999999999</v>
      </c>
      <c r="AV24" s="733">
        <v>87.1</v>
      </c>
      <c r="AW24" s="732">
        <v>221.1</v>
      </c>
      <c r="AX24" s="732">
        <v>153.30000000000001</v>
      </c>
      <c r="AY24" s="732">
        <v>168.9</v>
      </c>
      <c r="AZ24" s="732">
        <v>51</v>
      </c>
      <c r="BA24" s="732">
        <v>114.30000000000003</v>
      </c>
      <c r="BB24" s="733">
        <v>67.7</v>
      </c>
      <c r="BC24" s="733">
        <v>121.7</v>
      </c>
      <c r="BD24" s="733">
        <v>-115.9</v>
      </c>
      <c r="BE24" s="732">
        <v>140.6</v>
      </c>
      <c r="BF24" s="732">
        <v>109</v>
      </c>
      <c r="BG24" s="1529">
        <v>111.5</v>
      </c>
      <c r="BH24" s="733">
        <v>28.5</v>
      </c>
      <c r="BI24" s="734">
        <v>198</v>
      </c>
    </row>
    <row r="25" spans="2:61" ht="19.5" customHeight="1" x14ac:dyDescent="0.3">
      <c r="B25" s="253"/>
      <c r="C25" s="1726" t="s">
        <v>8</v>
      </c>
      <c r="D25" s="1726"/>
      <c r="E25" s="1727"/>
      <c r="F25" s="75"/>
      <c r="H25" s="140"/>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S25" s="3"/>
      <c r="AT25" s="3"/>
      <c r="AU25" s="3"/>
      <c r="AV25" s="3"/>
      <c r="AW25" s="3"/>
      <c r="AX25" s="3"/>
      <c r="AY25" s="3"/>
      <c r="AZ25" s="3"/>
      <c r="BA25" s="3"/>
      <c r="BB25" s="3"/>
      <c r="BC25" s="3"/>
      <c r="BD25" s="3"/>
      <c r="BE25" s="3"/>
      <c r="BF25" s="3"/>
      <c r="BG25" s="3"/>
      <c r="BH25" s="3"/>
      <c r="BI25" s="3"/>
    </row>
    <row r="26" spans="2:61" ht="19.5" customHeight="1" x14ac:dyDescent="0.3">
      <c r="B26" s="253"/>
      <c r="C26" s="235"/>
      <c r="D26" s="235"/>
      <c r="E26" s="281"/>
      <c r="F26" s="89"/>
      <c r="H26" s="735"/>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S26" s="3"/>
      <c r="AT26" s="3"/>
      <c r="AU26" s="3"/>
      <c r="AV26" s="3"/>
      <c r="AW26" s="3"/>
      <c r="AX26" s="3"/>
      <c r="AY26" s="3"/>
      <c r="AZ26" s="3"/>
      <c r="BA26" s="3"/>
      <c r="BB26" s="3"/>
      <c r="BC26" s="3"/>
      <c r="BD26" s="3"/>
      <c r="BE26" s="3"/>
      <c r="BF26" s="3"/>
      <c r="BG26" s="3"/>
      <c r="BH26" s="3"/>
      <c r="BI26" s="3"/>
    </row>
    <row r="27" spans="2:61" ht="19.5" customHeight="1" x14ac:dyDescent="0.3">
      <c r="B27" s="253"/>
      <c r="C27" s="1721" t="s">
        <v>25</v>
      </c>
      <c r="D27" s="1721"/>
      <c r="E27" s="1736"/>
      <c r="F27" s="89"/>
      <c r="AS27" s="3"/>
      <c r="AT27" s="3"/>
      <c r="AU27" s="3"/>
      <c r="AV27" s="3"/>
      <c r="AW27" s="3"/>
      <c r="AX27" s="3"/>
      <c r="AY27" s="3"/>
      <c r="AZ27" s="3"/>
      <c r="BA27" s="3"/>
      <c r="BB27" s="3"/>
      <c r="BC27" s="3"/>
      <c r="BD27" s="3"/>
      <c r="BE27" s="3"/>
      <c r="BF27" s="3"/>
      <c r="BG27" s="3"/>
      <c r="BH27" s="3"/>
      <c r="BI27" s="3"/>
    </row>
    <row r="28" spans="2:61" ht="19.5" customHeight="1" x14ac:dyDescent="0.3">
      <c r="B28" s="253"/>
      <c r="C28" s="243"/>
      <c r="D28" s="243"/>
      <c r="E28" s="291"/>
      <c r="F28" s="89"/>
    </row>
    <row r="29" spans="2:61" ht="19.5" customHeight="1" x14ac:dyDescent="0.3">
      <c r="B29" s="253"/>
      <c r="C29" s="1721" t="s">
        <v>32</v>
      </c>
      <c r="D29" s="1721"/>
      <c r="E29" s="1736"/>
    </row>
    <row r="30" spans="2:61" ht="19.5" customHeight="1" thickBot="1" x14ac:dyDescent="0.35">
      <c r="B30" s="305"/>
      <c r="C30" s="306"/>
      <c r="D30" s="306"/>
      <c r="E30" s="307"/>
    </row>
    <row r="31" spans="2:61" ht="19.5" customHeight="1" thickTop="1" x14ac:dyDescent="0.3"/>
    <row r="32" spans="2:61" ht="19.5" customHeight="1" x14ac:dyDescent="0.3">
      <c r="H32" s="635"/>
    </row>
    <row r="33" ht="19.5" customHeight="1" x14ac:dyDescent="0.3"/>
    <row r="34" ht="19.5" customHeight="1" x14ac:dyDescent="0.3"/>
    <row r="35" ht="19.5" customHeight="1" x14ac:dyDescent="0.3"/>
    <row r="36" ht="19.5" customHeight="1" x14ac:dyDescent="0.3"/>
    <row r="37" ht="19.5" customHeight="1" x14ac:dyDescent="0.3"/>
    <row r="38" ht="19.5" customHeight="1" x14ac:dyDescent="0.3"/>
    <row r="39" ht="19.5" customHeight="1" x14ac:dyDescent="0.3"/>
    <row r="40" ht="19.5" customHeight="1" x14ac:dyDescent="0.3"/>
  </sheetData>
  <mergeCells count="15">
    <mergeCell ref="C27:E27"/>
    <mergeCell ref="C29:E29"/>
    <mergeCell ref="D17:F17"/>
    <mergeCell ref="C16:E16"/>
    <mergeCell ref="D18:E18"/>
    <mergeCell ref="D19:E19"/>
    <mergeCell ref="C21:E21"/>
    <mergeCell ref="C23:E23"/>
    <mergeCell ref="C25:E25"/>
    <mergeCell ref="C14:E14"/>
    <mergeCell ref="B4:E4"/>
    <mergeCell ref="AG7:AJ7"/>
    <mergeCell ref="C8:E8"/>
    <mergeCell ref="C10:E10"/>
    <mergeCell ref="C12:E12"/>
  </mergeCells>
  <phoneticPr fontId="3" type="noConversion"/>
  <hyperlinks>
    <hyperlink ref="C12" location="G_IS!A1" display="KB Financial Group"/>
    <hyperlink ref="C14" location="B_IS!A1" display="KB Kookmin Bank"/>
    <hyperlink ref="C16" location="S_IS!A1" display="KB Securities"/>
    <hyperlink ref="C10" location="Hightlights!A1" display="Highlights"/>
    <hyperlink ref="C10:E10" location="'Financial Highlights'!A1" display="Finanial Highlights"/>
    <hyperlink ref="D19:E19" location="S_Key!A1" display="Key Indicators"/>
    <hyperlink ref="D18:E18" location="S_BS!A1" display="Condensed Balance Sheet"/>
    <hyperlink ref="C23" location="C_IS!A1" display="KB Kookmin Card"/>
    <hyperlink ref="C27" location="Other_IS!A1" display="Other Subsidiaries"/>
    <hyperlink ref="C29" location="Contacts!A1" display="Contacts"/>
    <hyperlink ref="C21" location="I_Key!A1" display="KB Insurance"/>
    <hyperlink ref="C25:E25" location="L_IS!A1" display="KB Life Insurance"/>
    <hyperlink ref="C21:E21" location="I_IS!A1" display="KB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106"/>
  <sheetViews>
    <sheetView showGridLines="0" view="pageBreakPreview" zoomScale="70" zoomScaleNormal="70" zoomScaleSheetLayoutView="70" workbookViewId="0">
      <selection activeCell="BF8" sqref="BF8"/>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5.375" style="38" customWidth="1"/>
    <col min="9" max="28" width="17.375" style="38" hidden="1" customWidth="1"/>
    <col min="29" max="29" width="17.375" style="48" hidden="1" customWidth="1"/>
    <col min="30" max="34" width="17.375" style="38" hidden="1" customWidth="1"/>
    <col min="35" max="35" width="17.375" style="48" hidden="1" customWidth="1"/>
    <col min="36" max="48" width="17.375" style="38" hidden="1" customWidth="1"/>
    <col min="49" max="57" width="15.625" style="38" customWidth="1"/>
    <col min="58" max="16384" width="9" style="38"/>
  </cols>
  <sheetData>
    <row r="1" spans="2:57" ht="5.25" customHeight="1" x14ac:dyDescent="0.3">
      <c r="AC1" s="38"/>
    </row>
    <row r="2" spans="2:57" ht="28.5" customHeight="1" x14ac:dyDescent="0.35">
      <c r="H2" s="39"/>
      <c r="AC2" s="38"/>
    </row>
    <row r="3" spans="2:57" ht="3" customHeight="1" x14ac:dyDescent="0.3">
      <c r="H3" s="40"/>
      <c r="AC3" s="38"/>
      <c r="AI3" s="38"/>
    </row>
    <row r="4" spans="2:57" ht="30" customHeight="1" x14ac:dyDescent="0.3">
      <c r="B4" s="1719" t="s">
        <v>37</v>
      </c>
      <c r="C4" s="1719"/>
      <c r="D4" s="1719"/>
      <c r="E4" s="1719"/>
      <c r="F4" s="63"/>
      <c r="G4" s="42"/>
      <c r="H4" s="64" t="s">
        <v>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65"/>
      <c r="AV4" s="65"/>
      <c r="AW4" s="65"/>
      <c r="AX4" s="65"/>
      <c r="AY4" s="65"/>
      <c r="AZ4" s="1720"/>
      <c r="BA4" s="1720"/>
      <c r="BB4" s="1720"/>
      <c r="BC4" s="63"/>
      <c r="BD4" s="1634"/>
      <c r="BE4" s="1442"/>
    </row>
    <row r="5" spans="2:57" ht="18" customHeight="1" x14ac:dyDescent="0.3">
      <c r="H5" s="40"/>
      <c r="AC5" s="38"/>
    </row>
    <row r="6" spans="2:57" ht="3" customHeight="1" thickBot="1" x14ac:dyDescent="0.35">
      <c r="H6" s="40"/>
      <c r="AC6" s="38"/>
      <c r="AI6" s="38"/>
    </row>
    <row r="7" spans="2:57" ht="12" customHeight="1" thickTop="1" x14ac:dyDescent="0.3">
      <c r="B7" s="66"/>
      <c r="C7" s="67"/>
      <c r="D7" s="67"/>
      <c r="E7" s="68"/>
      <c r="F7" s="44"/>
      <c r="AC7" s="38"/>
      <c r="AI7" s="38"/>
      <c r="AU7" s="69"/>
      <c r="AV7" s="69"/>
      <c r="AW7" s="69"/>
      <c r="AX7" s="69"/>
      <c r="AY7" s="70"/>
      <c r="AZ7" s="70"/>
      <c r="BA7" s="70"/>
      <c r="BB7" s="70"/>
      <c r="BC7" s="70"/>
      <c r="BD7" s="70"/>
      <c r="BE7" s="70"/>
    </row>
    <row r="8" spans="2:57" ht="19.5" customHeight="1" x14ac:dyDescent="0.3">
      <c r="B8" s="71"/>
      <c r="C8" s="1721" t="s">
        <v>2</v>
      </c>
      <c r="D8" s="1721"/>
      <c r="E8" s="1722"/>
      <c r="F8" s="56"/>
      <c r="H8" s="72" t="s">
        <v>38</v>
      </c>
      <c r="I8" s="73"/>
      <c r="J8" s="73"/>
      <c r="K8" s="73"/>
      <c r="L8" s="73"/>
      <c r="M8" s="73"/>
      <c r="N8" s="73"/>
      <c r="O8" s="73"/>
      <c r="P8" s="73"/>
      <c r="Q8" s="73"/>
      <c r="R8" s="73"/>
      <c r="S8" s="73"/>
      <c r="T8" s="73"/>
      <c r="U8" s="73"/>
      <c r="V8" s="73"/>
      <c r="W8" s="73"/>
      <c r="X8" s="73"/>
      <c r="Y8" s="73"/>
      <c r="Z8" s="73"/>
      <c r="AA8" s="73"/>
      <c r="AB8" s="73"/>
      <c r="AC8" s="73"/>
      <c r="AI8" s="38"/>
    </row>
    <row r="9" spans="2:57" ht="19.5" customHeight="1" thickBot="1" x14ac:dyDescent="0.35">
      <c r="B9" s="74"/>
      <c r="C9" s="75"/>
      <c r="D9" s="75"/>
      <c r="E9" s="76"/>
      <c r="F9" s="75"/>
      <c r="H9" s="77" t="s">
        <v>39</v>
      </c>
      <c r="I9" s="78" t="s">
        <v>40</v>
      </c>
      <c r="J9" s="78" t="s">
        <v>41</v>
      </c>
      <c r="K9" s="78" t="s">
        <v>42</v>
      </c>
      <c r="L9" s="78" t="s">
        <v>43</v>
      </c>
      <c r="M9" s="78" t="s">
        <v>44</v>
      </c>
      <c r="N9" s="78" t="s">
        <v>45</v>
      </c>
      <c r="O9" s="78" t="s">
        <v>46</v>
      </c>
      <c r="P9" s="78" t="s">
        <v>47</v>
      </c>
      <c r="Q9" s="78" t="s">
        <v>48</v>
      </c>
      <c r="R9" s="78" t="s">
        <v>49</v>
      </c>
      <c r="S9" s="78" t="s">
        <v>50</v>
      </c>
      <c r="T9" s="78" t="s">
        <v>51</v>
      </c>
      <c r="U9" s="78" t="s">
        <v>52</v>
      </c>
      <c r="V9" s="78" t="s">
        <v>53</v>
      </c>
      <c r="W9" s="78" t="s">
        <v>54</v>
      </c>
      <c r="X9" s="78" t="s">
        <v>55</v>
      </c>
      <c r="Y9" s="78" t="s">
        <v>56</v>
      </c>
      <c r="Z9" s="78" t="s">
        <v>57</v>
      </c>
      <c r="AA9" s="78" t="s">
        <v>58</v>
      </c>
      <c r="AB9" s="78" t="s">
        <v>59</v>
      </c>
      <c r="AC9" s="78" t="s">
        <v>60</v>
      </c>
      <c r="AD9" s="78" t="s">
        <v>61</v>
      </c>
      <c r="AE9" s="78" t="s">
        <v>62</v>
      </c>
      <c r="AF9" s="78" t="s">
        <v>63</v>
      </c>
      <c r="AG9" s="78" t="s">
        <v>64</v>
      </c>
      <c r="AH9" s="78" t="s">
        <v>65</v>
      </c>
      <c r="AI9" s="78" t="s">
        <v>66</v>
      </c>
      <c r="AJ9" s="78" t="s">
        <v>67</v>
      </c>
      <c r="AK9" s="78" t="s">
        <v>68</v>
      </c>
      <c r="AL9" s="78" t="s">
        <v>69</v>
      </c>
      <c r="AM9" s="79" t="s">
        <v>70</v>
      </c>
      <c r="AN9" s="79" t="s">
        <v>71</v>
      </c>
      <c r="AO9" s="79" t="s">
        <v>72</v>
      </c>
      <c r="AP9" s="79" t="s">
        <v>73</v>
      </c>
      <c r="AQ9" s="79" t="s">
        <v>74</v>
      </c>
      <c r="AR9" s="80" t="s">
        <v>75</v>
      </c>
      <c r="AS9" s="79" t="s">
        <v>76</v>
      </c>
      <c r="AT9" s="79" t="s">
        <v>77</v>
      </c>
      <c r="AU9" s="79" t="s">
        <v>78</v>
      </c>
      <c r="AV9" s="79" t="s">
        <v>79</v>
      </c>
      <c r="AW9" s="79" t="s">
        <v>80</v>
      </c>
      <c r="AX9" s="79" t="s">
        <v>81</v>
      </c>
      <c r="AY9" s="79" t="s">
        <v>82</v>
      </c>
      <c r="AZ9" s="79" t="s">
        <v>83</v>
      </c>
      <c r="BA9" s="81" t="s">
        <v>84</v>
      </c>
      <c r="BB9" s="81" t="s">
        <v>85</v>
      </c>
      <c r="BC9" s="81" t="s">
        <v>869</v>
      </c>
      <c r="BD9" s="81" t="s">
        <v>890</v>
      </c>
      <c r="BE9" s="81" t="s">
        <v>891</v>
      </c>
    </row>
    <row r="10" spans="2:57" ht="19.5" customHeight="1" x14ac:dyDescent="0.3">
      <c r="B10" s="71"/>
      <c r="C10" s="1716" t="s">
        <v>4</v>
      </c>
      <c r="D10" s="1716"/>
      <c r="E10" s="1716"/>
      <c r="F10" s="1716"/>
      <c r="H10" s="82" t="s">
        <v>0</v>
      </c>
      <c r="I10" s="83"/>
      <c r="J10" s="83"/>
      <c r="K10" s="83"/>
      <c r="L10" s="83"/>
      <c r="M10" s="83"/>
      <c r="N10" s="83"/>
      <c r="O10" s="83"/>
      <c r="P10" s="83"/>
      <c r="Q10" s="83"/>
      <c r="R10" s="83"/>
      <c r="S10" s="83"/>
      <c r="T10" s="83"/>
      <c r="U10" s="83"/>
      <c r="V10" s="83"/>
      <c r="W10" s="83"/>
      <c r="X10" s="83"/>
      <c r="Y10" s="83"/>
      <c r="Z10" s="83"/>
      <c r="AA10" s="83"/>
      <c r="AB10" s="83"/>
      <c r="AC10" s="83"/>
      <c r="AD10" s="83"/>
      <c r="AE10" s="84"/>
      <c r="AF10" s="84"/>
      <c r="AG10" s="84"/>
      <c r="AH10" s="84"/>
      <c r="AI10" s="84"/>
      <c r="AJ10" s="85"/>
      <c r="AK10" s="85"/>
      <c r="AL10" s="85"/>
      <c r="AM10" s="85"/>
      <c r="AN10" s="85"/>
      <c r="AO10" s="86"/>
      <c r="AP10" s="87"/>
      <c r="AQ10" s="87"/>
      <c r="AR10" s="87"/>
      <c r="AS10" s="86"/>
      <c r="AT10" s="86"/>
      <c r="AU10" s="86"/>
      <c r="AV10" s="86"/>
      <c r="AW10" s="86"/>
      <c r="AX10" s="87"/>
      <c r="AY10" s="87"/>
      <c r="AZ10" s="87"/>
      <c r="BA10" s="86"/>
      <c r="BB10" s="86"/>
      <c r="BC10" s="1463"/>
      <c r="BD10" s="87"/>
      <c r="BE10" s="88"/>
    </row>
    <row r="11" spans="2:57" ht="19.5" customHeight="1" x14ac:dyDescent="0.3">
      <c r="B11" s="74"/>
      <c r="C11" s="89"/>
      <c r="D11" s="75"/>
      <c r="E11" s="76"/>
      <c r="F11" s="75"/>
      <c r="H11" s="38" t="s">
        <v>86</v>
      </c>
      <c r="I11" s="83">
        <v>288245.59999999998</v>
      </c>
      <c r="J11" s="83">
        <v>292886.90000000002</v>
      </c>
      <c r="K11" s="83">
        <v>294856.5</v>
      </c>
      <c r="L11" s="83">
        <v>286069.5</v>
      </c>
      <c r="M11" s="83">
        <v>286988.79999999999</v>
      </c>
      <c r="N11" s="83">
        <v>293906.59999999998</v>
      </c>
      <c r="O11" s="83">
        <v>297288.5</v>
      </c>
      <c r="P11" s="83">
        <v>292167.59999999998</v>
      </c>
      <c r="Q11" s="83">
        <v>298115.7</v>
      </c>
      <c r="R11" s="83">
        <v>299413.8</v>
      </c>
      <c r="S11" s="83">
        <v>301976.7</v>
      </c>
      <c r="T11" s="83">
        <v>308355.7</v>
      </c>
      <c r="U11" s="83">
        <v>315756.09999999998</v>
      </c>
      <c r="V11" s="83">
        <v>317321.40000000002</v>
      </c>
      <c r="W11" s="83">
        <v>324636.3</v>
      </c>
      <c r="X11" s="83">
        <v>329065.5</v>
      </c>
      <c r="Y11" s="83">
        <v>335951.6</v>
      </c>
      <c r="Z11" s="83">
        <v>343198.1</v>
      </c>
      <c r="AA11" s="83">
        <v>351840.3</v>
      </c>
      <c r="AB11" s="83">
        <v>375673.59999999998</v>
      </c>
      <c r="AC11" s="83">
        <v>380889.49999999994</v>
      </c>
      <c r="AD11" s="90">
        <v>422249.4</v>
      </c>
      <c r="AE11" s="91">
        <v>432808.5</v>
      </c>
      <c r="AF11" s="91">
        <v>436785.6</v>
      </c>
      <c r="AG11" s="91">
        <v>451617.9</v>
      </c>
      <c r="AH11" s="91">
        <v>463337.4</v>
      </c>
      <c r="AI11" s="91">
        <v>477715.6</v>
      </c>
      <c r="AJ11" s="92">
        <v>479588.3</v>
      </c>
      <c r="AK11" s="92">
        <v>490699.4</v>
      </c>
      <c r="AL11" s="92">
        <v>498179.1</v>
      </c>
      <c r="AM11" s="93">
        <v>506195.3</v>
      </c>
      <c r="AN11" s="93">
        <v>518538.1</v>
      </c>
      <c r="AO11" s="93">
        <v>544881.69999999995</v>
      </c>
      <c r="AP11" s="94">
        <v>569476.6</v>
      </c>
      <c r="AQ11" s="94">
        <v>605506.4</v>
      </c>
      <c r="AR11" s="94">
        <v>610672.19999999995</v>
      </c>
      <c r="AS11" s="93">
        <v>620939.19999999995</v>
      </c>
      <c r="AT11" s="93">
        <v>633747.80000000005</v>
      </c>
      <c r="AU11" s="94">
        <v>650506.5</v>
      </c>
      <c r="AV11" s="93">
        <v>663895.80000000005</v>
      </c>
      <c r="AW11" s="93">
        <v>670166</v>
      </c>
      <c r="AX11" s="94">
        <v>682678.2</v>
      </c>
      <c r="AY11" s="94">
        <v>713722.7</v>
      </c>
      <c r="AZ11" s="94">
        <v>688664.8</v>
      </c>
      <c r="BA11" s="93">
        <v>691435.7</v>
      </c>
      <c r="BB11" s="93">
        <v>706317.7</v>
      </c>
      <c r="BC11" s="1465">
        <v>716439.8</v>
      </c>
      <c r="BD11" s="94">
        <v>715739.1</v>
      </c>
      <c r="BE11" s="95">
        <v>732240.3</v>
      </c>
    </row>
    <row r="12" spans="2:57" ht="19.5" customHeight="1" x14ac:dyDescent="0.3">
      <c r="B12" s="74"/>
      <c r="C12" s="1721" t="s">
        <v>0</v>
      </c>
      <c r="D12" s="1721"/>
      <c r="E12" s="1722"/>
      <c r="F12" s="56"/>
      <c r="H12" s="38" t="s">
        <v>87</v>
      </c>
      <c r="I12" s="83">
        <v>264741.3</v>
      </c>
      <c r="J12" s="83">
        <v>268826.90000000002</v>
      </c>
      <c r="K12" s="83">
        <v>270181.90000000002</v>
      </c>
      <c r="L12" s="83">
        <v>260987.9</v>
      </c>
      <c r="M12" s="83">
        <v>261587</v>
      </c>
      <c r="N12" s="83">
        <v>268631</v>
      </c>
      <c r="O12" s="83">
        <v>271598.59999999998</v>
      </c>
      <c r="P12" s="83">
        <v>266185.3</v>
      </c>
      <c r="Q12" s="83">
        <v>271786</v>
      </c>
      <c r="R12" s="83">
        <v>272663.8</v>
      </c>
      <c r="S12" s="83">
        <v>274549.3</v>
      </c>
      <c r="T12" s="83">
        <v>280843</v>
      </c>
      <c r="U12" s="83">
        <v>287826</v>
      </c>
      <c r="V12" s="83">
        <v>289132.79999999999</v>
      </c>
      <c r="W12" s="83">
        <v>296045.90000000002</v>
      </c>
      <c r="X12" s="83">
        <v>300162.8</v>
      </c>
      <c r="Y12" s="83">
        <v>306833.7</v>
      </c>
      <c r="Z12" s="83">
        <v>313614.40000000002</v>
      </c>
      <c r="AA12" s="83">
        <v>321903.40000000002</v>
      </c>
      <c r="AB12" s="83">
        <v>344412.2</v>
      </c>
      <c r="AC12" s="83">
        <v>349287.20000000007</v>
      </c>
      <c r="AD12" s="90">
        <v>389371.4</v>
      </c>
      <c r="AE12" s="91">
        <v>399081.3</v>
      </c>
      <c r="AF12" s="91">
        <v>402740.8</v>
      </c>
      <c r="AG12" s="91">
        <v>417987.3</v>
      </c>
      <c r="AH12" s="91">
        <v>428744</v>
      </c>
      <c r="AI12" s="91">
        <v>442126.4</v>
      </c>
      <c r="AJ12" s="92">
        <v>443875.3</v>
      </c>
      <c r="AK12" s="92">
        <v>454872.1</v>
      </c>
      <c r="AL12" s="92">
        <v>460976.8</v>
      </c>
      <c r="AM12" s="93">
        <v>467455</v>
      </c>
      <c r="AN12" s="93">
        <v>479418.8</v>
      </c>
      <c r="AO12" s="93">
        <v>506072.2</v>
      </c>
      <c r="AP12" s="94">
        <v>529172.5</v>
      </c>
      <c r="AQ12" s="94">
        <v>563398.5</v>
      </c>
      <c r="AR12" s="94">
        <v>567310.69999999995</v>
      </c>
      <c r="AS12" s="93">
        <v>576873.80000000005</v>
      </c>
      <c r="AT12" s="93">
        <v>588022.4</v>
      </c>
      <c r="AU12" s="94">
        <v>602832.9</v>
      </c>
      <c r="AV12" s="93">
        <v>615601.9</v>
      </c>
      <c r="AW12" s="93">
        <v>619320.4</v>
      </c>
      <c r="AX12" s="94">
        <v>630266.1</v>
      </c>
      <c r="AY12" s="94">
        <v>659434.5</v>
      </c>
      <c r="AZ12" s="94">
        <v>634557</v>
      </c>
      <c r="BA12" s="93">
        <v>635222.30000000005</v>
      </c>
      <c r="BB12" s="93">
        <v>648645.19999999995</v>
      </c>
      <c r="BC12" s="1465">
        <v>657625.5</v>
      </c>
      <c r="BD12" s="94">
        <v>656864.80000000005</v>
      </c>
      <c r="BE12" s="95">
        <v>673032.9</v>
      </c>
    </row>
    <row r="13" spans="2:57" ht="19.5" customHeight="1" x14ac:dyDescent="0.3">
      <c r="B13" s="74"/>
      <c r="C13" s="89"/>
      <c r="D13" s="75"/>
      <c r="E13" s="76"/>
      <c r="F13" s="75"/>
      <c r="H13" s="38" t="s">
        <v>88</v>
      </c>
      <c r="I13" s="83">
        <v>23504.3</v>
      </c>
      <c r="J13" s="83">
        <v>24060</v>
      </c>
      <c r="K13" s="83">
        <v>24674.6</v>
      </c>
      <c r="L13" s="83">
        <v>25081.599999999999</v>
      </c>
      <c r="M13" s="83">
        <v>25401.8</v>
      </c>
      <c r="N13" s="83">
        <v>25275.599999999999</v>
      </c>
      <c r="O13" s="83">
        <v>25689.9</v>
      </c>
      <c r="P13" s="83">
        <v>25982.3</v>
      </c>
      <c r="Q13" s="83">
        <v>26329.7</v>
      </c>
      <c r="R13" s="83">
        <v>26750</v>
      </c>
      <c r="S13" s="83">
        <v>27427.4</v>
      </c>
      <c r="T13" s="83">
        <v>27512.7</v>
      </c>
      <c r="U13" s="83">
        <v>27930.1</v>
      </c>
      <c r="V13" s="83">
        <v>28188.6</v>
      </c>
      <c r="W13" s="83">
        <v>28590.400000000001</v>
      </c>
      <c r="X13" s="83">
        <v>28902.7</v>
      </c>
      <c r="Y13" s="83">
        <v>29117.9</v>
      </c>
      <c r="Z13" s="83">
        <v>29583.7</v>
      </c>
      <c r="AA13" s="83">
        <v>29936.6</v>
      </c>
      <c r="AB13" s="83">
        <v>31261.4</v>
      </c>
      <c r="AC13" s="83">
        <v>31602.300000000003</v>
      </c>
      <c r="AD13" s="90">
        <v>32878</v>
      </c>
      <c r="AE13" s="91">
        <v>33727.199999999997</v>
      </c>
      <c r="AF13" s="91">
        <v>34044.800000000003</v>
      </c>
      <c r="AG13" s="91">
        <v>33630.5</v>
      </c>
      <c r="AH13" s="91">
        <v>34593.4</v>
      </c>
      <c r="AI13" s="91">
        <v>35589.199999999997</v>
      </c>
      <c r="AJ13" s="92">
        <v>35713</v>
      </c>
      <c r="AK13" s="92">
        <v>35827.300000000003</v>
      </c>
      <c r="AL13" s="92">
        <v>37202.300000000003</v>
      </c>
      <c r="AM13" s="93">
        <v>38740.300000000003</v>
      </c>
      <c r="AN13" s="93">
        <v>39119.300000000003</v>
      </c>
      <c r="AO13" s="93">
        <v>38809.5</v>
      </c>
      <c r="AP13" s="94">
        <v>40304.1</v>
      </c>
      <c r="AQ13" s="94">
        <v>42107.9</v>
      </c>
      <c r="AR13" s="94">
        <v>43361.5</v>
      </c>
      <c r="AS13" s="93">
        <v>44065.4</v>
      </c>
      <c r="AT13" s="93">
        <v>45725.4</v>
      </c>
      <c r="AU13" s="94">
        <v>47673.599999999999</v>
      </c>
      <c r="AV13" s="93">
        <v>48293.9</v>
      </c>
      <c r="AW13" s="93">
        <v>50845.599999999999</v>
      </c>
      <c r="AX13" s="94">
        <v>52412.1</v>
      </c>
      <c r="AY13" s="94">
        <v>54288.2</v>
      </c>
      <c r="AZ13" s="94">
        <v>54107.8</v>
      </c>
      <c r="BA13" s="93">
        <v>56213.4</v>
      </c>
      <c r="BB13" s="93">
        <v>57672.5</v>
      </c>
      <c r="BC13" s="1465">
        <v>58814.3</v>
      </c>
      <c r="BD13" s="94">
        <v>58873.3</v>
      </c>
      <c r="BE13" s="95">
        <v>59207.3</v>
      </c>
    </row>
    <row r="14" spans="2:57" ht="19.5" customHeight="1" x14ac:dyDescent="0.3">
      <c r="B14" s="74"/>
      <c r="C14" s="1721" t="s">
        <v>6</v>
      </c>
      <c r="D14" s="1721"/>
      <c r="E14" s="1722"/>
      <c r="F14" s="56"/>
      <c r="H14" s="38" t="s">
        <v>89</v>
      </c>
      <c r="I14" s="83">
        <v>608.6</v>
      </c>
      <c r="J14" s="83">
        <v>553.4</v>
      </c>
      <c r="K14" s="83">
        <v>463.1</v>
      </c>
      <c r="L14" s="83">
        <v>115</v>
      </c>
      <c r="M14" s="83">
        <v>412.9</v>
      </c>
      <c r="N14" s="83">
        <v>176.8</v>
      </c>
      <c r="O14" s="83">
        <v>426.6</v>
      </c>
      <c r="P14" s="83">
        <v>258.39999999999998</v>
      </c>
      <c r="Q14" s="83">
        <v>359.2</v>
      </c>
      <c r="R14" s="83">
        <v>399</v>
      </c>
      <c r="S14" s="83">
        <v>449.8</v>
      </c>
      <c r="T14" s="83">
        <v>207.1</v>
      </c>
      <c r="U14" s="83">
        <v>613.20000000000005</v>
      </c>
      <c r="V14" s="83">
        <v>338.5</v>
      </c>
      <c r="W14" s="83">
        <v>423.9</v>
      </c>
      <c r="X14" s="83">
        <v>351.7</v>
      </c>
      <c r="Y14" s="83">
        <v>554.20000000000005</v>
      </c>
      <c r="Z14" s="83">
        <v>595.5</v>
      </c>
      <c r="AA14" s="83">
        <v>577.29999999999995</v>
      </c>
      <c r="AB14" s="83">
        <v>463.20000000000027</v>
      </c>
      <c r="AC14" s="83">
        <v>887.6</v>
      </c>
      <c r="AD14" s="90">
        <v>1004.8</v>
      </c>
      <c r="AE14" s="91">
        <v>897.3</v>
      </c>
      <c r="AF14" s="91">
        <v>553.79999999999995</v>
      </c>
      <c r="AG14" s="91">
        <v>968.4</v>
      </c>
      <c r="AH14" s="91">
        <v>946.8</v>
      </c>
      <c r="AI14" s="91">
        <v>953.99999999999966</v>
      </c>
      <c r="AJ14" s="92">
        <v>192.70000000000027</v>
      </c>
      <c r="AK14" s="92">
        <v>845.9000000000002</v>
      </c>
      <c r="AL14" s="92">
        <v>991.5</v>
      </c>
      <c r="AM14" s="93">
        <v>940.7</v>
      </c>
      <c r="AN14" s="93">
        <v>535.1</v>
      </c>
      <c r="AO14" s="93">
        <v>738.9</v>
      </c>
      <c r="AP14" s="94">
        <v>992.50000000000011</v>
      </c>
      <c r="AQ14" s="94">
        <v>1194.1999999999998</v>
      </c>
      <c r="AR14" s="94">
        <v>576.70000000000027</v>
      </c>
      <c r="AS14" s="93">
        <v>1285.2</v>
      </c>
      <c r="AT14" s="93">
        <v>1207.3999999999999</v>
      </c>
      <c r="AU14" s="94">
        <v>1305.7</v>
      </c>
      <c r="AV14" s="93">
        <v>586.1</v>
      </c>
      <c r="AW14" s="93">
        <v>1471.5</v>
      </c>
      <c r="AX14" s="94">
        <v>1214.5</v>
      </c>
      <c r="AY14" s="94">
        <v>1360</v>
      </c>
      <c r="AZ14" s="94">
        <v>-114.6</v>
      </c>
      <c r="BA14" s="94">
        <v>1510.3</v>
      </c>
      <c r="BB14" s="94">
        <v>1504.6</v>
      </c>
      <c r="BC14" s="94">
        <v>1337.1</v>
      </c>
      <c r="BD14" s="94">
        <v>211.4</v>
      </c>
      <c r="BE14" s="95">
        <v>1063.2</v>
      </c>
    </row>
    <row r="15" spans="2:57" ht="19.5" customHeight="1" x14ac:dyDescent="0.3">
      <c r="B15" s="74"/>
      <c r="C15" s="89"/>
      <c r="D15" s="75"/>
      <c r="E15" s="76"/>
      <c r="F15" s="75"/>
      <c r="H15" s="38" t="s">
        <v>90</v>
      </c>
      <c r="I15" s="83">
        <v>604.9</v>
      </c>
      <c r="J15" s="83">
        <v>551.70000000000005</v>
      </c>
      <c r="K15" s="83">
        <v>464.1</v>
      </c>
      <c r="L15" s="83">
        <v>110.3</v>
      </c>
      <c r="M15" s="83">
        <v>411.5</v>
      </c>
      <c r="N15" s="83">
        <v>175</v>
      </c>
      <c r="O15" s="83">
        <v>426.6</v>
      </c>
      <c r="P15" s="83">
        <v>258.39999999999998</v>
      </c>
      <c r="Q15" s="83">
        <v>359.2</v>
      </c>
      <c r="R15" s="83">
        <v>392.3</v>
      </c>
      <c r="S15" s="83">
        <v>446.2</v>
      </c>
      <c r="T15" s="83">
        <v>203</v>
      </c>
      <c r="U15" s="83">
        <v>605</v>
      </c>
      <c r="V15" s="83">
        <v>331.7</v>
      </c>
      <c r="W15" s="83">
        <v>414.5</v>
      </c>
      <c r="X15" s="83">
        <v>347.1</v>
      </c>
      <c r="Y15" s="83">
        <v>545</v>
      </c>
      <c r="Z15" s="83">
        <v>580.4</v>
      </c>
      <c r="AA15" s="83">
        <v>564.4</v>
      </c>
      <c r="AB15" s="83">
        <v>453.90000000000032</v>
      </c>
      <c r="AC15" s="83">
        <v>870.1</v>
      </c>
      <c r="AD15" s="90">
        <v>990.1</v>
      </c>
      <c r="AE15" s="91">
        <v>897.5</v>
      </c>
      <c r="AF15" s="91">
        <v>553.70000000000005</v>
      </c>
      <c r="AG15" s="91">
        <v>968.2</v>
      </c>
      <c r="AH15" s="91">
        <v>946.8</v>
      </c>
      <c r="AI15" s="91">
        <v>953.80000000000018</v>
      </c>
      <c r="AJ15" s="92">
        <v>192.39999999999964</v>
      </c>
      <c r="AK15" s="92">
        <v>845.70000000000027</v>
      </c>
      <c r="AL15" s="92">
        <v>991.10000000000014</v>
      </c>
      <c r="AM15" s="93">
        <v>940.3</v>
      </c>
      <c r="AN15" s="93">
        <v>534.70000000000005</v>
      </c>
      <c r="AO15" s="93">
        <v>729.5</v>
      </c>
      <c r="AP15" s="94">
        <v>981.8</v>
      </c>
      <c r="AQ15" s="94">
        <v>1166.6000000000001</v>
      </c>
      <c r="AR15" s="94">
        <v>577.29999999999973</v>
      </c>
      <c r="AS15" s="93">
        <v>1270</v>
      </c>
      <c r="AT15" s="93">
        <v>1204.3000000000002</v>
      </c>
      <c r="AU15" s="93">
        <v>1298.0999999999999</v>
      </c>
      <c r="AV15" s="93">
        <v>637.10000000000355</v>
      </c>
      <c r="AW15" s="93">
        <v>1460.6</v>
      </c>
      <c r="AX15" s="94">
        <v>1209.9000000000001</v>
      </c>
      <c r="AY15" s="94">
        <v>1367.8000000000002</v>
      </c>
      <c r="AZ15" s="94">
        <v>114.7</v>
      </c>
      <c r="BA15" s="93">
        <v>1508.7</v>
      </c>
      <c r="BB15" s="93">
        <v>1498.9</v>
      </c>
      <c r="BC15" s="1465">
        <v>1368.9</v>
      </c>
      <c r="BD15" s="94">
        <v>255.4</v>
      </c>
      <c r="BE15" s="95">
        <v>1049.0999999999999</v>
      </c>
    </row>
    <row r="16" spans="2:57" ht="19.5" customHeight="1" x14ac:dyDescent="0.3">
      <c r="B16" s="74"/>
      <c r="C16" s="1721" t="s">
        <v>7</v>
      </c>
      <c r="D16" s="1721"/>
      <c r="E16" s="1722"/>
      <c r="F16" s="56"/>
      <c r="H16" s="96" t="s">
        <v>91</v>
      </c>
      <c r="I16" s="83">
        <v>369096.3</v>
      </c>
      <c r="J16" s="83">
        <v>369220.4</v>
      </c>
      <c r="K16" s="83">
        <v>373409.7</v>
      </c>
      <c r="L16" s="83">
        <v>363756.86390573299</v>
      </c>
      <c r="M16" s="83">
        <v>368395.1</v>
      </c>
      <c r="N16" s="83">
        <v>375847</v>
      </c>
      <c r="O16" s="83">
        <v>382886.7</v>
      </c>
      <c r="P16" s="83">
        <v>380127.39723486296</v>
      </c>
      <c r="Q16" s="83">
        <v>387961.4</v>
      </c>
      <c r="R16" s="83">
        <v>393487.3</v>
      </c>
      <c r="S16" s="83">
        <v>399677</v>
      </c>
      <c r="T16" s="83">
        <v>405444.69999999995</v>
      </c>
      <c r="U16" s="83">
        <v>420871.69999999995</v>
      </c>
      <c r="V16" s="83">
        <v>431728.22052797297</v>
      </c>
      <c r="W16" s="83">
        <v>439826.4</v>
      </c>
      <c r="X16" s="83">
        <v>448642.95910021901</v>
      </c>
      <c r="Y16" s="83">
        <v>462405.30000000005</v>
      </c>
      <c r="Z16" s="83">
        <v>471428.3</v>
      </c>
      <c r="AA16" s="83">
        <v>489846.7</v>
      </c>
      <c r="AB16" s="83">
        <v>589973.1</v>
      </c>
      <c r="AC16" s="83">
        <v>601215.5</v>
      </c>
      <c r="AD16" s="90">
        <v>658118.9</v>
      </c>
      <c r="AE16" s="91">
        <v>661953.4</v>
      </c>
      <c r="AF16" s="91">
        <v>671958.2</v>
      </c>
      <c r="AG16" s="91">
        <v>696676</v>
      </c>
      <c r="AH16" s="91">
        <v>719430.5</v>
      </c>
      <c r="AI16" s="91">
        <v>739272.7</v>
      </c>
      <c r="AJ16" s="92">
        <v>731836.3</v>
      </c>
      <c r="AK16" s="92">
        <v>744786.80000000016</v>
      </c>
      <c r="AL16" s="92">
        <v>755407.2</v>
      </c>
      <c r="AM16" s="93">
        <v>772636.4</v>
      </c>
      <c r="AN16" s="93">
        <v>789776.8</v>
      </c>
      <c r="AO16" s="93">
        <v>811438.4</v>
      </c>
      <c r="AP16" s="94">
        <v>874146.4</v>
      </c>
      <c r="AQ16" s="94">
        <v>908203.3</v>
      </c>
      <c r="AR16" s="93">
        <v>993424.6</v>
      </c>
      <c r="AS16" s="93">
        <f>AS11+AS17</f>
        <v>1025115.3999999999</v>
      </c>
      <c r="AT16" s="93">
        <v>1058064.8999999999</v>
      </c>
      <c r="AU16" s="93">
        <v>1079174.2</v>
      </c>
      <c r="AV16" s="93">
        <v>1117858.7000000002</v>
      </c>
      <c r="AW16" s="93">
        <v>1135267.2</v>
      </c>
      <c r="AX16" s="93">
        <v>1137236.6000000001</v>
      </c>
      <c r="AY16" s="93">
        <v>1169947</v>
      </c>
      <c r="AZ16" s="93">
        <v>1146690.7000000002</v>
      </c>
      <c r="BA16" s="93">
        <f>+BA11+BA17</f>
        <v>1170303.2</v>
      </c>
      <c r="BB16" s="93">
        <v>1192239.7</v>
      </c>
      <c r="BC16" s="1465">
        <f>BC11+BC17</f>
        <v>1206347.7000000002</v>
      </c>
      <c r="BD16" s="94">
        <f>BD11+BD17</f>
        <v>1216730.3999999999</v>
      </c>
      <c r="BE16" s="95">
        <f>BE11+BE17</f>
        <v>1242814</v>
      </c>
    </row>
    <row r="17" spans="2:57" ht="19.5" customHeight="1" x14ac:dyDescent="0.3">
      <c r="B17" s="74"/>
      <c r="C17" s="89"/>
      <c r="D17" s="75"/>
      <c r="E17" s="76"/>
      <c r="F17" s="75"/>
      <c r="H17" s="97" t="s">
        <v>92</v>
      </c>
      <c r="I17" s="98">
        <v>80891.600000000006</v>
      </c>
      <c r="J17" s="98">
        <v>75885.399999999994</v>
      </c>
      <c r="K17" s="98">
        <v>78372.7</v>
      </c>
      <c r="L17" s="98">
        <v>77747.3</v>
      </c>
      <c r="M17" s="98">
        <v>81669.7</v>
      </c>
      <c r="N17" s="98">
        <v>82076.600000000006</v>
      </c>
      <c r="O17" s="98">
        <v>85838.7</v>
      </c>
      <c r="P17" s="98">
        <v>87726.3</v>
      </c>
      <c r="Q17" s="98">
        <v>89590.8</v>
      </c>
      <c r="R17" s="98">
        <v>93984.3</v>
      </c>
      <c r="S17" s="98">
        <v>97575.1</v>
      </c>
      <c r="T17" s="98">
        <v>96750.699999999983</v>
      </c>
      <c r="U17" s="98">
        <v>104837</v>
      </c>
      <c r="V17" s="98">
        <v>114768.92052797299</v>
      </c>
      <c r="W17" s="98">
        <v>115571.1</v>
      </c>
      <c r="X17" s="98">
        <v>120382.759100219</v>
      </c>
      <c r="Y17" s="98">
        <v>127750.39999999999</v>
      </c>
      <c r="Z17" s="98">
        <v>131599.79999999999</v>
      </c>
      <c r="AA17" s="98">
        <v>141911.5</v>
      </c>
      <c r="AB17" s="98">
        <v>216599.59999999998</v>
      </c>
      <c r="AC17" s="98">
        <v>222480.6</v>
      </c>
      <c r="AD17" s="99">
        <v>236288</v>
      </c>
      <c r="AE17" s="100">
        <v>228939.1</v>
      </c>
      <c r="AF17" s="100">
        <v>234930.3</v>
      </c>
      <c r="AG17" s="100">
        <v>244544.9</v>
      </c>
      <c r="AH17" s="100">
        <v>256285</v>
      </c>
      <c r="AI17" s="100">
        <v>261684.9</v>
      </c>
      <c r="AJ17" s="101">
        <v>252747.1</v>
      </c>
      <c r="AK17" s="101">
        <v>255019.7</v>
      </c>
      <c r="AL17" s="101">
        <v>257102.4</v>
      </c>
      <c r="AM17" s="102">
        <v>266335.90000000002</v>
      </c>
      <c r="AN17" s="102">
        <v>271124.90000000002</v>
      </c>
      <c r="AO17" s="102">
        <v>266556.7</v>
      </c>
      <c r="AP17" s="103">
        <v>304669.8</v>
      </c>
      <c r="AQ17" s="103">
        <v>302696.90000000002</v>
      </c>
      <c r="AR17" s="102">
        <v>379096.4</v>
      </c>
      <c r="AS17" s="102">
        <v>404176.2</v>
      </c>
      <c r="AT17" s="102">
        <v>424317.1</v>
      </c>
      <c r="AU17" s="102">
        <v>428667.7</v>
      </c>
      <c r="AV17" s="102">
        <v>453962.9</v>
      </c>
      <c r="AW17" s="102">
        <v>465101.2</v>
      </c>
      <c r="AX17" s="103">
        <v>454558.5</v>
      </c>
      <c r="AY17" s="103">
        <v>456224.3</v>
      </c>
      <c r="AZ17" s="103">
        <v>458025.9</v>
      </c>
      <c r="BA17" s="102">
        <v>478867.5</v>
      </c>
      <c r="BB17" s="102">
        <v>485922</v>
      </c>
      <c r="BC17" s="1466">
        <v>489907.9</v>
      </c>
      <c r="BD17" s="103">
        <v>500991.3</v>
      </c>
      <c r="BE17" s="104">
        <v>510573.7</v>
      </c>
    </row>
    <row r="18" spans="2:57" ht="19.5" customHeight="1" x14ac:dyDescent="0.3">
      <c r="B18" s="74"/>
      <c r="C18" s="1724" t="s">
        <v>31</v>
      </c>
      <c r="D18" s="1724"/>
      <c r="E18" s="1725"/>
      <c r="F18" s="56"/>
      <c r="H18" s="82" t="s">
        <v>93</v>
      </c>
      <c r="I18" s="83"/>
      <c r="J18" s="83"/>
      <c r="K18" s="83"/>
      <c r="L18" s="83"/>
      <c r="M18" s="83"/>
      <c r="N18" s="83"/>
      <c r="O18" s="83"/>
      <c r="P18" s="83"/>
      <c r="Q18" s="83"/>
      <c r="R18" s="83"/>
      <c r="S18" s="83"/>
      <c r="T18" s="83"/>
      <c r="U18" s="83"/>
      <c r="V18" s="83"/>
      <c r="W18" s="83"/>
      <c r="X18" s="83"/>
      <c r="Y18" s="83"/>
      <c r="Z18" s="83"/>
      <c r="AA18" s="83"/>
      <c r="AB18" s="83"/>
      <c r="AC18" s="83"/>
      <c r="AD18" s="84"/>
      <c r="AE18" s="84"/>
      <c r="AF18" s="84"/>
      <c r="AG18" s="84"/>
      <c r="AH18" s="84"/>
      <c r="AI18" s="84"/>
      <c r="AJ18" s="85"/>
      <c r="AK18" s="85"/>
      <c r="AL18" s="85"/>
      <c r="AM18" s="86"/>
      <c r="AN18" s="86"/>
      <c r="AO18" s="86"/>
      <c r="AP18" s="87"/>
      <c r="AQ18" s="87"/>
      <c r="AR18" s="87"/>
      <c r="AS18" s="86"/>
      <c r="AT18" s="86"/>
      <c r="AU18" s="86"/>
      <c r="AV18" s="86"/>
      <c r="AW18" s="86"/>
      <c r="AX18" s="105"/>
      <c r="AY18" s="105"/>
      <c r="AZ18" s="105"/>
      <c r="BA18" s="106"/>
      <c r="BB18" s="106"/>
      <c r="BC18" s="1467"/>
      <c r="BD18" s="105"/>
      <c r="BE18" s="107"/>
    </row>
    <row r="19" spans="2:57" ht="19.5" customHeight="1" x14ac:dyDescent="0.3">
      <c r="B19" s="74"/>
      <c r="C19" s="89"/>
      <c r="D19" s="75"/>
      <c r="E19" s="76"/>
      <c r="F19" s="75"/>
      <c r="H19" s="108" t="s">
        <v>94</v>
      </c>
      <c r="I19" s="83">
        <v>265164.90000000002</v>
      </c>
      <c r="J19" s="83">
        <v>269258.7</v>
      </c>
      <c r="K19" s="83">
        <v>270404.40000000002</v>
      </c>
      <c r="L19" s="83">
        <v>261365.3</v>
      </c>
      <c r="M19" s="83">
        <v>261818.7</v>
      </c>
      <c r="N19" s="83">
        <v>266188.5</v>
      </c>
      <c r="O19" s="83">
        <v>271321.09999999998</v>
      </c>
      <c r="P19" s="83">
        <v>265588.40000000002</v>
      </c>
      <c r="Q19" s="83">
        <v>266966.2</v>
      </c>
      <c r="R19" s="83">
        <v>267804.90000000002</v>
      </c>
      <c r="S19" s="83">
        <v>269376.59999999998</v>
      </c>
      <c r="T19" s="83">
        <v>275453.7</v>
      </c>
      <c r="U19" s="83">
        <v>282129.8</v>
      </c>
      <c r="V19" s="83">
        <v>281449.3</v>
      </c>
      <c r="W19" s="83">
        <v>287023.3</v>
      </c>
      <c r="X19" s="83">
        <v>290277.90000000002</v>
      </c>
      <c r="Y19" s="83">
        <v>295770.40000000002</v>
      </c>
      <c r="Z19" s="83">
        <v>300221</v>
      </c>
      <c r="AA19" s="83">
        <v>306748</v>
      </c>
      <c r="AB19" s="83">
        <v>307066.40000000002</v>
      </c>
      <c r="AC19" s="83">
        <v>310145.10000000003</v>
      </c>
      <c r="AD19" s="83">
        <v>317856.40000000002</v>
      </c>
      <c r="AE19" s="84">
        <v>326607.3</v>
      </c>
      <c r="AF19" s="84">
        <v>329765.90000000002</v>
      </c>
      <c r="AG19" s="84">
        <v>341641.2</v>
      </c>
      <c r="AH19" s="84">
        <v>348691.4</v>
      </c>
      <c r="AI19" s="84">
        <v>357812.9</v>
      </c>
      <c r="AJ19" s="85">
        <v>356959.3</v>
      </c>
      <c r="AK19" s="85">
        <v>368232.40000000008</v>
      </c>
      <c r="AL19" s="85">
        <v>373961.30000000005</v>
      </c>
      <c r="AM19" s="86">
        <v>377996</v>
      </c>
      <c r="AN19" s="86">
        <v>387425</v>
      </c>
      <c r="AO19" s="86">
        <v>406255.6</v>
      </c>
      <c r="AP19" s="87">
        <v>425310.2</v>
      </c>
      <c r="AQ19" s="87">
        <v>437038.79999999993</v>
      </c>
      <c r="AR19" s="87">
        <v>438444.1</v>
      </c>
      <c r="AS19" s="86">
        <v>447822.5</v>
      </c>
      <c r="AT19" s="86">
        <v>455817.9</v>
      </c>
      <c r="AU19" s="86">
        <v>470714.5</v>
      </c>
      <c r="AV19" s="86">
        <v>483564.9</v>
      </c>
      <c r="AW19" s="86">
        <v>493078.8</v>
      </c>
      <c r="AX19" s="87">
        <v>506798</v>
      </c>
      <c r="AY19" s="87">
        <v>537997.1</v>
      </c>
      <c r="AZ19" s="87">
        <v>517769.5</v>
      </c>
      <c r="BA19" s="86">
        <v>512196.9</v>
      </c>
      <c r="BB19" s="86">
        <v>524504.5</v>
      </c>
      <c r="BC19" s="1463">
        <v>537096.5</v>
      </c>
      <c r="BD19" s="87">
        <v>530012.9</v>
      </c>
      <c r="BE19" s="88">
        <v>543970.5</v>
      </c>
    </row>
    <row r="20" spans="2:57" ht="19.5" customHeight="1" x14ac:dyDescent="0.3">
      <c r="B20" s="74"/>
      <c r="C20" s="1721" t="s">
        <v>17</v>
      </c>
      <c r="D20" s="1721"/>
      <c r="E20" s="1722"/>
      <c r="F20" s="56"/>
      <c r="H20" s="96" t="s">
        <v>95</v>
      </c>
      <c r="I20" s="83">
        <v>3243.9</v>
      </c>
      <c r="J20" s="83">
        <v>3830.4</v>
      </c>
      <c r="K20" s="83">
        <v>4502.5</v>
      </c>
      <c r="L20" s="83">
        <v>3314.9</v>
      </c>
      <c r="M20" s="83">
        <v>3834.9</v>
      </c>
      <c r="N20" s="83">
        <v>5805.7</v>
      </c>
      <c r="O20" s="83">
        <v>2161.5</v>
      </c>
      <c r="P20" s="83">
        <v>2525.1</v>
      </c>
      <c r="Q20" s="83">
        <v>3219.6</v>
      </c>
      <c r="R20" s="83">
        <v>3749.6</v>
      </c>
      <c r="S20" s="83">
        <v>4319.2</v>
      </c>
      <c r="T20" s="83">
        <v>4131.6000000000004</v>
      </c>
      <c r="U20" s="83">
        <v>4570</v>
      </c>
      <c r="V20" s="83">
        <v>5716.7</v>
      </c>
      <c r="W20" s="83">
        <v>6150</v>
      </c>
      <c r="X20" s="83">
        <v>6118.3</v>
      </c>
      <c r="Y20" s="83">
        <v>7052.9</v>
      </c>
      <c r="Z20" s="83">
        <v>7093.7</v>
      </c>
      <c r="AA20" s="83">
        <v>7510.4</v>
      </c>
      <c r="AB20" s="83">
        <v>32382.799999999996</v>
      </c>
      <c r="AC20" s="83">
        <v>33689.700000000004</v>
      </c>
      <c r="AD20" s="83">
        <v>37346.1</v>
      </c>
      <c r="AE20" s="84">
        <v>37654.1</v>
      </c>
      <c r="AF20" s="84">
        <v>37351.699999999997</v>
      </c>
      <c r="AG20" s="84">
        <v>39738.1</v>
      </c>
      <c r="AH20" s="84">
        <v>42037.1</v>
      </c>
      <c r="AI20" s="84">
        <v>44632.6</v>
      </c>
      <c r="AJ20" s="85">
        <v>45086.299999999996</v>
      </c>
      <c r="AK20" s="85">
        <v>43665.4</v>
      </c>
      <c r="AL20" s="85">
        <v>44731.599999999991</v>
      </c>
      <c r="AM20" s="86">
        <v>45976.9</v>
      </c>
      <c r="AN20" s="86">
        <v>47816.5</v>
      </c>
      <c r="AO20" s="86">
        <v>54009.3</v>
      </c>
      <c r="AP20" s="87">
        <v>56606.6</v>
      </c>
      <c r="AQ20" s="87">
        <v>55843</v>
      </c>
      <c r="AR20" s="87">
        <v>57570.7</v>
      </c>
      <c r="AS20" s="86">
        <v>56757.5</v>
      </c>
      <c r="AT20" s="86">
        <v>56893.599999999999</v>
      </c>
      <c r="AU20" s="86">
        <v>57203.9</v>
      </c>
      <c r="AV20" s="86">
        <v>55494</v>
      </c>
      <c r="AW20" s="86">
        <v>62691</v>
      </c>
      <c r="AX20" s="87">
        <v>61001.5</v>
      </c>
      <c r="AY20" s="87">
        <v>58461.7</v>
      </c>
      <c r="AZ20" s="87">
        <v>53824.2</v>
      </c>
      <c r="BA20" s="86">
        <v>62243.4</v>
      </c>
      <c r="BB20" s="86">
        <v>63012.6</v>
      </c>
      <c r="BC20" s="1463">
        <v>60076.2</v>
      </c>
      <c r="BD20" s="87">
        <v>61267</v>
      </c>
      <c r="BE20" s="88">
        <v>62950.5</v>
      </c>
    </row>
    <row r="21" spans="2:57" ht="19.5" customHeight="1" x14ac:dyDescent="0.3">
      <c r="B21" s="74"/>
      <c r="C21" s="89"/>
      <c r="D21" s="75"/>
      <c r="E21" s="76"/>
      <c r="F21" s="75"/>
      <c r="H21" s="96" t="s">
        <v>96</v>
      </c>
      <c r="I21" s="109"/>
      <c r="J21" s="109"/>
      <c r="K21" s="109"/>
      <c r="L21" s="109"/>
      <c r="M21" s="109"/>
      <c r="N21" s="109"/>
      <c r="O21" s="109"/>
      <c r="P21" s="109"/>
      <c r="Q21" s="109"/>
      <c r="R21" s="109"/>
      <c r="S21" s="109"/>
      <c r="T21" s="109"/>
      <c r="U21" s="109">
        <v>24110</v>
      </c>
      <c r="V21" s="109">
        <v>24693.599999999999</v>
      </c>
      <c r="W21" s="109">
        <v>25326.799999999999</v>
      </c>
      <c r="X21" s="109">
        <v>26503.641954349001</v>
      </c>
      <c r="Y21" s="109">
        <v>27516.246221558999</v>
      </c>
      <c r="Z21" s="109">
        <v>28229.639626427001</v>
      </c>
      <c r="AA21" s="109">
        <v>28660.660978185999</v>
      </c>
      <c r="AB21" s="109">
        <v>29352.2</v>
      </c>
      <c r="AC21" s="110">
        <v>29670</v>
      </c>
      <c r="AD21" s="83">
        <v>31031.3</v>
      </c>
      <c r="AE21" s="91">
        <v>31893.599999999999</v>
      </c>
      <c r="AF21" s="91">
        <v>32351.8</v>
      </c>
      <c r="AG21" s="91">
        <v>32918.199999999997</v>
      </c>
      <c r="AH21" s="91">
        <v>33375.300000000003</v>
      </c>
      <c r="AI21" s="91">
        <v>33843.1</v>
      </c>
      <c r="AJ21" s="92">
        <v>34785.599999999999</v>
      </c>
      <c r="AK21" s="92">
        <v>35475</v>
      </c>
      <c r="AL21" s="92">
        <v>36087.1</v>
      </c>
      <c r="AM21" s="93">
        <v>36641.5</v>
      </c>
      <c r="AN21" s="93">
        <v>36552.400000000001</v>
      </c>
      <c r="AO21" s="93">
        <v>37122.300000000003</v>
      </c>
      <c r="AP21" s="94">
        <v>37677.1</v>
      </c>
      <c r="AQ21" s="94">
        <v>38082.9</v>
      </c>
      <c r="AR21" s="94">
        <v>39078.1</v>
      </c>
      <c r="AS21" s="93">
        <v>39264.1</v>
      </c>
      <c r="AT21" s="93">
        <v>40267.9</v>
      </c>
      <c r="AU21" s="93">
        <v>41097.4</v>
      </c>
      <c r="AV21" s="93">
        <v>41472.199999999997</v>
      </c>
      <c r="AW21" s="93">
        <v>34967.4</v>
      </c>
      <c r="AX21" s="94">
        <v>34850.1</v>
      </c>
      <c r="AY21" s="94">
        <v>34994.400000000001</v>
      </c>
      <c r="AZ21" s="94">
        <v>34743.300000000003</v>
      </c>
      <c r="BA21" s="93">
        <v>35516.699999999997</v>
      </c>
      <c r="BB21" s="93">
        <v>35349.599999999999</v>
      </c>
      <c r="BC21" s="1465">
        <v>35398.400000000001</v>
      </c>
      <c r="BD21" s="94">
        <v>37729.699999999997</v>
      </c>
      <c r="BE21" s="95">
        <v>37403.9</v>
      </c>
    </row>
    <row r="22" spans="2:57" ht="19.5" customHeight="1" x14ac:dyDescent="0.3">
      <c r="B22" s="74"/>
      <c r="C22" s="1726" t="s">
        <v>8</v>
      </c>
      <c r="D22" s="1726"/>
      <c r="E22" s="1727"/>
      <c r="F22" s="89"/>
      <c r="H22" s="48" t="s">
        <v>97</v>
      </c>
      <c r="I22" s="84">
        <v>12811.4</v>
      </c>
      <c r="J22" s="84">
        <v>13242.4</v>
      </c>
      <c r="K22" s="84">
        <v>12940.4</v>
      </c>
      <c r="L22" s="84">
        <v>14046.2</v>
      </c>
      <c r="M22" s="84">
        <v>13791.6</v>
      </c>
      <c r="N22" s="84">
        <v>14400.6</v>
      </c>
      <c r="O22" s="84">
        <v>15408.7</v>
      </c>
      <c r="P22" s="84">
        <v>15855</v>
      </c>
      <c r="Q22" s="84">
        <v>15605.5</v>
      </c>
      <c r="R22" s="84">
        <v>15228.1</v>
      </c>
      <c r="S22" s="84">
        <v>15568.5</v>
      </c>
      <c r="T22" s="84">
        <v>15886.8</v>
      </c>
      <c r="U22" s="84">
        <v>15725.6</v>
      </c>
      <c r="V22" s="84">
        <v>15721</v>
      </c>
      <c r="W22" s="84">
        <v>16304.5</v>
      </c>
      <c r="X22" s="84">
        <v>16141.8</v>
      </c>
      <c r="Y22" s="84">
        <v>15586</v>
      </c>
      <c r="Z22" s="84">
        <v>15489.3</v>
      </c>
      <c r="AA22" s="84">
        <v>16087.799999999996</v>
      </c>
      <c r="AB22" s="84">
        <v>15772</v>
      </c>
      <c r="AC22" s="84">
        <v>16391.799999999996</v>
      </c>
      <c r="AD22" s="84">
        <v>16625.599999999999</v>
      </c>
      <c r="AE22" s="84">
        <v>17348.8</v>
      </c>
      <c r="AF22" s="84">
        <v>17658.3</v>
      </c>
      <c r="AG22" s="84">
        <v>17838.8</v>
      </c>
      <c r="AH22" s="84">
        <v>18495.3</v>
      </c>
      <c r="AI22" s="84">
        <v>20340.900000000001</v>
      </c>
      <c r="AJ22" s="85">
        <v>20529.000000000004</v>
      </c>
      <c r="AK22" s="85">
        <v>20212.000000000004</v>
      </c>
      <c r="AL22" s="85">
        <v>20713.400000000001</v>
      </c>
      <c r="AM22" s="86">
        <v>22509.8</v>
      </c>
      <c r="AN22" s="86">
        <v>22990.1</v>
      </c>
      <c r="AO22" s="86">
        <v>22462.9</v>
      </c>
      <c r="AP22" s="87">
        <v>23858.799999999999</v>
      </c>
      <c r="AQ22" s="87">
        <v>24292.300000000003</v>
      </c>
      <c r="AR22" s="87">
        <v>24071.599999999999</v>
      </c>
      <c r="AS22" s="86">
        <v>25106.7</v>
      </c>
      <c r="AT22" s="86">
        <v>25841.3</v>
      </c>
      <c r="AU22" s="86">
        <v>27021.9</v>
      </c>
      <c r="AV22" s="86">
        <v>27349.599999999999</v>
      </c>
      <c r="AW22" s="86">
        <v>27238.6</v>
      </c>
      <c r="AX22" s="87">
        <v>28439.5</v>
      </c>
      <c r="AY22" s="87">
        <v>30144.6</v>
      </c>
      <c r="AZ22" s="87">
        <v>29721</v>
      </c>
      <c r="BA22" s="86">
        <v>28811.3</v>
      </c>
      <c r="BB22" s="86">
        <v>29255.9</v>
      </c>
      <c r="BC22" s="1463">
        <v>29737.8</v>
      </c>
      <c r="BD22" s="87">
        <v>29365.599999999999</v>
      </c>
      <c r="BE22" s="88">
        <v>29547</v>
      </c>
    </row>
    <row r="23" spans="2:57" ht="19.5" customHeight="1" x14ac:dyDescent="0.3">
      <c r="B23" s="74"/>
      <c r="C23" s="75"/>
      <c r="D23" s="75"/>
      <c r="E23" s="76"/>
      <c r="F23" s="75"/>
      <c r="H23" s="111" t="s">
        <v>98</v>
      </c>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12"/>
      <c r="AK23" s="112"/>
      <c r="AL23" s="112"/>
      <c r="AM23" s="112"/>
      <c r="AN23" s="112"/>
      <c r="AO23" s="112"/>
      <c r="AP23" s="112"/>
      <c r="AQ23" s="87">
        <v>24408.3</v>
      </c>
      <c r="AR23" s="87">
        <v>25121.7</v>
      </c>
      <c r="AS23" s="86">
        <v>24969.000000000004</v>
      </c>
      <c r="AT23" s="86">
        <v>25508</v>
      </c>
      <c r="AU23" s="86">
        <v>25615.200000000001</v>
      </c>
      <c r="AV23" s="86">
        <v>26287.1</v>
      </c>
      <c r="AW23" s="86">
        <v>32519.599999999999</v>
      </c>
      <c r="AX23" s="87">
        <v>31049.9</v>
      </c>
      <c r="AY23" s="87">
        <v>30214.6</v>
      </c>
      <c r="AZ23" s="87">
        <v>29989.7</v>
      </c>
      <c r="BA23" s="86">
        <v>30501.3</v>
      </c>
      <c r="BB23" s="86">
        <v>30074.799999999999</v>
      </c>
      <c r="BC23" s="1463">
        <v>29635.7</v>
      </c>
      <c r="BD23" s="87">
        <v>31953.200000000001</v>
      </c>
      <c r="BE23" s="88">
        <v>32112.400000000001</v>
      </c>
    </row>
    <row r="24" spans="2:57" ht="19.5" customHeight="1" x14ac:dyDescent="0.3">
      <c r="B24" s="71"/>
      <c r="C24" s="1726" t="s">
        <v>25</v>
      </c>
      <c r="D24" s="1726"/>
      <c r="E24" s="1727"/>
      <c r="F24" s="89"/>
      <c r="H24" s="38" t="s">
        <v>99</v>
      </c>
      <c r="I24" s="83">
        <v>163.1</v>
      </c>
      <c r="J24" s="83">
        <v>165</v>
      </c>
      <c r="K24" s="83">
        <v>180.6</v>
      </c>
      <c r="L24" s="83">
        <v>164.6</v>
      </c>
      <c r="M24" s="83">
        <v>179.7</v>
      </c>
      <c r="N24" s="83">
        <v>183.1</v>
      </c>
      <c r="O24" s="83">
        <v>199.3</v>
      </c>
      <c r="P24" s="83">
        <v>237.9</v>
      </c>
      <c r="Q24" s="83">
        <v>199.1</v>
      </c>
      <c r="R24" s="83">
        <v>209.4</v>
      </c>
      <c r="S24" s="83">
        <v>226.6</v>
      </c>
      <c r="T24" s="83">
        <v>254.5</v>
      </c>
      <c r="U24" s="83">
        <v>168.8</v>
      </c>
      <c r="V24" s="83">
        <v>180</v>
      </c>
      <c r="W24" s="83">
        <v>199.9</v>
      </c>
      <c r="X24" s="83">
        <v>228</v>
      </c>
      <c r="Y24" s="83">
        <v>148.30000000000001</v>
      </c>
      <c r="Z24" s="83">
        <v>145.4</v>
      </c>
      <c r="AA24" s="83">
        <v>158.29999999999998</v>
      </c>
      <c r="AB24" s="83">
        <v>170.8</v>
      </c>
      <c r="AC24" s="83">
        <v>129.80000000000001</v>
      </c>
      <c r="AD24" s="83">
        <v>147.9</v>
      </c>
      <c r="AE24" s="84">
        <v>172.3</v>
      </c>
      <c r="AF24" s="84">
        <v>201.5</v>
      </c>
      <c r="AG24" s="84">
        <v>191.5</v>
      </c>
      <c r="AH24" s="84">
        <v>219.7</v>
      </c>
      <c r="AI24" s="84">
        <v>237.1</v>
      </c>
      <c r="AJ24" s="85">
        <v>254.3</v>
      </c>
      <c r="AK24" s="85">
        <v>214.6</v>
      </c>
      <c r="AL24" s="85">
        <v>257.3</v>
      </c>
      <c r="AM24" s="86">
        <v>261</v>
      </c>
      <c r="AN24" s="86">
        <v>310</v>
      </c>
      <c r="AO24" s="86">
        <v>392.9</v>
      </c>
      <c r="AP24" s="87">
        <v>385.9</v>
      </c>
      <c r="AQ24" s="87">
        <v>413.3</v>
      </c>
      <c r="AR24" s="87">
        <v>335.6</v>
      </c>
      <c r="AS24" s="86">
        <v>312.2</v>
      </c>
      <c r="AT24" s="86">
        <v>343.8</v>
      </c>
      <c r="AU24" s="86">
        <v>363.1</v>
      </c>
      <c r="AV24" s="86">
        <v>375.7</v>
      </c>
      <c r="AW24" s="86">
        <v>338.6</v>
      </c>
      <c r="AX24" s="87">
        <v>334.6</v>
      </c>
      <c r="AY24" s="87">
        <v>388.5</v>
      </c>
      <c r="AZ24" s="87">
        <v>369.5</v>
      </c>
      <c r="BA24" s="86">
        <v>322.7</v>
      </c>
      <c r="BB24" s="86">
        <v>316.2</v>
      </c>
      <c r="BC24" s="1463">
        <v>342.5</v>
      </c>
      <c r="BD24" s="87">
        <v>377.9</v>
      </c>
      <c r="BE24" s="88">
        <v>337.6</v>
      </c>
    </row>
    <row r="25" spans="2:57" ht="19.5" customHeight="1" x14ac:dyDescent="0.3">
      <c r="B25" s="71"/>
      <c r="E25" s="113"/>
      <c r="H25" s="38" t="s">
        <v>100</v>
      </c>
      <c r="I25" s="109"/>
      <c r="J25" s="109"/>
      <c r="K25" s="109"/>
      <c r="L25" s="109"/>
      <c r="M25" s="109"/>
      <c r="N25" s="109"/>
      <c r="O25" s="109"/>
      <c r="P25" s="109"/>
      <c r="Q25" s="83">
        <v>3988.8</v>
      </c>
      <c r="R25" s="83">
        <v>3903.2</v>
      </c>
      <c r="S25" s="83">
        <v>3814.6</v>
      </c>
      <c r="T25" s="83">
        <v>4024</v>
      </c>
      <c r="U25" s="83">
        <v>4245.2</v>
      </c>
      <c r="V25" s="83">
        <v>4575.5</v>
      </c>
      <c r="W25" s="83">
        <v>4943.6000000000004</v>
      </c>
      <c r="X25" s="83">
        <v>5563.4</v>
      </c>
      <c r="Y25" s="83">
        <v>5903.2</v>
      </c>
      <c r="Z25" s="83">
        <v>6518.1</v>
      </c>
      <c r="AA25" s="83">
        <v>6900.1000000000013</v>
      </c>
      <c r="AB25" s="83">
        <v>7428.4</v>
      </c>
      <c r="AC25" s="83">
        <v>7752.8</v>
      </c>
      <c r="AD25" s="83">
        <v>8120.2</v>
      </c>
      <c r="AE25" s="84">
        <v>8505.4</v>
      </c>
      <c r="AF25" s="84">
        <v>8743.7000000000007</v>
      </c>
      <c r="AG25" s="84">
        <v>8798</v>
      </c>
      <c r="AH25" s="84">
        <v>9210.5</v>
      </c>
      <c r="AI25" s="84">
        <v>9476.2999999999993</v>
      </c>
      <c r="AJ25" s="85">
        <v>9517.2000000000007</v>
      </c>
      <c r="AK25" s="85">
        <v>9685.2999999999993</v>
      </c>
      <c r="AL25" s="85">
        <v>10086.700000000001</v>
      </c>
      <c r="AM25" s="86">
        <v>10377.200000000001</v>
      </c>
      <c r="AN25" s="86">
        <v>11190.6</v>
      </c>
      <c r="AO25" s="86">
        <v>11504.8</v>
      </c>
      <c r="AP25" s="87">
        <v>12140.4</v>
      </c>
      <c r="AQ25" s="87">
        <v>12326.599999999999</v>
      </c>
      <c r="AR25" s="87">
        <v>12823.7</v>
      </c>
      <c r="AS25" s="86">
        <v>12901.3</v>
      </c>
      <c r="AT25" s="86">
        <v>13803.1</v>
      </c>
      <c r="AU25" s="86">
        <v>14180.6</v>
      </c>
      <c r="AV25" s="86">
        <v>14529.4</v>
      </c>
      <c r="AW25" s="86">
        <v>14994.4</v>
      </c>
      <c r="AX25" s="87">
        <v>15523.1</v>
      </c>
      <c r="AY25" s="87">
        <v>15581.8</v>
      </c>
      <c r="AZ25" s="87">
        <v>16053</v>
      </c>
      <c r="BA25" s="86">
        <v>15503.5</v>
      </c>
      <c r="BB25" s="86">
        <v>16018.1</v>
      </c>
      <c r="BC25" s="1463">
        <v>16367.8</v>
      </c>
      <c r="BD25" s="87">
        <v>16560.8</v>
      </c>
      <c r="BE25" s="88">
        <v>16916.2</v>
      </c>
    </row>
    <row r="26" spans="2:57" ht="19.5" customHeight="1" x14ac:dyDescent="0.3">
      <c r="B26" s="71"/>
      <c r="C26" s="1726" t="s">
        <v>32</v>
      </c>
      <c r="D26" s="1726"/>
      <c r="E26" s="1727"/>
      <c r="F26" s="89"/>
      <c r="H26" s="38" t="s">
        <v>101</v>
      </c>
      <c r="I26" s="83">
        <v>255.4</v>
      </c>
      <c r="J26" s="83">
        <v>228.2</v>
      </c>
      <c r="K26" s="83">
        <v>203.6</v>
      </c>
      <c r="L26" s="83">
        <v>201.6</v>
      </c>
      <c r="M26" s="83">
        <v>206.1</v>
      </c>
      <c r="N26" s="83">
        <v>184</v>
      </c>
      <c r="O26" s="83">
        <v>189.1</v>
      </c>
      <c r="P26" s="83">
        <v>182.7</v>
      </c>
      <c r="Q26" s="83">
        <v>191.6</v>
      </c>
      <c r="R26" s="83">
        <v>189</v>
      </c>
      <c r="S26" s="83">
        <v>194.2</v>
      </c>
      <c r="T26" s="83">
        <v>204.9</v>
      </c>
      <c r="U26" s="83">
        <v>211</v>
      </c>
      <c r="V26" s="83">
        <v>213.4</v>
      </c>
      <c r="W26" s="83">
        <v>220.1</v>
      </c>
      <c r="X26" s="83">
        <v>223.8</v>
      </c>
      <c r="Y26" s="83">
        <v>183</v>
      </c>
      <c r="Z26" s="83">
        <v>197.6</v>
      </c>
      <c r="AA26" s="83">
        <v>207.70000000000002</v>
      </c>
      <c r="AB26" s="83">
        <v>216.7</v>
      </c>
      <c r="AC26" s="83">
        <v>206.2</v>
      </c>
      <c r="AD26" s="83">
        <v>214.5</v>
      </c>
      <c r="AE26" s="84">
        <v>229.2</v>
      </c>
      <c r="AF26" s="84">
        <v>246.7</v>
      </c>
      <c r="AG26" s="84">
        <v>257.39999999999998</v>
      </c>
      <c r="AH26" s="84">
        <v>255.9</v>
      </c>
      <c r="AI26" s="84">
        <v>276.7</v>
      </c>
      <c r="AJ26" s="85">
        <v>293.10000000000002</v>
      </c>
      <c r="AK26" s="85">
        <v>327</v>
      </c>
      <c r="AL26" s="85">
        <v>342</v>
      </c>
      <c r="AM26" s="86">
        <v>365.2</v>
      </c>
      <c r="AN26" s="86">
        <v>377.9</v>
      </c>
      <c r="AO26" s="86">
        <v>374.1</v>
      </c>
      <c r="AP26" s="87">
        <v>393.4</v>
      </c>
      <c r="AQ26" s="87">
        <v>420.4</v>
      </c>
      <c r="AR26" s="87">
        <v>437.6</v>
      </c>
      <c r="AS26" s="86">
        <v>438.2</v>
      </c>
      <c r="AT26" s="86">
        <v>445.2</v>
      </c>
      <c r="AU26" s="86">
        <v>475.9</v>
      </c>
      <c r="AV26" s="86">
        <v>496.5</v>
      </c>
      <c r="AW26" s="86">
        <v>476.5</v>
      </c>
      <c r="AX26" s="87">
        <v>501</v>
      </c>
      <c r="AY26" s="87">
        <v>519.5</v>
      </c>
      <c r="AZ26" s="87">
        <v>519</v>
      </c>
      <c r="BA26" s="86">
        <v>496.2</v>
      </c>
      <c r="BB26" s="86">
        <v>560.6</v>
      </c>
      <c r="BC26" s="1463">
        <v>742</v>
      </c>
      <c r="BD26" s="87">
        <v>859.4</v>
      </c>
      <c r="BE26" s="88">
        <v>941</v>
      </c>
    </row>
    <row r="27" spans="2:57" ht="19.5" customHeight="1" thickBot="1" x14ac:dyDescent="0.35">
      <c r="B27" s="114"/>
      <c r="C27" s="115"/>
      <c r="D27" s="115"/>
      <c r="E27" s="116"/>
      <c r="H27" s="38" t="s">
        <v>102</v>
      </c>
      <c r="I27" s="83">
        <v>1278.9000000000001</v>
      </c>
      <c r="J27" s="83">
        <v>927.1</v>
      </c>
      <c r="K27" s="83">
        <v>715.9</v>
      </c>
      <c r="L27" s="83">
        <v>646.70000000000005</v>
      </c>
      <c r="M27" s="83">
        <v>640.9</v>
      </c>
      <c r="N27" s="83">
        <v>676.6</v>
      </c>
      <c r="O27" s="83">
        <v>967.7</v>
      </c>
      <c r="P27" s="83">
        <v>755.6</v>
      </c>
      <c r="Q27" s="83">
        <v>781.2</v>
      </c>
      <c r="R27" s="83">
        <v>771.5</v>
      </c>
      <c r="S27" s="83">
        <v>770.7</v>
      </c>
      <c r="T27" s="83">
        <v>772.7</v>
      </c>
      <c r="U27" s="83">
        <v>798</v>
      </c>
      <c r="V27" s="83">
        <v>766.9</v>
      </c>
      <c r="W27" s="83">
        <v>788.3</v>
      </c>
      <c r="X27" s="83">
        <v>856.5</v>
      </c>
      <c r="Y27" s="83">
        <v>959.9</v>
      </c>
      <c r="Z27" s="83">
        <v>1013</v>
      </c>
      <c r="AA27" s="83">
        <v>1083.1000000000001</v>
      </c>
      <c r="AB27" s="83">
        <v>1078.0999999999999</v>
      </c>
      <c r="AC27" s="83">
        <v>1084.5</v>
      </c>
      <c r="AD27" s="83">
        <v>1098.9000000000001</v>
      </c>
      <c r="AE27" s="84">
        <v>1129.8</v>
      </c>
      <c r="AF27" s="84">
        <v>1158.8</v>
      </c>
      <c r="AG27" s="84">
        <v>1203.3</v>
      </c>
      <c r="AH27" s="84">
        <v>1281.2</v>
      </c>
      <c r="AI27" s="84">
        <v>1294.7</v>
      </c>
      <c r="AJ27" s="85">
        <v>1388.8</v>
      </c>
      <c r="AK27" s="85">
        <v>1340.6</v>
      </c>
      <c r="AL27" s="85">
        <v>1323.7</v>
      </c>
      <c r="AM27" s="86">
        <v>1321.9</v>
      </c>
      <c r="AN27" s="86">
        <v>1361</v>
      </c>
      <c r="AO27" s="86">
        <v>1403.4</v>
      </c>
      <c r="AP27" s="87">
        <v>1550</v>
      </c>
      <c r="AQ27" s="87">
        <v>1700.7</v>
      </c>
      <c r="AR27" s="87">
        <v>1883.7</v>
      </c>
      <c r="AS27" s="86">
        <v>2084.1999999999998</v>
      </c>
      <c r="AT27" s="86">
        <v>2345.8000000000002</v>
      </c>
      <c r="AU27" s="86">
        <v>2587.1</v>
      </c>
      <c r="AV27" s="86">
        <v>2601.1</v>
      </c>
      <c r="AW27" s="86">
        <v>2754.5</v>
      </c>
      <c r="AX27" s="87">
        <v>3108.6</v>
      </c>
      <c r="AY27" s="87">
        <v>2940.8</v>
      </c>
      <c r="AZ27" s="87">
        <v>3138.5</v>
      </c>
      <c r="BA27" s="86">
        <v>2995.1</v>
      </c>
      <c r="BB27" s="86">
        <v>2950.4</v>
      </c>
      <c r="BC27" s="1463">
        <v>3147.4</v>
      </c>
      <c r="BD27" s="87">
        <v>2662</v>
      </c>
      <c r="BE27" s="88">
        <v>2802.2</v>
      </c>
    </row>
    <row r="28" spans="2:57" ht="19.5" customHeight="1" thickTop="1" x14ac:dyDescent="0.3">
      <c r="H28" s="38" t="s">
        <v>103</v>
      </c>
      <c r="I28" s="83">
        <v>210.5</v>
      </c>
      <c r="J28" s="83">
        <v>209</v>
      </c>
      <c r="K28" s="83">
        <v>207.5</v>
      </c>
      <c r="L28" s="83">
        <v>226.5</v>
      </c>
      <c r="M28" s="83">
        <v>216.8</v>
      </c>
      <c r="N28" s="83">
        <v>225</v>
      </c>
      <c r="O28" s="83">
        <v>234.9</v>
      </c>
      <c r="P28" s="83">
        <v>241.2</v>
      </c>
      <c r="Q28" s="83">
        <v>236.3</v>
      </c>
      <c r="R28" s="83">
        <v>232.9</v>
      </c>
      <c r="S28" s="83">
        <v>223.4</v>
      </c>
      <c r="T28" s="83">
        <v>225.4</v>
      </c>
      <c r="U28" s="83">
        <v>215.5</v>
      </c>
      <c r="V28" s="83">
        <v>236.2</v>
      </c>
      <c r="W28" s="83">
        <v>246.5</v>
      </c>
      <c r="X28" s="83">
        <v>276.8</v>
      </c>
      <c r="Y28" s="83">
        <v>284.7</v>
      </c>
      <c r="Z28" s="83">
        <v>286</v>
      </c>
      <c r="AA28" s="83">
        <v>299.7</v>
      </c>
      <c r="AB28" s="83">
        <v>315.89999999999998</v>
      </c>
      <c r="AC28" s="83">
        <v>306.7</v>
      </c>
      <c r="AD28" s="83">
        <v>312.10000000000002</v>
      </c>
      <c r="AE28" s="84">
        <v>340.3</v>
      </c>
      <c r="AF28" s="84">
        <v>355.8</v>
      </c>
      <c r="AG28" s="84">
        <v>371.4</v>
      </c>
      <c r="AH28" s="84">
        <v>394.9</v>
      </c>
      <c r="AI28" s="84">
        <v>466.6</v>
      </c>
      <c r="AJ28" s="85">
        <v>528.70000000000005</v>
      </c>
      <c r="AK28" s="85">
        <v>645.20000000000005</v>
      </c>
      <c r="AL28" s="85">
        <v>731.8</v>
      </c>
      <c r="AM28" s="86">
        <v>739.6</v>
      </c>
      <c r="AN28" s="86">
        <v>757</v>
      </c>
      <c r="AO28" s="86">
        <v>761.7</v>
      </c>
      <c r="AP28" s="87">
        <v>801.3</v>
      </c>
      <c r="AQ28" s="87">
        <v>850.8</v>
      </c>
      <c r="AR28" s="87">
        <v>848.7</v>
      </c>
      <c r="AS28" s="86">
        <v>836.5</v>
      </c>
      <c r="AT28" s="86">
        <v>895.6</v>
      </c>
      <c r="AU28" s="86">
        <v>953.6</v>
      </c>
      <c r="AV28" s="86">
        <v>1197.7</v>
      </c>
      <c r="AW28" s="86">
        <v>1203.4000000000001</v>
      </c>
      <c r="AX28" s="87">
        <v>1229.0999999999999</v>
      </c>
      <c r="AY28" s="87">
        <v>1299.5</v>
      </c>
      <c r="AZ28" s="87">
        <v>1378.6</v>
      </c>
      <c r="BA28" s="86">
        <v>1387.1</v>
      </c>
      <c r="BB28" s="86">
        <v>1435.8</v>
      </c>
      <c r="BC28" s="1463">
        <v>1546.3</v>
      </c>
      <c r="BD28" s="87">
        <v>1544.8</v>
      </c>
      <c r="BE28" s="88">
        <v>1524.5</v>
      </c>
    </row>
    <row r="29" spans="2:57" ht="19.5" customHeight="1" x14ac:dyDescent="0.3">
      <c r="H29" s="38" t="s">
        <v>104</v>
      </c>
      <c r="I29" s="83">
        <v>31.4</v>
      </c>
      <c r="J29" s="83">
        <v>28</v>
      </c>
      <c r="K29" s="83">
        <v>25.8</v>
      </c>
      <c r="L29" s="83">
        <v>25.5</v>
      </c>
      <c r="M29" s="83">
        <v>20.8</v>
      </c>
      <c r="N29" s="83">
        <v>20.3</v>
      </c>
      <c r="O29" s="83">
        <v>23.1</v>
      </c>
      <c r="P29" s="83">
        <v>21.8</v>
      </c>
      <c r="Q29" s="83">
        <v>20.5</v>
      </c>
      <c r="R29" s="83">
        <v>22.1</v>
      </c>
      <c r="S29" s="83">
        <v>24.4</v>
      </c>
      <c r="T29" s="83">
        <v>31.4</v>
      </c>
      <c r="U29" s="83">
        <v>22.3</v>
      </c>
      <c r="V29" s="83">
        <v>23.2</v>
      </c>
      <c r="W29" s="83">
        <v>24</v>
      </c>
      <c r="X29" s="83">
        <v>28.4</v>
      </c>
      <c r="Y29" s="83">
        <v>24.5</v>
      </c>
      <c r="Z29" s="83">
        <v>25</v>
      </c>
      <c r="AA29" s="83">
        <v>27.3</v>
      </c>
      <c r="AB29" s="83">
        <v>27</v>
      </c>
      <c r="AC29" s="83">
        <v>31.599999999999994</v>
      </c>
      <c r="AD29" s="83">
        <v>33.1</v>
      </c>
      <c r="AE29" s="84">
        <v>35.299999999999997</v>
      </c>
      <c r="AF29" s="84">
        <v>41.9</v>
      </c>
      <c r="AG29" s="84">
        <v>31.1</v>
      </c>
      <c r="AH29" s="84">
        <v>35.700000000000003</v>
      </c>
      <c r="AI29" s="84">
        <v>39.4</v>
      </c>
      <c r="AJ29" s="85">
        <v>40.200000000000003</v>
      </c>
      <c r="AK29" s="85">
        <v>36.9</v>
      </c>
      <c r="AL29" s="85">
        <v>39.700000000000003</v>
      </c>
      <c r="AM29" s="86">
        <v>44.1</v>
      </c>
      <c r="AN29" s="86">
        <v>41.7</v>
      </c>
      <c r="AO29" s="86">
        <v>44.1</v>
      </c>
      <c r="AP29" s="87">
        <v>44.5</v>
      </c>
      <c r="AQ29" s="87">
        <v>42.7</v>
      </c>
      <c r="AR29" s="87">
        <v>40.299999999999997</v>
      </c>
      <c r="AS29" s="86">
        <v>38.9</v>
      </c>
      <c r="AT29" s="86">
        <v>41.8</v>
      </c>
      <c r="AU29" s="86">
        <v>57.6</v>
      </c>
      <c r="AV29" s="86">
        <v>44.5</v>
      </c>
      <c r="AW29" s="86">
        <v>45.4</v>
      </c>
      <c r="AX29" s="87">
        <v>52.5</v>
      </c>
      <c r="AY29" s="87">
        <v>53.1</v>
      </c>
      <c r="AZ29" s="87">
        <v>63.6</v>
      </c>
      <c r="BA29" s="86">
        <v>53.5</v>
      </c>
      <c r="BB29" s="86">
        <v>59.2</v>
      </c>
      <c r="BC29" s="1463">
        <v>60.9</v>
      </c>
      <c r="BD29" s="87">
        <v>61.5</v>
      </c>
      <c r="BE29" s="88">
        <v>60.5</v>
      </c>
    </row>
    <row r="30" spans="2:57" ht="19.5" customHeight="1" x14ac:dyDescent="0.3">
      <c r="H30" s="117" t="s">
        <v>105</v>
      </c>
      <c r="I30" s="98">
        <v>30.7</v>
      </c>
      <c r="J30" s="98">
        <v>31.8</v>
      </c>
      <c r="K30" s="98">
        <v>32</v>
      </c>
      <c r="L30" s="98">
        <v>30.4</v>
      </c>
      <c r="M30" s="98">
        <v>31.5</v>
      </c>
      <c r="N30" s="98">
        <v>30.5</v>
      </c>
      <c r="O30" s="98">
        <v>30.4</v>
      </c>
      <c r="P30" s="98">
        <v>30.1</v>
      </c>
      <c r="Q30" s="98">
        <v>29.7</v>
      </c>
      <c r="R30" s="98">
        <v>30.1</v>
      </c>
      <c r="S30" s="98">
        <v>30.3</v>
      </c>
      <c r="T30" s="98">
        <v>28.8</v>
      </c>
      <c r="U30" s="98">
        <v>28.2</v>
      </c>
      <c r="V30" s="98">
        <v>28.8</v>
      </c>
      <c r="W30" s="98">
        <v>28.7</v>
      </c>
      <c r="X30" s="98">
        <v>28.5</v>
      </c>
      <c r="Y30" s="98">
        <v>27.5</v>
      </c>
      <c r="Z30" s="98">
        <v>27.9</v>
      </c>
      <c r="AA30" s="98">
        <v>28.1</v>
      </c>
      <c r="AB30" s="98">
        <v>28</v>
      </c>
      <c r="AC30" s="98">
        <v>27.6</v>
      </c>
      <c r="AD30" s="98">
        <v>27.4</v>
      </c>
      <c r="AE30" s="118">
        <v>27.3</v>
      </c>
      <c r="AF30" s="118">
        <v>26.1</v>
      </c>
      <c r="AG30" s="118">
        <v>26.4</v>
      </c>
      <c r="AH30" s="118">
        <v>27.3</v>
      </c>
      <c r="AI30" s="118">
        <v>26.4</v>
      </c>
      <c r="AJ30" s="119">
        <v>26.300000000000004</v>
      </c>
      <c r="AK30" s="119">
        <v>28.3</v>
      </c>
      <c r="AL30" s="119">
        <v>29.1</v>
      </c>
      <c r="AM30" s="120">
        <v>28.6</v>
      </c>
      <c r="AN30" s="120">
        <v>27.8</v>
      </c>
      <c r="AO30" s="120">
        <v>27.9</v>
      </c>
      <c r="AP30" s="121">
        <v>28.5</v>
      </c>
      <c r="AQ30" s="121">
        <v>28.300000000000004</v>
      </c>
      <c r="AR30" s="121">
        <v>27.7</v>
      </c>
      <c r="AS30" s="120">
        <v>27.3</v>
      </c>
      <c r="AT30" s="120">
        <v>28.7</v>
      </c>
      <c r="AU30" s="120">
        <v>27.7</v>
      </c>
      <c r="AV30" s="120">
        <v>28.7</v>
      </c>
      <c r="AW30" s="120">
        <v>27.9</v>
      </c>
      <c r="AX30" s="121">
        <v>28.6</v>
      </c>
      <c r="AY30" s="121">
        <v>29.6</v>
      </c>
      <c r="AZ30" s="121">
        <v>42.2</v>
      </c>
      <c r="BA30" s="120">
        <v>42.8</v>
      </c>
      <c r="BB30" s="122">
        <v>0</v>
      </c>
      <c r="BC30" s="1464">
        <v>0</v>
      </c>
      <c r="BD30" s="1648" t="s">
        <v>243</v>
      </c>
      <c r="BE30" s="1626" t="s">
        <v>901</v>
      </c>
    </row>
    <row r="31" spans="2:57" ht="19.5" customHeight="1" x14ac:dyDescent="0.3">
      <c r="H31" s="82" t="s">
        <v>106</v>
      </c>
      <c r="I31" s="83"/>
      <c r="J31" s="83"/>
      <c r="K31" s="83"/>
      <c r="L31" s="83"/>
      <c r="M31" s="83"/>
      <c r="N31" s="83"/>
      <c r="O31" s="83"/>
      <c r="P31" s="83"/>
      <c r="Q31" s="83"/>
      <c r="R31" s="83"/>
      <c r="S31" s="83"/>
      <c r="T31" s="83"/>
      <c r="U31" s="83"/>
      <c r="V31" s="83"/>
      <c r="W31" s="83"/>
      <c r="X31" s="83"/>
      <c r="Y31" s="83"/>
      <c r="Z31" s="83"/>
      <c r="AA31" s="83"/>
      <c r="AB31" s="83"/>
      <c r="AC31" s="83"/>
      <c r="AD31" s="83"/>
      <c r="AE31" s="84"/>
      <c r="AF31" s="84"/>
      <c r="AG31" s="84"/>
      <c r="AH31" s="84"/>
      <c r="AI31" s="84"/>
      <c r="AJ31" s="85"/>
      <c r="AK31" s="85"/>
      <c r="AL31" s="85"/>
      <c r="AM31" s="86"/>
      <c r="AN31" s="86"/>
      <c r="AO31" s="86"/>
      <c r="AP31" s="87"/>
      <c r="AQ31" s="87"/>
      <c r="AR31" s="87"/>
      <c r="AS31" s="86"/>
      <c r="AT31" s="86"/>
      <c r="AU31" s="86"/>
      <c r="AV31" s="86"/>
      <c r="AW31" s="86"/>
      <c r="AX31" s="105"/>
      <c r="AY31" s="105"/>
      <c r="AZ31" s="105"/>
      <c r="BA31" s="106"/>
      <c r="BB31" s="106"/>
      <c r="BC31" s="1467"/>
      <c r="BD31" s="105"/>
      <c r="BE31" s="107"/>
    </row>
    <row r="32" spans="2:57" ht="19.5" customHeight="1" x14ac:dyDescent="0.3">
      <c r="H32" s="38" t="s">
        <v>107</v>
      </c>
      <c r="I32" s="83">
        <v>18909.900000000001</v>
      </c>
      <c r="J32" s="83">
        <v>19402.400000000001</v>
      </c>
      <c r="K32" s="83">
        <v>19910</v>
      </c>
      <c r="L32" s="83">
        <v>20336</v>
      </c>
      <c r="M32" s="83">
        <v>20472.900000000001</v>
      </c>
      <c r="N32" s="83">
        <v>20437.5</v>
      </c>
      <c r="O32" s="83">
        <v>20722.2</v>
      </c>
      <c r="P32" s="83">
        <v>20946.8</v>
      </c>
      <c r="Q32" s="83">
        <v>21034.5</v>
      </c>
      <c r="R32" s="83">
        <v>21347.1</v>
      </c>
      <c r="S32" s="83">
        <v>21915.4</v>
      </c>
      <c r="T32" s="83">
        <v>21940.5</v>
      </c>
      <c r="U32" s="83">
        <v>22282.9</v>
      </c>
      <c r="V32" s="83">
        <v>22420</v>
      </c>
      <c r="W32" s="83">
        <v>22629.8</v>
      </c>
      <c r="X32" s="83">
        <v>22747.200000000001</v>
      </c>
      <c r="Y32" s="83">
        <v>22866.3</v>
      </c>
      <c r="Z32" s="83">
        <v>23212.5</v>
      </c>
      <c r="AA32" s="83">
        <v>23609.800000000003</v>
      </c>
      <c r="AB32" s="83">
        <v>23325</v>
      </c>
      <c r="AC32" s="83">
        <v>23684.799999999999</v>
      </c>
      <c r="AD32" s="83">
        <v>24413.3</v>
      </c>
      <c r="AE32" s="84">
        <v>25053.8</v>
      </c>
      <c r="AF32" s="84">
        <v>25323.5</v>
      </c>
      <c r="AG32" s="84">
        <v>25223.3</v>
      </c>
      <c r="AH32" s="84">
        <v>25878.2</v>
      </c>
      <c r="AI32" s="84">
        <v>26619.9</v>
      </c>
      <c r="AJ32" s="85">
        <v>26667.9</v>
      </c>
      <c r="AK32" s="85">
        <v>26645.9</v>
      </c>
      <c r="AL32" s="85">
        <v>27348.2</v>
      </c>
      <c r="AM32" s="86">
        <v>28606.5</v>
      </c>
      <c r="AN32" s="86">
        <v>29004.2</v>
      </c>
      <c r="AO32" s="86">
        <v>28622.3</v>
      </c>
      <c r="AP32" s="87">
        <v>29323</v>
      </c>
      <c r="AQ32" s="87">
        <v>29512.7</v>
      </c>
      <c r="AR32" s="87">
        <v>30408.1</v>
      </c>
      <c r="AS32" s="86">
        <v>30174.1</v>
      </c>
      <c r="AT32" s="86">
        <v>31032.400000000001</v>
      </c>
      <c r="AU32" s="86">
        <v>32742.2</v>
      </c>
      <c r="AV32" s="86">
        <v>32888.9</v>
      </c>
      <c r="AW32" s="86">
        <v>32430</v>
      </c>
      <c r="AX32" s="87">
        <v>32688.400000000001</v>
      </c>
      <c r="AY32" s="87">
        <v>33336.9</v>
      </c>
      <c r="AZ32" s="87">
        <v>33723.300000000003</v>
      </c>
      <c r="BA32" s="86">
        <v>34037.199999999997</v>
      </c>
      <c r="BB32" s="86">
        <v>34958.5</v>
      </c>
      <c r="BC32" s="1463">
        <v>35956.9</v>
      </c>
      <c r="BD32" s="87">
        <v>36548.699999999997</v>
      </c>
      <c r="BE32" s="88">
        <v>35519.800000000003</v>
      </c>
    </row>
    <row r="33" spans="8:57" ht="19.5" customHeight="1" x14ac:dyDescent="0.3">
      <c r="H33" s="96" t="s">
        <v>95</v>
      </c>
      <c r="I33" s="83">
        <v>539</v>
      </c>
      <c r="J33" s="83">
        <v>547</v>
      </c>
      <c r="K33" s="83">
        <v>547.5</v>
      </c>
      <c r="L33" s="83">
        <v>545.70000000000005</v>
      </c>
      <c r="M33" s="83">
        <v>551.20000000000005</v>
      </c>
      <c r="N33" s="83">
        <v>554</v>
      </c>
      <c r="O33" s="83">
        <v>555.5</v>
      </c>
      <c r="P33" s="83">
        <v>551.20000000000005</v>
      </c>
      <c r="Q33" s="83">
        <v>553.70000000000005</v>
      </c>
      <c r="R33" s="83">
        <v>560</v>
      </c>
      <c r="S33" s="83">
        <v>571.1</v>
      </c>
      <c r="T33" s="83">
        <v>576.70000000000005</v>
      </c>
      <c r="U33" s="83">
        <v>588.1</v>
      </c>
      <c r="V33" s="83">
        <v>610.1</v>
      </c>
      <c r="W33" s="83">
        <v>626</v>
      </c>
      <c r="X33" s="83">
        <v>623</v>
      </c>
      <c r="Y33" s="83">
        <v>638.20000000000005</v>
      </c>
      <c r="Z33" s="83">
        <v>652.1</v>
      </c>
      <c r="AA33" s="83">
        <v>661.8</v>
      </c>
      <c r="AB33" s="83">
        <v>4184.3999999999996</v>
      </c>
      <c r="AC33" s="83">
        <v>4231</v>
      </c>
      <c r="AD33" s="83">
        <v>4310.7</v>
      </c>
      <c r="AE33" s="84">
        <v>4327.2</v>
      </c>
      <c r="AF33" s="84">
        <v>4415.7</v>
      </c>
      <c r="AG33" s="84">
        <v>4349.5</v>
      </c>
      <c r="AH33" s="84">
        <v>4442.2</v>
      </c>
      <c r="AI33" s="84">
        <v>4493.3</v>
      </c>
      <c r="AJ33" s="85">
        <v>4472.8999999999996</v>
      </c>
      <c r="AK33" s="85">
        <v>4496</v>
      </c>
      <c r="AL33" s="85">
        <v>4602.1000000000004</v>
      </c>
      <c r="AM33" s="86">
        <v>4677.3</v>
      </c>
      <c r="AN33" s="86">
        <v>4684.7</v>
      </c>
      <c r="AO33" s="86">
        <v>4619.8</v>
      </c>
      <c r="AP33" s="87">
        <v>4804.2</v>
      </c>
      <c r="AQ33" s="87">
        <v>4998.3</v>
      </c>
      <c r="AR33" s="87">
        <v>5054.2</v>
      </c>
      <c r="AS33" s="86">
        <v>5162.5</v>
      </c>
      <c r="AT33" s="86">
        <v>5320.2</v>
      </c>
      <c r="AU33" s="86">
        <v>5433.1</v>
      </c>
      <c r="AV33" s="86">
        <v>5485.6</v>
      </c>
      <c r="AW33" s="86">
        <v>5638.9</v>
      </c>
      <c r="AX33" s="87">
        <v>5826.7</v>
      </c>
      <c r="AY33" s="87">
        <v>6053.9</v>
      </c>
      <c r="AZ33" s="87">
        <v>5877.3</v>
      </c>
      <c r="BA33" s="86">
        <v>5897.1</v>
      </c>
      <c r="BB33" s="86">
        <v>6127</v>
      </c>
      <c r="BC33" s="1463">
        <v>6224.1</v>
      </c>
      <c r="BD33" s="87">
        <v>6299.2</v>
      </c>
      <c r="BE33" s="88">
        <v>6483</v>
      </c>
    </row>
    <row r="34" spans="8:57" ht="19.5" customHeight="1" x14ac:dyDescent="0.3">
      <c r="H34" s="96" t="s">
        <v>96</v>
      </c>
      <c r="I34" s="109"/>
      <c r="J34" s="109"/>
      <c r="K34" s="109"/>
      <c r="L34" s="109"/>
      <c r="M34" s="109"/>
      <c r="N34" s="109"/>
      <c r="O34" s="109"/>
      <c r="P34" s="109"/>
      <c r="Q34" s="109"/>
      <c r="R34" s="109"/>
      <c r="S34" s="109"/>
      <c r="T34" s="109"/>
      <c r="U34" s="109">
        <v>1846.2</v>
      </c>
      <c r="V34" s="109">
        <v>1795.6</v>
      </c>
      <c r="W34" s="109">
        <v>1884.9</v>
      </c>
      <c r="X34" s="109">
        <v>2077.0154420909998</v>
      </c>
      <c r="Y34" s="109">
        <v>2250.4091959480002</v>
      </c>
      <c r="Z34" s="109">
        <v>2466.1360910029998</v>
      </c>
      <c r="AA34" s="109">
        <v>2506.1997030429998</v>
      </c>
      <c r="AB34" s="109">
        <v>2435.6</v>
      </c>
      <c r="AC34" s="109">
        <v>2487.4</v>
      </c>
      <c r="AD34" s="83">
        <v>3134.1</v>
      </c>
      <c r="AE34" s="84">
        <v>3222.9</v>
      </c>
      <c r="AF34" s="84">
        <v>3223.1</v>
      </c>
      <c r="AG34" s="84">
        <v>3218.4</v>
      </c>
      <c r="AH34" s="84">
        <v>3321.9</v>
      </c>
      <c r="AI34" s="84">
        <v>3419.6</v>
      </c>
      <c r="AJ34" s="85">
        <v>3495.8</v>
      </c>
      <c r="AK34" s="85">
        <v>3651.4</v>
      </c>
      <c r="AL34" s="85">
        <v>3862.1</v>
      </c>
      <c r="AM34" s="86">
        <v>3951.4</v>
      </c>
      <c r="AN34" s="86">
        <v>3862.9</v>
      </c>
      <c r="AO34" s="86">
        <v>3978.7</v>
      </c>
      <c r="AP34" s="87">
        <v>4057</v>
      </c>
      <c r="AQ34" s="87">
        <v>4114.1000000000004</v>
      </c>
      <c r="AR34" s="87">
        <v>3991.7</v>
      </c>
      <c r="AS34" s="86">
        <v>3831.9</v>
      </c>
      <c r="AT34" s="86">
        <v>3952</v>
      </c>
      <c r="AU34" s="86">
        <v>4117.8</v>
      </c>
      <c r="AV34" s="86">
        <v>4143.3</v>
      </c>
      <c r="AW34" s="86">
        <v>5101.6000000000004</v>
      </c>
      <c r="AX34" s="87">
        <v>5562.3</v>
      </c>
      <c r="AY34" s="87">
        <v>5742.6</v>
      </c>
      <c r="AZ34" s="87">
        <v>5725.6</v>
      </c>
      <c r="BA34" s="86">
        <v>5722.3</v>
      </c>
      <c r="BB34" s="86">
        <v>5996.2</v>
      </c>
      <c r="BC34" s="1463">
        <v>6038.9</v>
      </c>
      <c r="BD34" s="87">
        <v>6255.6</v>
      </c>
      <c r="BE34" s="88">
        <v>5843.6</v>
      </c>
    </row>
    <row r="35" spans="8:57" ht="19.5" customHeight="1" x14ac:dyDescent="0.3">
      <c r="H35" s="38" t="s">
        <v>97</v>
      </c>
      <c r="I35" s="83">
        <v>2857.2</v>
      </c>
      <c r="J35" s="83">
        <v>2907.7</v>
      </c>
      <c r="K35" s="83">
        <v>2976.8</v>
      </c>
      <c r="L35" s="83">
        <v>3079.6</v>
      </c>
      <c r="M35" s="83">
        <v>3171</v>
      </c>
      <c r="N35" s="83">
        <v>3284.4</v>
      </c>
      <c r="O35" s="83">
        <v>3398.2</v>
      </c>
      <c r="P35" s="83">
        <v>3469.9</v>
      </c>
      <c r="Q35" s="83">
        <v>3563</v>
      </c>
      <c r="R35" s="83">
        <v>3652.2</v>
      </c>
      <c r="S35" s="83">
        <v>3733.5</v>
      </c>
      <c r="T35" s="83">
        <v>3480.5</v>
      </c>
      <c r="U35" s="83">
        <v>3577.5</v>
      </c>
      <c r="V35" s="83">
        <v>3651.2</v>
      </c>
      <c r="W35" s="83">
        <v>3766.3</v>
      </c>
      <c r="X35" s="83">
        <v>3834</v>
      </c>
      <c r="Y35" s="83">
        <v>3728.3</v>
      </c>
      <c r="Z35" s="83">
        <v>3788.6</v>
      </c>
      <c r="AA35" s="83">
        <v>3873.8</v>
      </c>
      <c r="AB35" s="83">
        <v>3965</v>
      </c>
      <c r="AC35" s="83">
        <v>3799.6</v>
      </c>
      <c r="AD35" s="83">
        <v>3874.3</v>
      </c>
      <c r="AE35" s="84">
        <v>3957.5</v>
      </c>
      <c r="AF35" s="84">
        <v>4041.8</v>
      </c>
      <c r="AG35" s="84">
        <v>3762.4</v>
      </c>
      <c r="AH35" s="84">
        <v>3855.9</v>
      </c>
      <c r="AI35" s="84">
        <v>3935.9</v>
      </c>
      <c r="AJ35" s="85">
        <v>3958.7</v>
      </c>
      <c r="AK35" s="85">
        <v>3830.8</v>
      </c>
      <c r="AL35" s="85">
        <v>3892</v>
      </c>
      <c r="AM35" s="86">
        <v>3993.3</v>
      </c>
      <c r="AN35" s="86">
        <v>4064.9</v>
      </c>
      <c r="AO35" s="86">
        <v>4030.1</v>
      </c>
      <c r="AP35" s="87">
        <v>4098.3</v>
      </c>
      <c r="AQ35" s="87">
        <v>4201.8999999999996</v>
      </c>
      <c r="AR35" s="87">
        <v>4281.7</v>
      </c>
      <c r="AS35" s="86">
        <v>4258.7</v>
      </c>
      <c r="AT35" s="86">
        <v>4376.1000000000004</v>
      </c>
      <c r="AU35" s="87">
        <v>4509.2</v>
      </c>
      <c r="AV35" s="86">
        <v>4555.6000000000004</v>
      </c>
      <c r="AW35" s="86">
        <v>4441.3</v>
      </c>
      <c r="AX35" s="87">
        <v>4588.3999999999996</v>
      </c>
      <c r="AY35" s="87">
        <v>4711.1000000000004</v>
      </c>
      <c r="AZ35" s="87">
        <v>4722.8</v>
      </c>
      <c r="BA35" s="86">
        <v>4596.8999999999996</v>
      </c>
      <c r="BB35" s="86">
        <v>4703.1000000000004</v>
      </c>
      <c r="BC35" s="1463">
        <v>4791.2</v>
      </c>
      <c r="BD35" s="87">
        <v>4819.8</v>
      </c>
      <c r="BE35" s="88">
        <v>4791.3</v>
      </c>
    </row>
    <row r="36" spans="8:57" ht="19.5" customHeight="1" x14ac:dyDescent="0.3">
      <c r="H36" s="111" t="s">
        <v>98</v>
      </c>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12"/>
      <c r="AK36" s="112"/>
      <c r="AL36" s="112"/>
      <c r="AM36" s="112"/>
      <c r="AN36" s="112"/>
      <c r="AO36" s="112"/>
      <c r="AP36" s="112"/>
      <c r="AQ36" s="87">
        <v>2535.9</v>
      </c>
      <c r="AR36" s="87">
        <v>2439.9</v>
      </c>
      <c r="AS36" s="86">
        <v>2206.1999999999998</v>
      </c>
      <c r="AT36" s="86">
        <v>2294.1999999999998</v>
      </c>
      <c r="AU36" s="86">
        <v>2223</v>
      </c>
      <c r="AV36" s="86">
        <v>2294.5</v>
      </c>
      <c r="AW36" s="86">
        <v>3586.7</v>
      </c>
      <c r="AX36" s="87">
        <v>3785.9</v>
      </c>
      <c r="AY36" s="87">
        <v>3952</v>
      </c>
      <c r="AZ36" s="87">
        <v>3817.3</v>
      </c>
      <c r="BA36" s="86">
        <v>3922.5</v>
      </c>
      <c r="BB36" s="86">
        <v>4088.6</v>
      </c>
      <c r="BC36" s="1463">
        <v>4329.7</v>
      </c>
      <c r="BD36" s="87">
        <v>4130</v>
      </c>
      <c r="BE36" s="88">
        <v>3632.7</v>
      </c>
    </row>
    <row r="37" spans="8:57" ht="19.5" customHeight="1" x14ac:dyDescent="0.3">
      <c r="H37" s="38" t="s">
        <v>99</v>
      </c>
      <c r="I37" s="83">
        <v>101.4</v>
      </c>
      <c r="J37" s="83">
        <v>111.1</v>
      </c>
      <c r="K37" s="83">
        <v>122.9</v>
      </c>
      <c r="L37" s="83">
        <v>127</v>
      </c>
      <c r="M37" s="83">
        <v>138.4</v>
      </c>
      <c r="N37" s="83">
        <v>150.1</v>
      </c>
      <c r="O37" s="83">
        <v>164.2</v>
      </c>
      <c r="P37" s="83">
        <v>201.6</v>
      </c>
      <c r="Q37" s="83">
        <v>165.3</v>
      </c>
      <c r="R37" s="83">
        <v>178.2</v>
      </c>
      <c r="S37" s="83">
        <v>190.6</v>
      </c>
      <c r="T37" s="83">
        <v>201.9</v>
      </c>
      <c r="U37" s="83">
        <v>134.30000000000001</v>
      </c>
      <c r="V37" s="83">
        <v>146.9</v>
      </c>
      <c r="W37" s="83">
        <v>158.4</v>
      </c>
      <c r="X37" s="83">
        <v>146.69999999999999</v>
      </c>
      <c r="Y37" s="83">
        <v>109.6</v>
      </c>
      <c r="Z37" s="83">
        <v>125.4</v>
      </c>
      <c r="AA37" s="83">
        <v>142.80000000000001</v>
      </c>
      <c r="AB37" s="83">
        <v>154.19999999999999</v>
      </c>
      <c r="AC37" s="83">
        <v>116.1</v>
      </c>
      <c r="AD37" s="83">
        <v>127.2</v>
      </c>
      <c r="AE37" s="84">
        <v>143.19999999999999</v>
      </c>
      <c r="AF37" s="84">
        <v>156.6</v>
      </c>
      <c r="AG37" s="84">
        <v>117.8</v>
      </c>
      <c r="AH37" s="84">
        <v>126.2</v>
      </c>
      <c r="AI37" s="84">
        <v>138.6</v>
      </c>
      <c r="AJ37" s="85">
        <v>146.80000000000001</v>
      </c>
      <c r="AK37" s="85">
        <v>161.1</v>
      </c>
      <c r="AL37" s="85">
        <v>172.8</v>
      </c>
      <c r="AM37" s="86">
        <v>183</v>
      </c>
      <c r="AN37" s="86">
        <v>195.2</v>
      </c>
      <c r="AO37" s="86">
        <v>169.7</v>
      </c>
      <c r="AP37" s="87">
        <v>187.6</v>
      </c>
      <c r="AQ37" s="87">
        <v>205.4</v>
      </c>
      <c r="AR37" s="87">
        <v>223.1</v>
      </c>
      <c r="AS37" s="86">
        <v>187.9</v>
      </c>
      <c r="AT37" s="86">
        <v>209.5</v>
      </c>
      <c r="AU37" s="86">
        <v>228</v>
      </c>
      <c r="AV37" s="86">
        <v>247.2</v>
      </c>
      <c r="AW37" s="86">
        <v>219.3</v>
      </c>
      <c r="AX37" s="87">
        <v>228.4</v>
      </c>
      <c r="AY37" s="87">
        <v>257.8</v>
      </c>
      <c r="AZ37" s="87">
        <v>266.5</v>
      </c>
      <c r="BA37" s="86">
        <v>224.8</v>
      </c>
      <c r="BB37" s="86">
        <v>238.2</v>
      </c>
      <c r="BC37" s="1463">
        <v>251.2</v>
      </c>
      <c r="BD37" s="87">
        <v>268.3</v>
      </c>
      <c r="BE37" s="88">
        <v>245.8</v>
      </c>
    </row>
    <row r="38" spans="8:57" ht="19.5" customHeight="1" x14ac:dyDescent="0.3">
      <c r="H38" s="38" t="s">
        <v>100</v>
      </c>
      <c r="I38" s="109"/>
      <c r="J38" s="109"/>
      <c r="K38" s="109"/>
      <c r="L38" s="109"/>
      <c r="M38" s="109"/>
      <c r="N38" s="109"/>
      <c r="O38" s="109"/>
      <c r="P38" s="109"/>
      <c r="Q38" s="83">
        <v>385</v>
      </c>
      <c r="R38" s="83">
        <v>398.8</v>
      </c>
      <c r="S38" s="83">
        <v>406.1</v>
      </c>
      <c r="T38" s="83">
        <v>411.8</v>
      </c>
      <c r="U38" s="83">
        <v>468.7</v>
      </c>
      <c r="V38" s="83">
        <v>482.3</v>
      </c>
      <c r="W38" s="83">
        <v>551.1</v>
      </c>
      <c r="X38" s="83">
        <v>560.1</v>
      </c>
      <c r="Y38" s="83">
        <v>617.5</v>
      </c>
      <c r="Z38" s="83">
        <v>697</v>
      </c>
      <c r="AA38" s="83">
        <v>721.8</v>
      </c>
      <c r="AB38" s="83">
        <v>788.1</v>
      </c>
      <c r="AC38" s="83">
        <v>815.59999999999991</v>
      </c>
      <c r="AD38" s="83">
        <v>888.4</v>
      </c>
      <c r="AE38" s="84">
        <v>926.6</v>
      </c>
      <c r="AF38" s="84">
        <v>939.8</v>
      </c>
      <c r="AG38" s="84">
        <v>932.7</v>
      </c>
      <c r="AH38" s="84">
        <v>961.6</v>
      </c>
      <c r="AI38" s="84">
        <v>980.6</v>
      </c>
      <c r="AJ38" s="85">
        <v>1000.4</v>
      </c>
      <c r="AK38" s="85">
        <v>1079.9000000000001</v>
      </c>
      <c r="AL38" s="85">
        <v>1107.7</v>
      </c>
      <c r="AM38" s="86">
        <v>1142.9000000000001</v>
      </c>
      <c r="AN38" s="86">
        <v>1154.5</v>
      </c>
      <c r="AO38" s="86">
        <v>1241.5999999999999</v>
      </c>
      <c r="AP38" s="87">
        <v>1274</v>
      </c>
      <c r="AQ38" s="87">
        <v>1410.2</v>
      </c>
      <c r="AR38" s="87">
        <v>1431.6</v>
      </c>
      <c r="AS38" s="86">
        <v>1479</v>
      </c>
      <c r="AT38" s="86">
        <v>1530.6</v>
      </c>
      <c r="AU38" s="86">
        <v>1589.5</v>
      </c>
      <c r="AV38" s="86">
        <v>1822.2</v>
      </c>
      <c r="AW38" s="86">
        <v>1997</v>
      </c>
      <c r="AX38" s="87">
        <v>2051.5</v>
      </c>
      <c r="AY38" s="87">
        <v>2096.9</v>
      </c>
      <c r="AZ38" s="87">
        <v>2106.1999999999998</v>
      </c>
      <c r="BA38" s="86">
        <v>2148.1</v>
      </c>
      <c r="BB38" s="86">
        <v>2195.9</v>
      </c>
      <c r="BC38" s="1463">
        <v>2241.9</v>
      </c>
      <c r="BD38" s="87">
        <v>2260</v>
      </c>
      <c r="BE38" s="88">
        <v>2315.6</v>
      </c>
    </row>
    <row r="39" spans="8:57" ht="19.5" customHeight="1" x14ac:dyDescent="0.3">
      <c r="H39" s="38" t="s">
        <v>101</v>
      </c>
      <c r="I39" s="83">
        <v>150.5</v>
      </c>
      <c r="J39" s="83">
        <v>156.1</v>
      </c>
      <c r="K39" s="83">
        <v>161.6</v>
      </c>
      <c r="L39" s="83">
        <v>166.2</v>
      </c>
      <c r="M39" s="83">
        <v>169.4</v>
      </c>
      <c r="N39" s="83">
        <v>170.1</v>
      </c>
      <c r="O39" s="83">
        <v>173.5</v>
      </c>
      <c r="P39" s="83">
        <v>169.1</v>
      </c>
      <c r="Q39" s="83">
        <v>171</v>
      </c>
      <c r="R39" s="83">
        <v>172.7</v>
      </c>
      <c r="S39" s="83">
        <v>176.8</v>
      </c>
      <c r="T39" s="83">
        <v>184</v>
      </c>
      <c r="U39" s="83">
        <v>189.6</v>
      </c>
      <c r="V39" s="83">
        <v>195.4</v>
      </c>
      <c r="W39" s="83">
        <v>199.4</v>
      </c>
      <c r="X39" s="83">
        <v>203.3</v>
      </c>
      <c r="Y39" s="83">
        <v>159.4</v>
      </c>
      <c r="Z39" s="83">
        <v>170.1</v>
      </c>
      <c r="AA39" s="83">
        <v>176.39999999999998</v>
      </c>
      <c r="AB39" s="83">
        <v>183</v>
      </c>
      <c r="AC39" s="83">
        <v>171</v>
      </c>
      <c r="AD39" s="83">
        <v>181.1</v>
      </c>
      <c r="AE39" s="84">
        <v>187.8</v>
      </c>
      <c r="AF39" s="84">
        <v>199.3</v>
      </c>
      <c r="AG39" s="84">
        <v>203.3</v>
      </c>
      <c r="AH39" s="84">
        <v>209</v>
      </c>
      <c r="AI39" s="84">
        <v>226.5</v>
      </c>
      <c r="AJ39" s="85">
        <v>235.8</v>
      </c>
      <c r="AK39" s="85">
        <v>247.3</v>
      </c>
      <c r="AL39" s="85">
        <v>261.8</v>
      </c>
      <c r="AM39" s="86">
        <v>273.7</v>
      </c>
      <c r="AN39" s="86">
        <v>292.8</v>
      </c>
      <c r="AO39" s="86">
        <v>283.8</v>
      </c>
      <c r="AP39" s="87">
        <v>301.10000000000002</v>
      </c>
      <c r="AQ39" s="87">
        <v>318.3</v>
      </c>
      <c r="AR39" s="87">
        <v>329.5</v>
      </c>
      <c r="AS39" s="86">
        <v>321.60000000000002</v>
      </c>
      <c r="AT39" s="86">
        <v>338.1</v>
      </c>
      <c r="AU39" s="86">
        <v>365.7</v>
      </c>
      <c r="AV39" s="86">
        <v>376.8</v>
      </c>
      <c r="AW39" s="86">
        <v>352.6</v>
      </c>
      <c r="AX39" s="87">
        <v>371.9</v>
      </c>
      <c r="AY39" s="87">
        <v>392.6</v>
      </c>
      <c r="AZ39" s="87">
        <v>405.5</v>
      </c>
      <c r="BA39" s="86">
        <v>389.3</v>
      </c>
      <c r="BB39" s="86">
        <v>405.9</v>
      </c>
      <c r="BC39" s="1463">
        <v>419.8</v>
      </c>
      <c r="BD39" s="87">
        <v>286.10000000000002</v>
      </c>
      <c r="BE39" s="88">
        <v>239.1</v>
      </c>
    </row>
    <row r="40" spans="8:57" ht="19.5" customHeight="1" x14ac:dyDescent="0.3">
      <c r="H40" s="38" t="s">
        <v>102</v>
      </c>
      <c r="I40" s="83">
        <v>166.9</v>
      </c>
      <c r="J40" s="83">
        <v>173.6</v>
      </c>
      <c r="K40" s="83">
        <v>170.6</v>
      </c>
      <c r="L40" s="83">
        <v>136.4</v>
      </c>
      <c r="M40" s="83">
        <v>139.19999999999999</v>
      </c>
      <c r="N40" s="83">
        <v>137</v>
      </c>
      <c r="O40" s="83">
        <v>164.3</v>
      </c>
      <c r="P40" s="83">
        <v>160.1</v>
      </c>
      <c r="Q40" s="83">
        <v>172.1</v>
      </c>
      <c r="R40" s="83">
        <v>158.80000000000001</v>
      </c>
      <c r="S40" s="83">
        <v>154.80000000000001</v>
      </c>
      <c r="T40" s="83">
        <v>152.80000000000001</v>
      </c>
      <c r="U40" s="83">
        <v>154</v>
      </c>
      <c r="V40" s="83">
        <v>158.80000000000001</v>
      </c>
      <c r="W40" s="83">
        <v>168.4</v>
      </c>
      <c r="X40" s="83">
        <v>172.3</v>
      </c>
      <c r="Y40" s="83">
        <v>174.2</v>
      </c>
      <c r="Z40" s="83">
        <v>176.5</v>
      </c>
      <c r="AA40" s="83">
        <v>178.7</v>
      </c>
      <c r="AB40" s="83">
        <v>182.20000000000002</v>
      </c>
      <c r="AC40" s="83">
        <v>179.79999999999998</v>
      </c>
      <c r="AD40" s="83">
        <v>183.1</v>
      </c>
      <c r="AE40" s="84">
        <v>196.1</v>
      </c>
      <c r="AF40" s="84">
        <v>198</v>
      </c>
      <c r="AG40" s="84">
        <v>194.8</v>
      </c>
      <c r="AH40" s="84">
        <v>195</v>
      </c>
      <c r="AI40" s="84">
        <v>201</v>
      </c>
      <c r="AJ40" s="85">
        <v>202</v>
      </c>
      <c r="AK40" s="85">
        <v>201.6</v>
      </c>
      <c r="AL40" s="85">
        <v>206.6</v>
      </c>
      <c r="AM40" s="86">
        <v>209.8</v>
      </c>
      <c r="AN40" s="86">
        <v>212.4</v>
      </c>
      <c r="AO40" s="86">
        <v>212.7</v>
      </c>
      <c r="AP40" s="87">
        <v>218.9</v>
      </c>
      <c r="AQ40" s="87">
        <v>222</v>
      </c>
      <c r="AR40" s="87">
        <v>225.6</v>
      </c>
      <c r="AS40" s="86">
        <v>231.9</v>
      </c>
      <c r="AT40" s="86">
        <v>250.8</v>
      </c>
      <c r="AU40" s="86">
        <v>258.7</v>
      </c>
      <c r="AV40" s="86">
        <v>262.10000000000002</v>
      </c>
      <c r="AW40" s="86">
        <v>269.39999999999998</v>
      </c>
      <c r="AX40" s="87">
        <v>277.5</v>
      </c>
      <c r="AY40" s="87">
        <v>283.5</v>
      </c>
      <c r="AZ40" s="87">
        <v>284</v>
      </c>
      <c r="BA40" s="86">
        <v>273</v>
      </c>
      <c r="BB40" s="86">
        <v>272.8</v>
      </c>
      <c r="BC40" s="1463">
        <v>261.5</v>
      </c>
      <c r="BD40" s="87">
        <v>193.8</v>
      </c>
      <c r="BE40" s="88">
        <v>205</v>
      </c>
    </row>
    <row r="41" spans="8:57" ht="19.5" customHeight="1" x14ac:dyDescent="0.3">
      <c r="H41" s="38" t="s">
        <v>103</v>
      </c>
      <c r="I41" s="83">
        <v>117.3</v>
      </c>
      <c r="J41" s="83">
        <v>117.5</v>
      </c>
      <c r="K41" s="83">
        <v>117.6</v>
      </c>
      <c r="L41" s="83">
        <v>123.4</v>
      </c>
      <c r="M41" s="83">
        <v>124.5</v>
      </c>
      <c r="N41" s="83">
        <v>126.6</v>
      </c>
      <c r="O41" s="83">
        <v>126.3</v>
      </c>
      <c r="P41" s="83">
        <v>130.6</v>
      </c>
      <c r="Q41" s="83">
        <v>133.19999999999999</v>
      </c>
      <c r="R41" s="83">
        <v>135</v>
      </c>
      <c r="S41" s="83">
        <v>131.9</v>
      </c>
      <c r="T41" s="83">
        <v>134.80000000000001</v>
      </c>
      <c r="U41" s="83">
        <v>131.6</v>
      </c>
      <c r="V41" s="83">
        <v>135.80000000000001</v>
      </c>
      <c r="W41" s="83">
        <v>137.5</v>
      </c>
      <c r="X41" s="83">
        <v>145.80000000000001</v>
      </c>
      <c r="Y41" s="83">
        <v>147.9</v>
      </c>
      <c r="Z41" s="83">
        <v>148.69999999999999</v>
      </c>
      <c r="AA41" s="83">
        <v>147.9</v>
      </c>
      <c r="AB41" s="83">
        <v>147.4</v>
      </c>
      <c r="AC41" s="83">
        <v>141.5</v>
      </c>
      <c r="AD41" s="83">
        <v>141.4</v>
      </c>
      <c r="AE41" s="84">
        <v>138.30000000000001</v>
      </c>
      <c r="AF41" s="84">
        <v>137.1</v>
      </c>
      <c r="AG41" s="84">
        <v>139.5</v>
      </c>
      <c r="AH41" s="84">
        <v>141.19999999999999</v>
      </c>
      <c r="AI41" s="84">
        <v>143.1</v>
      </c>
      <c r="AJ41" s="85">
        <v>153.80000000000001</v>
      </c>
      <c r="AK41" s="85">
        <v>159.69999999999999</v>
      </c>
      <c r="AL41" s="85">
        <v>205.6</v>
      </c>
      <c r="AM41" s="86">
        <v>201.5</v>
      </c>
      <c r="AN41" s="86">
        <v>214.8</v>
      </c>
      <c r="AO41" s="86">
        <v>209.5</v>
      </c>
      <c r="AP41" s="87">
        <v>216.2</v>
      </c>
      <c r="AQ41" s="87">
        <v>231.2</v>
      </c>
      <c r="AR41" s="87">
        <v>230.1</v>
      </c>
      <c r="AS41" s="86">
        <v>224</v>
      </c>
      <c r="AT41" s="86">
        <v>241.7</v>
      </c>
      <c r="AU41" s="86">
        <v>242</v>
      </c>
      <c r="AV41" s="86">
        <v>275.5</v>
      </c>
      <c r="AW41" s="86">
        <v>268.5</v>
      </c>
      <c r="AX41" s="87">
        <v>268.89999999999998</v>
      </c>
      <c r="AY41" s="87">
        <v>264.7</v>
      </c>
      <c r="AZ41" s="87">
        <v>270.3</v>
      </c>
      <c r="BA41" s="86">
        <v>272.60000000000002</v>
      </c>
      <c r="BB41" s="86">
        <v>285.89999999999998</v>
      </c>
      <c r="BC41" s="1463">
        <v>299.3</v>
      </c>
      <c r="BD41" s="87">
        <v>279.5</v>
      </c>
      <c r="BE41" s="88">
        <v>277.5</v>
      </c>
    </row>
    <row r="42" spans="8:57" ht="19.5" customHeight="1" x14ac:dyDescent="0.3">
      <c r="H42" s="38" t="s">
        <v>104</v>
      </c>
      <c r="I42" s="83">
        <v>16.7</v>
      </c>
      <c r="J42" s="83">
        <v>16.8</v>
      </c>
      <c r="K42" s="83">
        <v>15.4</v>
      </c>
      <c r="L42" s="83">
        <v>14.7</v>
      </c>
      <c r="M42" s="83">
        <v>14.4</v>
      </c>
      <c r="N42" s="83">
        <v>14.6</v>
      </c>
      <c r="O42" s="83">
        <v>15</v>
      </c>
      <c r="P42" s="83">
        <v>14.9</v>
      </c>
      <c r="Q42" s="83">
        <v>14.5</v>
      </c>
      <c r="R42" s="83">
        <v>15</v>
      </c>
      <c r="S42" s="83">
        <v>15</v>
      </c>
      <c r="T42" s="83">
        <v>14.5</v>
      </c>
      <c r="U42" s="83">
        <v>14</v>
      </c>
      <c r="V42" s="83">
        <v>14.4</v>
      </c>
      <c r="W42" s="83">
        <v>14.2</v>
      </c>
      <c r="X42" s="83">
        <v>13.7</v>
      </c>
      <c r="Y42" s="83">
        <v>13.4</v>
      </c>
      <c r="Z42" s="83">
        <v>13.8</v>
      </c>
      <c r="AA42" s="83">
        <v>14.1</v>
      </c>
      <c r="AB42" s="83">
        <v>14.4</v>
      </c>
      <c r="AC42" s="83">
        <v>14.5</v>
      </c>
      <c r="AD42" s="83">
        <v>14.7</v>
      </c>
      <c r="AE42" s="84">
        <v>15.2</v>
      </c>
      <c r="AF42" s="84">
        <v>14.7</v>
      </c>
      <c r="AG42" s="84">
        <v>14.7</v>
      </c>
      <c r="AH42" s="84">
        <v>14.8</v>
      </c>
      <c r="AI42" s="84">
        <v>16</v>
      </c>
      <c r="AJ42" s="85">
        <v>16.399999999999999</v>
      </c>
      <c r="AK42" s="85">
        <v>17.8</v>
      </c>
      <c r="AL42" s="85">
        <v>18.899999999999999</v>
      </c>
      <c r="AM42" s="86">
        <v>20.5</v>
      </c>
      <c r="AN42" s="86">
        <v>20.7</v>
      </c>
      <c r="AO42" s="86">
        <v>21.8</v>
      </c>
      <c r="AP42" s="87">
        <v>21.6</v>
      </c>
      <c r="AQ42" s="87">
        <v>20.8</v>
      </c>
      <c r="AR42" s="87">
        <v>17.3</v>
      </c>
      <c r="AS42" s="86">
        <v>16</v>
      </c>
      <c r="AT42" s="86">
        <v>15.8</v>
      </c>
      <c r="AU42" s="86">
        <v>17</v>
      </c>
      <c r="AV42" s="86">
        <v>18.600000000000001</v>
      </c>
      <c r="AW42" s="86">
        <v>18.399999999999999</v>
      </c>
      <c r="AX42" s="87">
        <v>19.8</v>
      </c>
      <c r="AY42" s="87">
        <v>19.600000000000001</v>
      </c>
      <c r="AZ42" s="87">
        <v>23.1</v>
      </c>
      <c r="BA42" s="86">
        <v>22.9</v>
      </c>
      <c r="BB42" s="86">
        <v>25.1</v>
      </c>
      <c r="BC42" s="1463">
        <v>25.7</v>
      </c>
      <c r="BD42" s="87">
        <v>20.9</v>
      </c>
      <c r="BE42" s="88">
        <v>21.4</v>
      </c>
    </row>
    <row r="43" spans="8:57" ht="19.5" customHeight="1" x14ac:dyDescent="0.3">
      <c r="H43" s="117" t="s">
        <v>105</v>
      </c>
      <c r="I43" s="98">
        <v>22.6</v>
      </c>
      <c r="J43" s="98">
        <v>23.2</v>
      </c>
      <c r="K43" s="98">
        <v>23.3</v>
      </c>
      <c r="L43" s="98">
        <v>22.8</v>
      </c>
      <c r="M43" s="98">
        <v>22.8</v>
      </c>
      <c r="N43" s="98">
        <v>22.7</v>
      </c>
      <c r="O43" s="98">
        <v>22.3</v>
      </c>
      <c r="P43" s="98">
        <v>22.5</v>
      </c>
      <c r="Q43" s="98">
        <v>22</v>
      </c>
      <c r="R43" s="98">
        <v>21.7</v>
      </c>
      <c r="S43" s="98">
        <v>21.4</v>
      </c>
      <c r="T43" s="98">
        <v>20.8</v>
      </c>
      <c r="U43" s="98">
        <v>20.3</v>
      </c>
      <c r="V43" s="98">
        <v>20.5</v>
      </c>
      <c r="W43" s="98">
        <v>20.5</v>
      </c>
      <c r="X43" s="98">
        <v>20.2</v>
      </c>
      <c r="Y43" s="98">
        <v>19.8</v>
      </c>
      <c r="Z43" s="98">
        <v>20.2</v>
      </c>
      <c r="AA43" s="98">
        <v>20.299999999999997</v>
      </c>
      <c r="AB43" s="98">
        <v>20.3</v>
      </c>
      <c r="AC43" s="98">
        <v>19.899999999999999</v>
      </c>
      <c r="AD43" s="98">
        <v>19</v>
      </c>
      <c r="AE43" s="118">
        <v>18.3</v>
      </c>
      <c r="AF43" s="118">
        <v>15.1</v>
      </c>
      <c r="AG43" s="118">
        <v>14.8</v>
      </c>
      <c r="AH43" s="118">
        <v>14.8</v>
      </c>
      <c r="AI43" s="118">
        <v>14.9</v>
      </c>
      <c r="AJ43" s="119">
        <v>15.2</v>
      </c>
      <c r="AK43" s="119">
        <v>15.2</v>
      </c>
      <c r="AL43" s="119">
        <v>15</v>
      </c>
      <c r="AM43" s="120">
        <v>14.8</v>
      </c>
      <c r="AN43" s="120">
        <v>14.9</v>
      </c>
      <c r="AO43" s="120">
        <v>15.1</v>
      </c>
      <c r="AP43" s="121">
        <v>14.8</v>
      </c>
      <c r="AQ43" s="121">
        <v>15.2</v>
      </c>
      <c r="AR43" s="121">
        <v>15.9</v>
      </c>
      <c r="AS43" s="120">
        <v>16</v>
      </c>
      <c r="AT43" s="120">
        <v>16.600000000000001</v>
      </c>
      <c r="AU43" s="120">
        <v>15.9</v>
      </c>
      <c r="AV43" s="120">
        <v>16.399999999999999</v>
      </c>
      <c r="AW43" s="120">
        <v>14.9</v>
      </c>
      <c r="AX43" s="121">
        <v>15.4</v>
      </c>
      <c r="AY43" s="121">
        <v>16.2</v>
      </c>
      <c r="AZ43" s="121">
        <v>17.3</v>
      </c>
      <c r="BA43" s="120">
        <v>17.2</v>
      </c>
      <c r="BB43" s="122">
        <v>0</v>
      </c>
      <c r="BC43" s="1464">
        <v>0</v>
      </c>
      <c r="BD43" s="1649">
        <v>0</v>
      </c>
      <c r="BE43" s="123">
        <v>0</v>
      </c>
    </row>
    <row r="44" spans="8:57" ht="19.5" customHeight="1" x14ac:dyDescent="0.3">
      <c r="H44" s="1656"/>
      <c r="I44" s="1657"/>
      <c r="J44" s="1657"/>
      <c r="K44" s="1657"/>
      <c r="L44" s="1657"/>
      <c r="M44" s="1657"/>
      <c r="N44" s="1657"/>
      <c r="O44" s="1657"/>
      <c r="P44" s="1657"/>
      <c r="Q44" s="1657"/>
      <c r="R44" s="1657"/>
      <c r="S44" s="1657"/>
      <c r="T44" s="1657"/>
      <c r="U44" s="1657"/>
      <c r="V44" s="1657"/>
      <c r="W44" s="1657"/>
      <c r="X44" s="1657"/>
      <c r="Y44" s="1657"/>
      <c r="Z44" s="1657"/>
      <c r="AA44" s="1657"/>
      <c r="AB44" s="1657"/>
      <c r="AC44" s="1657"/>
      <c r="AD44" s="1657"/>
      <c r="AE44" s="1657"/>
      <c r="AF44" s="1657"/>
      <c r="AG44" s="1657"/>
      <c r="AH44" s="1657"/>
      <c r="AI44" s="1657"/>
      <c r="AJ44" s="1657"/>
      <c r="AK44" s="1657"/>
      <c r="AL44" s="1657"/>
      <c r="AM44" s="1658"/>
      <c r="AN44" s="1658"/>
      <c r="AO44" s="1658"/>
      <c r="AP44" s="1658"/>
      <c r="AQ44" s="1658"/>
      <c r="AR44" s="1659"/>
      <c r="AS44" s="1658"/>
      <c r="AT44" s="1658"/>
      <c r="AU44" s="1658"/>
      <c r="AV44" s="1658"/>
      <c r="AW44" s="1658"/>
      <c r="AX44" s="1658"/>
      <c r="AY44" s="1658"/>
      <c r="AZ44" s="1658"/>
      <c r="BA44" s="1660"/>
      <c r="BB44" s="1660"/>
      <c r="BC44" s="1660"/>
      <c r="BD44" s="1660"/>
      <c r="BE44" s="1660"/>
    </row>
    <row r="45" spans="8:57" ht="19.5" customHeight="1" thickBot="1" x14ac:dyDescent="0.35">
      <c r="H45" s="275" t="s">
        <v>39</v>
      </c>
      <c r="I45" s="296" t="s">
        <v>40</v>
      </c>
      <c r="J45" s="296" t="s">
        <v>41</v>
      </c>
      <c r="K45" s="296" t="s">
        <v>42</v>
      </c>
      <c r="L45" s="296" t="s">
        <v>43</v>
      </c>
      <c r="M45" s="296" t="s">
        <v>44</v>
      </c>
      <c r="N45" s="296" t="s">
        <v>45</v>
      </c>
      <c r="O45" s="296" t="s">
        <v>46</v>
      </c>
      <c r="P45" s="296" t="s">
        <v>47</v>
      </c>
      <c r="Q45" s="296" t="s">
        <v>48</v>
      </c>
      <c r="R45" s="296" t="s">
        <v>49</v>
      </c>
      <c r="S45" s="296" t="s">
        <v>50</v>
      </c>
      <c r="T45" s="296" t="s">
        <v>51</v>
      </c>
      <c r="U45" s="296" t="s">
        <v>52</v>
      </c>
      <c r="V45" s="296" t="s">
        <v>53</v>
      </c>
      <c r="W45" s="296" t="s">
        <v>54</v>
      </c>
      <c r="X45" s="296" t="s">
        <v>55</v>
      </c>
      <c r="Y45" s="296" t="s">
        <v>56</v>
      </c>
      <c r="Z45" s="296" t="s">
        <v>57</v>
      </c>
      <c r="AA45" s="296" t="s">
        <v>58</v>
      </c>
      <c r="AB45" s="296" t="s">
        <v>59</v>
      </c>
      <c r="AC45" s="296" t="s">
        <v>60</v>
      </c>
      <c r="AD45" s="296" t="s">
        <v>61</v>
      </c>
      <c r="AE45" s="296" t="s">
        <v>62</v>
      </c>
      <c r="AF45" s="296" t="s">
        <v>63</v>
      </c>
      <c r="AG45" s="296" t="s">
        <v>64</v>
      </c>
      <c r="AH45" s="296" t="s">
        <v>65</v>
      </c>
      <c r="AI45" s="296" t="s">
        <v>66</v>
      </c>
      <c r="AJ45" s="296" t="s">
        <v>67</v>
      </c>
      <c r="AK45" s="296" t="s">
        <v>68</v>
      </c>
      <c r="AL45" s="296" t="s">
        <v>69</v>
      </c>
      <c r="AM45" s="1653" t="s">
        <v>70</v>
      </c>
      <c r="AN45" s="1653" t="s">
        <v>71</v>
      </c>
      <c r="AO45" s="1653" t="s">
        <v>72</v>
      </c>
      <c r="AP45" s="1653" t="s">
        <v>73</v>
      </c>
      <c r="AQ45" s="1653" t="s">
        <v>74</v>
      </c>
      <c r="AR45" s="1654" t="s">
        <v>75</v>
      </c>
      <c r="AS45" s="1653" t="s">
        <v>76</v>
      </c>
      <c r="AT45" s="1653" t="s">
        <v>77</v>
      </c>
      <c r="AU45" s="1653" t="s">
        <v>78</v>
      </c>
      <c r="AV45" s="1653" t="s">
        <v>79</v>
      </c>
      <c r="AW45" s="1653" t="s">
        <v>80</v>
      </c>
      <c r="AX45" s="1653" t="s">
        <v>81</v>
      </c>
      <c r="AY45" s="1653" t="s">
        <v>82</v>
      </c>
      <c r="AZ45" s="1653" t="s">
        <v>83</v>
      </c>
      <c r="BA45" s="1655" t="s">
        <v>84</v>
      </c>
      <c r="BB45" s="1655" t="s">
        <v>108</v>
      </c>
      <c r="BC45" s="1655" t="s">
        <v>869</v>
      </c>
      <c r="BD45" s="1655" t="s">
        <v>890</v>
      </c>
      <c r="BE45" s="1655" t="s">
        <v>891</v>
      </c>
    </row>
    <row r="46" spans="8:57" ht="19.5" customHeight="1" x14ac:dyDescent="0.3">
      <c r="H46" s="124" t="s">
        <v>109</v>
      </c>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6"/>
      <c r="AF46" s="126"/>
      <c r="AG46" s="126"/>
      <c r="AH46" s="126"/>
      <c r="AI46" s="126"/>
      <c r="AJ46" s="127"/>
      <c r="AK46" s="127"/>
      <c r="AL46" s="127"/>
      <c r="AM46" s="128"/>
      <c r="AN46" s="128"/>
      <c r="AO46" s="128"/>
      <c r="AP46" s="129"/>
      <c r="AQ46" s="129"/>
      <c r="AR46" s="129"/>
      <c r="AS46" s="128"/>
      <c r="AT46" s="128"/>
      <c r="AU46" s="128"/>
      <c r="AV46" s="128"/>
      <c r="AW46" s="128"/>
      <c r="AX46" s="130"/>
      <c r="AY46" s="130"/>
      <c r="AZ46" s="130"/>
      <c r="BA46" s="131"/>
      <c r="BB46" s="131"/>
      <c r="BC46" s="1462"/>
      <c r="BD46" s="130"/>
      <c r="BE46" s="132"/>
    </row>
    <row r="47" spans="8:57" ht="19.5" customHeight="1" x14ac:dyDescent="0.3">
      <c r="H47" s="38" t="s">
        <v>107</v>
      </c>
      <c r="I47" s="83">
        <v>526.4</v>
      </c>
      <c r="J47" s="83">
        <v>478.1</v>
      </c>
      <c r="K47" s="83">
        <v>382</v>
      </c>
      <c r="L47" s="83">
        <v>53.7</v>
      </c>
      <c r="M47" s="83">
        <v>295.89999999999998</v>
      </c>
      <c r="N47" s="83">
        <v>60.4</v>
      </c>
      <c r="O47" s="83">
        <v>301.8</v>
      </c>
      <c r="P47" s="83">
        <v>172.6</v>
      </c>
      <c r="Q47" s="83">
        <v>243.9</v>
      </c>
      <c r="R47" s="83">
        <v>288.5</v>
      </c>
      <c r="S47" s="83">
        <v>348.7</v>
      </c>
      <c r="T47" s="83">
        <v>147.9</v>
      </c>
      <c r="U47" s="83">
        <v>476.2</v>
      </c>
      <c r="V47" s="83">
        <v>254</v>
      </c>
      <c r="W47" s="83">
        <v>233.6</v>
      </c>
      <c r="X47" s="83">
        <v>143.4</v>
      </c>
      <c r="Y47" s="83">
        <v>387.2</v>
      </c>
      <c r="Z47" s="83">
        <v>356</v>
      </c>
      <c r="AA47" s="83">
        <v>421.79999999999973</v>
      </c>
      <c r="AB47" s="83">
        <v>-200.7</v>
      </c>
      <c r="AC47" s="83">
        <v>663.49999999999977</v>
      </c>
      <c r="AD47" s="83">
        <v>545.70000000000005</v>
      </c>
      <c r="AE47" s="84">
        <v>632.1</v>
      </c>
      <c r="AF47" s="84">
        <v>333.4</v>
      </c>
      <c r="AG47" s="84">
        <v>690.2</v>
      </c>
      <c r="AH47" s="84">
        <v>663.1</v>
      </c>
      <c r="AI47" s="84">
        <v>725.99999999999932</v>
      </c>
      <c r="AJ47" s="85">
        <v>179.90000000000009</v>
      </c>
      <c r="AK47" s="85">
        <v>572.80000000000007</v>
      </c>
      <c r="AL47" s="85">
        <v>732.29999999999961</v>
      </c>
      <c r="AM47" s="86">
        <v>701.6</v>
      </c>
      <c r="AN47" s="86">
        <v>432.4</v>
      </c>
      <c r="AO47" s="86">
        <v>586.29999999999995</v>
      </c>
      <c r="AP47" s="87">
        <v>660.40000000000009</v>
      </c>
      <c r="AQ47" s="87">
        <v>635.70000000000005</v>
      </c>
      <c r="AR47" s="87">
        <v>415.79999999999973</v>
      </c>
      <c r="AS47" s="86">
        <v>688.5</v>
      </c>
      <c r="AT47" s="86">
        <v>734.09999999999991</v>
      </c>
      <c r="AU47" s="86">
        <v>777.70000000000027</v>
      </c>
      <c r="AV47" s="86">
        <v>390.5</v>
      </c>
      <c r="AW47" s="86">
        <v>977.30000000000041</v>
      </c>
      <c r="AX47" s="87">
        <v>749.10000000000014</v>
      </c>
      <c r="AY47" s="87">
        <v>824.2</v>
      </c>
      <c r="AZ47" s="87">
        <v>445.4</v>
      </c>
      <c r="BA47" s="86">
        <v>931.5</v>
      </c>
      <c r="BB47" s="86">
        <v>927</v>
      </c>
      <c r="BC47" s="1463">
        <v>996.90000000000009</v>
      </c>
      <c r="BD47" s="87">
        <v>406.1</v>
      </c>
      <c r="BE47" s="88">
        <v>389.5</v>
      </c>
    </row>
    <row r="48" spans="8:57" ht="19.5" customHeight="1" x14ac:dyDescent="0.3">
      <c r="H48" s="96" t="s">
        <v>95</v>
      </c>
      <c r="I48" s="83">
        <v>6</v>
      </c>
      <c r="J48" s="83">
        <v>6.5</v>
      </c>
      <c r="K48" s="83">
        <v>3.7</v>
      </c>
      <c r="L48" s="83">
        <v>1.7</v>
      </c>
      <c r="M48" s="83">
        <v>6.7</v>
      </c>
      <c r="N48" s="83">
        <v>3.6</v>
      </c>
      <c r="O48" s="83">
        <v>1.5</v>
      </c>
      <c r="P48" s="83">
        <v>0.1</v>
      </c>
      <c r="Q48" s="83">
        <v>4.0999999999999996</v>
      </c>
      <c r="R48" s="83">
        <v>9.1</v>
      </c>
      <c r="S48" s="83">
        <v>8.1999999999999993</v>
      </c>
      <c r="T48" s="83">
        <v>4.2</v>
      </c>
      <c r="U48" s="83">
        <v>11.8</v>
      </c>
      <c r="V48" s="83">
        <v>21.7</v>
      </c>
      <c r="W48" s="83">
        <v>14.1</v>
      </c>
      <c r="X48" s="83">
        <v>-0.5</v>
      </c>
      <c r="Y48" s="83">
        <v>16</v>
      </c>
      <c r="Z48" s="83">
        <v>12.5</v>
      </c>
      <c r="AA48" s="83">
        <v>11.6</v>
      </c>
      <c r="AB48" s="83">
        <v>-133.5</v>
      </c>
      <c r="AC48" s="83">
        <v>63.8</v>
      </c>
      <c r="AD48" s="83">
        <v>65.900000000000006</v>
      </c>
      <c r="AE48" s="84">
        <v>30.4</v>
      </c>
      <c r="AF48" s="84">
        <v>111.6</v>
      </c>
      <c r="AG48" s="84">
        <v>78.8</v>
      </c>
      <c r="AH48" s="84">
        <v>74</v>
      </c>
      <c r="AI48" s="84">
        <v>58.399999999999991</v>
      </c>
      <c r="AJ48" s="85">
        <v>-32.4</v>
      </c>
      <c r="AK48" s="85">
        <v>80.90000000000002</v>
      </c>
      <c r="AL48" s="85">
        <v>87.999999999999957</v>
      </c>
      <c r="AM48" s="86">
        <v>55.8</v>
      </c>
      <c r="AN48" s="86">
        <v>33.200000000000003</v>
      </c>
      <c r="AO48" s="86">
        <v>-21.4</v>
      </c>
      <c r="AP48" s="87">
        <v>150.20000000000002</v>
      </c>
      <c r="AQ48" s="87">
        <v>209.69999999999996</v>
      </c>
      <c r="AR48" s="87">
        <v>87.1</v>
      </c>
      <c r="AS48" s="86">
        <v>221.1</v>
      </c>
      <c r="AT48" s="86">
        <v>153.29999999999998</v>
      </c>
      <c r="AU48" s="86">
        <v>168.89999999999995</v>
      </c>
      <c r="AV48" s="86">
        <v>51</v>
      </c>
      <c r="AW48" s="86">
        <v>114.3</v>
      </c>
      <c r="AX48" s="87">
        <v>67.7</v>
      </c>
      <c r="AY48" s="87">
        <v>121.69999999999999</v>
      </c>
      <c r="AZ48" s="87">
        <v>-115.89999999999998</v>
      </c>
      <c r="BA48" s="86">
        <v>140.6</v>
      </c>
      <c r="BB48" s="86">
        <v>109</v>
      </c>
      <c r="BC48" s="1463">
        <v>111.5</v>
      </c>
      <c r="BD48" s="87">
        <v>28.5</v>
      </c>
      <c r="BE48" s="88">
        <v>198</v>
      </c>
    </row>
    <row r="49" spans="8:57" ht="19.5" customHeight="1" x14ac:dyDescent="0.3">
      <c r="H49" s="96" t="s">
        <v>96</v>
      </c>
      <c r="I49" s="109"/>
      <c r="J49" s="109"/>
      <c r="K49" s="109"/>
      <c r="L49" s="109"/>
      <c r="M49" s="109"/>
      <c r="N49" s="109"/>
      <c r="O49" s="109"/>
      <c r="P49" s="109"/>
      <c r="Q49" s="109"/>
      <c r="R49" s="109"/>
      <c r="S49" s="109"/>
      <c r="T49" s="109"/>
      <c r="U49" s="109">
        <v>55.942092903455027</v>
      </c>
      <c r="V49" s="109">
        <v>37.157907096544967</v>
      </c>
      <c r="W49" s="109">
        <v>43.342397320000003</v>
      </c>
      <c r="X49" s="109">
        <v>37.293514962000017</v>
      </c>
      <c r="Y49" s="109">
        <v>69.986102439999996</v>
      </c>
      <c r="Z49" s="109">
        <v>105.30224643</v>
      </c>
      <c r="AA49" s="109">
        <v>63.323790995000024</v>
      </c>
      <c r="AB49" s="109">
        <v>57.187860134999994</v>
      </c>
      <c r="AC49" s="109">
        <v>96.8</v>
      </c>
      <c r="AD49" s="84">
        <v>161.80000000000001</v>
      </c>
      <c r="AE49" s="84">
        <v>119.6</v>
      </c>
      <c r="AF49" s="84">
        <v>49</v>
      </c>
      <c r="AG49" s="84">
        <v>94.8</v>
      </c>
      <c r="AH49" s="84">
        <v>93.3</v>
      </c>
      <c r="AI49" s="84">
        <v>72.799999999999969</v>
      </c>
      <c r="AJ49" s="85">
        <v>1.4</v>
      </c>
      <c r="AK49" s="85">
        <v>75.300000000000182</v>
      </c>
      <c r="AL49" s="85">
        <v>90.899999999999636</v>
      </c>
      <c r="AM49" s="86">
        <v>67.7</v>
      </c>
      <c r="AN49" s="86">
        <v>0.4</v>
      </c>
      <c r="AO49" s="86">
        <v>77.2</v>
      </c>
      <c r="AP49" s="87">
        <v>66.8</v>
      </c>
      <c r="AQ49" s="87">
        <v>42.599999999999994</v>
      </c>
      <c r="AR49" s="87">
        <v>-22.699999999999989</v>
      </c>
      <c r="AS49" s="86">
        <v>68.8</v>
      </c>
      <c r="AT49" s="86">
        <v>74.100000000000009</v>
      </c>
      <c r="AU49" s="86">
        <v>126.29999999999997</v>
      </c>
      <c r="AV49" s="86">
        <v>32.6</v>
      </c>
      <c r="AW49" s="86">
        <v>201.9</v>
      </c>
      <c r="AX49" s="87">
        <v>324.30000000000007</v>
      </c>
      <c r="AY49" s="87">
        <v>173.69999999999993</v>
      </c>
      <c r="AZ49" s="87">
        <v>-142.69999999999993</v>
      </c>
      <c r="BA49" s="86">
        <v>253.8</v>
      </c>
      <c r="BB49" s="86">
        <v>271.40000000000003</v>
      </c>
      <c r="BC49" s="1463">
        <v>155.1</v>
      </c>
      <c r="BD49" s="87">
        <v>72.599999999999994</v>
      </c>
      <c r="BE49" s="88">
        <v>292.2</v>
      </c>
    </row>
    <row r="50" spans="8:57" ht="19.5" customHeight="1" x14ac:dyDescent="0.3">
      <c r="H50" s="38" t="s">
        <v>97</v>
      </c>
      <c r="I50" s="83">
        <v>71.2</v>
      </c>
      <c r="J50" s="83">
        <v>45.8</v>
      </c>
      <c r="K50" s="83">
        <v>78.599999999999994</v>
      </c>
      <c r="L50" s="83">
        <v>95.1</v>
      </c>
      <c r="M50" s="83">
        <v>95.6</v>
      </c>
      <c r="N50" s="83">
        <v>108</v>
      </c>
      <c r="O50" s="83">
        <v>112.1</v>
      </c>
      <c r="P50" s="83">
        <v>68.7</v>
      </c>
      <c r="Q50" s="83">
        <v>94.4</v>
      </c>
      <c r="R50" s="83">
        <v>95</v>
      </c>
      <c r="S50" s="83">
        <v>85.1</v>
      </c>
      <c r="T50" s="83">
        <v>58.2</v>
      </c>
      <c r="U50" s="83">
        <v>98.1</v>
      </c>
      <c r="V50" s="83">
        <v>70.7</v>
      </c>
      <c r="W50" s="83">
        <v>116.1</v>
      </c>
      <c r="X50" s="83">
        <v>70.099999999999994</v>
      </c>
      <c r="Y50" s="83">
        <v>95.2</v>
      </c>
      <c r="Z50" s="83">
        <v>58.1</v>
      </c>
      <c r="AA50" s="83">
        <v>82.100000000000165</v>
      </c>
      <c r="AB50" s="83">
        <v>81.7</v>
      </c>
      <c r="AC50" s="83">
        <v>83.30000000000004</v>
      </c>
      <c r="AD50" s="83">
        <v>70.2</v>
      </c>
      <c r="AE50" s="84">
        <v>80.400000000000006</v>
      </c>
      <c r="AF50" s="84">
        <v>62.9</v>
      </c>
      <c r="AG50" s="84">
        <v>71.7</v>
      </c>
      <c r="AH50" s="84">
        <v>96.9</v>
      </c>
      <c r="AI50" s="84">
        <v>76.90000000000002</v>
      </c>
      <c r="AJ50" s="85">
        <v>41.100000000000421</v>
      </c>
      <c r="AK50" s="85">
        <v>78</v>
      </c>
      <c r="AL50" s="85">
        <v>68.099999999999937</v>
      </c>
      <c r="AM50" s="86">
        <v>104.9</v>
      </c>
      <c r="AN50" s="86">
        <v>65.5</v>
      </c>
      <c r="AO50" s="86">
        <v>82.1</v>
      </c>
      <c r="AP50" s="87">
        <v>81.700000000000017</v>
      </c>
      <c r="AQ50" s="87">
        <v>91.399999999999977</v>
      </c>
      <c r="AR50" s="87">
        <v>69.5</v>
      </c>
      <c r="AS50" s="86">
        <v>141.5</v>
      </c>
      <c r="AT50" s="86">
        <v>111.30000000000001</v>
      </c>
      <c r="AU50" s="86">
        <v>121.30000000000001</v>
      </c>
      <c r="AV50" s="86">
        <v>44.8</v>
      </c>
      <c r="AW50" s="86">
        <v>118.9</v>
      </c>
      <c r="AX50" s="87">
        <v>126.79999999999998</v>
      </c>
      <c r="AY50" s="87">
        <v>106.60000000000002</v>
      </c>
      <c r="AZ50" s="87">
        <v>26.300000000000011</v>
      </c>
      <c r="BA50" s="86">
        <v>82</v>
      </c>
      <c r="BB50" s="86">
        <v>110.9</v>
      </c>
      <c r="BC50" s="1463">
        <v>79.5</v>
      </c>
      <c r="BD50" s="87">
        <v>78.7</v>
      </c>
      <c r="BE50" s="88">
        <v>139.1</v>
      </c>
    </row>
    <row r="51" spans="8:57" ht="19.5" customHeight="1" x14ac:dyDescent="0.3">
      <c r="H51" s="111" t="s">
        <v>98</v>
      </c>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12"/>
      <c r="AK51" s="112"/>
      <c r="AL51" s="112"/>
      <c r="AM51" s="112"/>
      <c r="AN51" s="112"/>
      <c r="AO51" s="112"/>
      <c r="AP51" s="112"/>
      <c r="AQ51" s="87">
        <v>11.1</v>
      </c>
      <c r="AR51" s="87">
        <v>44.6</v>
      </c>
      <c r="AS51" s="86">
        <v>112.1</v>
      </c>
      <c r="AT51" s="86">
        <v>80.300000000000011</v>
      </c>
      <c r="AU51" s="86">
        <v>63.199999999999989</v>
      </c>
      <c r="AV51" s="86">
        <v>80.599999999999994</v>
      </c>
      <c r="AW51" s="86">
        <v>5.5</v>
      </c>
      <c r="AX51" s="87">
        <v>-73.099999999999994</v>
      </c>
      <c r="AY51" s="87">
        <v>35.199999999999996</v>
      </c>
      <c r="AZ51" s="87">
        <v>-51</v>
      </c>
      <c r="BA51" s="86">
        <v>104.8</v>
      </c>
      <c r="BB51" s="86">
        <v>28.9</v>
      </c>
      <c r="BC51" s="1463">
        <v>3.8</v>
      </c>
      <c r="BD51" s="87">
        <v>-55.3</v>
      </c>
      <c r="BE51" s="88">
        <v>77</v>
      </c>
    </row>
    <row r="52" spans="8:57" ht="19.5" customHeight="1" x14ac:dyDescent="0.3">
      <c r="H52" s="38" t="s">
        <v>99</v>
      </c>
      <c r="I52" s="83">
        <v>10.9</v>
      </c>
      <c r="J52" s="83">
        <v>10</v>
      </c>
      <c r="K52" s="83">
        <v>10.9</v>
      </c>
      <c r="L52" s="83">
        <v>4.0999999999999996</v>
      </c>
      <c r="M52" s="83">
        <v>11.3</v>
      </c>
      <c r="N52" s="83">
        <v>12.4</v>
      </c>
      <c r="O52" s="83">
        <v>13.5</v>
      </c>
      <c r="P52" s="83">
        <v>37.5</v>
      </c>
      <c r="Q52" s="83">
        <v>13.7</v>
      </c>
      <c r="R52" s="83">
        <v>12.6</v>
      </c>
      <c r="S52" s="83">
        <v>12</v>
      </c>
      <c r="T52" s="83">
        <v>11.3</v>
      </c>
      <c r="U52" s="83">
        <v>11.9</v>
      </c>
      <c r="V52" s="83">
        <v>12.9</v>
      </c>
      <c r="W52" s="83">
        <v>11.4</v>
      </c>
      <c r="X52" s="83">
        <v>-11.6</v>
      </c>
      <c r="Y52" s="83">
        <v>14</v>
      </c>
      <c r="Z52" s="83">
        <v>15.7</v>
      </c>
      <c r="AA52" s="83">
        <v>17.499999999999989</v>
      </c>
      <c r="AB52" s="83">
        <v>11.6</v>
      </c>
      <c r="AC52" s="83">
        <v>11.999999999999998</v>
      </c>
      <c r="AD52" s="83">
        <v>10.7</v>
      </c>
      <c r="AE52" s="84">
        <v>16</v>
      </c>
      <c r="AF52" s="84">
        <v>13.3</v>
      </c>
      <c r="AG52" s="84">
        <v>11.4</v>
      </c>
      <c r="AH52" s="84">
        <v>8.1</v>
      </c>
      <c r="AI52" s="84">
        <v>12.999999999999998</v>
      </c>
      <c r="AJ52" s="85">
        <v>7.1</v>
      </c>
      <c r="AK52" s="85">
        <v>15.100000000000003</v>
      </c>
      <c r="AL52" s="85">
        <v>10.599999999999996</v>
      </c>
      <c r="AM52" s="86">
        <v>10.199999999999999</v>
      </c>
      <c r="AN52" s="86">
        <v>13</v>
      </c>
      <c r="AO52" s="86">
        <v>4.4000000000000004</v>
      </c>
      <c r="AP52" s="87">
        <v>17.200000000000003</v>
      </c>
      <c r="AQ52" s="87">
        <v>17.799999999999997</v>
      </c>
      <c r="AR52" s="87">
        <v>17.899999999999999</v>
      </c>
      <c r="AS52" s="86">
        <v>19.899999999999999</v>
      </c>
      <c r="AT52" s="86">
        <v>22.5</v>
      </c>
      <c r="AU52" s="86">
        <v>18.399999999999999</v>
      </c>
      <c r="AV52" s="86">
        <v>19.100000000000001</v>
      </c>
      <c r="AW52" s="86">
        <v>11.8</v>
      </c>
      <c r="AX52" s="87">
        <v>9.5</v>
      </c>
      <c r="AY52" s="87">
        <v>28.599999999999998</v>
      </c>
      <c r="AZ52" s="87">
        <v>9.3999999999999986</v>
      </c>
      <c r="BA52" s="86">
        <v>18</v>
      </c>
      <c r="BB52" s="86">
        <v>13.600000000000001</v>
      </c>
      <c r="BC52" s="1463">
        <v>12.7</v>
      </c>
      <c r="BD52" s="87">
        <v>17.2</v>
      </c>
      <c r="BE52" s="88">
        <v>18.600000000000001</v>
      </c>
    </row>
    <row r="53" spans="8:57" ht="19.5" customHeight="1" x14ac:dyDescent="0.3">
      <c r="H53" s="38" t="s">
        <v>100</v>
      </c>
      <c r="I53" s="109"/>
      <c r="J53" s="109"/>
      <c r="K53" s="109"/>
      <c r="L53" s="109"/>
      <c r="M53" s="109"/>
      <c r="N53" s="109"/>
      <c r="O53" s="109"/>
      <c r="P53" s="109"/>
      <c r="Q53" s="109"/>
      <c r="R53" s="83">
        <v>14</v>
      </c>
      <c r="S53" s="83">
        <v>7.6</v>
      </c>
      <c r="T53" s="83">
        <v>8.4</v>
      </c>
      <c r="U53" s="83">
        <v>17.100000000000001</v>
      </c>
      <c r="V53" s="83">
        <v>14.1</v>
      </c>
      <c r="W53" s="83">
        <v>19.7</v>
      </c>
      <c r="X53" s="83">
        <v>9.5</v>
      </c>
      <c r="Y53" s="83">
        <v>19.2</v>
      </c>
      <c r="Z53" s="83">
        <v>31.3</v>
      </c>
      <c r="AA53" s="83">
        <v>27.100000000000037</v>
      </c>
      <c r="AB53" s="83">
        <v>19.2</v>
      </c>
      <c r="AC53" s="83">
        <v>36.5</v>
      </c>
      <c r="AD53" s="83">
        <v>26.4</v>
      </c>
      <c r="AE53" s="84">
        <v>41.5</v>
      </c>
      <c r="AF53" s="84">
        <v>16.399999999999999</v>
      </c>
      <c r="AG53" s="84">
        <v>35.299999999999997</v>
      </c>
      <c r="AH53" s="84">
        <v>31.9</v>
      </c>
      <c r="AI53" s="84">
        <v>22.299999999999983</v>
      </c>
      <c r="AJ53" s="85">
        <v>22.400000000000105</v>
      </c>
      <c r="AK53" s="85">
        <v>32.399999999999991</v>
      </c>
      <c r="AL53" s="85">
        <v>30.700000000000038</v>
      </c>
      <c r="AM53" s="86">
        <v>37.6</v>
      </c>
      <c r="AN53" s="86">
        <v>16.3</v>
      </c>
      <c r="AO53" s="86">
        <v>39.299999999999997</v>
      </c>
      <c r="AP53" s="87">
        <v>34.200000000000003</v>
      </c>
      <c r="AQ53" s="87">
        <v>41.3</v>
      </c>
      <c r="AR53" s="87">
        <v>26.799999999999997</v>
      </c>
      <c r="AS53" s="86">
        <v>53.9</v>
      </c>
      <c r="AT53" s="86">
        <v>53.6</v>
      </c>
      <c r="AU53" s="87">
        <v>63.2</v>
      </c>
      <c r="AV53" s="86">
        <v>39.200000000000003</v>
      </c>
      <c r="AW53" s="86">
        <v>83.3</v>
      </c>
      <c r="AX53" s="87">
        <v>64.000000000000014</v>
      </c>
      <c r="AY53" s="87">
        <v>54.699999999999989</v>
      </c>
      <c r="AZ53" s="87">
        <v>15.099999999999994</v>
      </c>
      <c r="BA53" s="86">
        <v>46.9</v>
      </c>
      <c r="BB53" s="86">
        <v>58.500000000000007</v>
      </c>
      <c r="BC53" s="1463">
        <v>53.5</v>
      </c>
      <c r="BD53" s="87">
        <v>27.6</v>
      </c>
      <c r="BE53" s="88">
        <v>61.6</v>
      </c>
    </row>
    <row r="54" spans="8:57" ht="19.5" customHeight="1" x14ac:dyDescent="0.3">
      <c r="H54" s="38" t="s">
        <v>101</v>
      </c>
      <c r="I54" s="83">
        <v>5.6</v>
      </c>
      <c r="J54" s="83">
        <v>5.9</v>
      </c>
      <c r="K54" s="83">
        <v>5.4</v>
      </c>
      <c r="L54" s="83">
        <v>4.9000000000000004</v>
      </c>
      <c r="M54" s="83">
        <v>2.6</v>
      </c>
      <c r="N54" s="83">
        <v>0.7</v>
      </c>
      <c r="O54" s="83">
        <v>3.5</v>
      </c>
      <c r="P54" s="83">
        <v>-4.7</v>
      </c>
      <c r="Q54" s="83">
        <v>1.7</v>
      </c>
      <c r="R54" s="83">
        <v>1.6</v>
      </c>
      <c r="S54" s="83">
        <v>4.3</v>
      </c>
      <c r="T54" s="83">
        <v>7.2</v>
      </c>
      <c r="U54" s="83">
        <v>3.6</v>
      </c>
      <c r="V54" s="83">
        <v>9</v>
      </c>
      <c r="W54" s="83">
        <v>3.8</v>
      </c>
      <c r="X54" s="83">
        <v>3.9</v>
      </c>
      <c r="Y54" s="83">
        <v>6</v>
      </c>
      <c r="Z54" s="83">
        <v>10.5</v>
      </c>
      <c r="AA54" s="83">
        <v>6.2999999999999936</v>
      </c>
      <c r="AB54" s="83">
        <v>6.5</v>
      </c>
      <c r="AC54" s="83">
        <v>8.1000000000000014</v>
      </c>
      <c r="AD54" s="83">
        <v>10</v>
      </c>
      <c r="AE54" s="84">
        <v>6.6</v>
      </c>
      <c r="AF54" s="84">
        <v>11.7</v>
      </c>
      <c r="AG54" s="84">
        <v>14.6</v>
      </c>
      <c r="AH54" s="84">
        <v>5.7</v>
      </c>
      <c r="AI54" s="84">
        <v>17.599999999999994</v>
      </c>
      <c r="AJ54" s="85">
        <v>9.1</v>
      </c>
      <c r="AK54" s="85">
        <v>16.100000000000001</v>
      </c>
      <c r="AL54" s="85">
        <v>14.5</v>
      </c>
      <c r="AM54" s="86">
        <v>12</v>
      </c>
      <c r="AN54" s="86">
        <v>19.100000000000001</v>
      </c>
      <c r="AO54" s="86">
        <v>21</v>
      </c>
      <c r="AP54" s="87">
        <v>17.300000000000004</v>
      </c>
      <c r="AQ54" s="87">
        <v>17.2</v>
      </c>
      <c r="AR54" s="87">
        <v>11.4</v>
      </c>
      <c r="AS54" s="86">
        <v>27.1</v>
      </c>
      <c r="AT54" s="86">
        <v>16.5</v>
      </c>
      <c r="AU54" s="86">
        <v>27.6</v>
      </c>
      <c r="AV54" s="86">
        <v>10.3</v>
      </c>
      <c r="AW54" s="86">
        <v>15.7</v>
      </c>
      <c r="AX54" s="87">
        <v>19.400000000000002</v>
      </c>
      <c r="AY54" s="87">
        <v>20.699999999999996</v>
      </c>
      <c r="AZ54" s="87">
        <v>11.900000000000006</v>
      </c>
      <c r="BA54" s="86">
        <v>18.8</v>
      </c>
      <c r="BB54" s="86">
        <v>16.599999999999998</v>
      </c>
      <c r="BC54" s="1463">
        <v>13.8</v>
      </c>
      <c r="BD54" s="87">
        <v>-133.30000000000001</v>
      </c>
      <c r="BE54" s="88">
        <v>-46.9</v>
      </c>
    </row>
    <row r="55" spans="8:57" ht="19.5" customHeight="1" x14ac:dyDescent="0.3">
      <c r="H55" s="38" t="s">
        <v>102</v>
      </c>
      <c r="I55" s="83">
        <v>-4.2</v>
      </c>
      <c r="J55" s="83">
        <v>6.9</v>
      </c>
      <c r="K55" s="83">
        <v>-3.6</v>
      </c>
      <c r="L55" s="83">
        <v>-33.9</v>
      </c>
      <c r="M55" s="83">
        <v>2.6</v>
      </c>
      <c r="N55" s="83">
        <v>-2.2999999999999998</v>
      </c>
      <c r="O55" s="83">
        <v>-2.4</v>
      </c>
      <c r="P55" s="83">
        <v>-3.5</v>
      </c>
      <c r="Q55" s="83">
        <v>4.4000000000000004</v>
      </c>
      <c r="R55" s="83">
        <v>-14</v>
      </c>
      <c r="S55" s="83">
        <v>-3.8</v>
      </c>
      <c r="T55" s="83">
        <v>-1.7</v>
      </c>
      <c r="U55" s="83">
        <v>1.4</v>
      </c>
      <c r="V55" s="83">
        <v>4.9000000000000004</v>
      </c>
      <c r="W55" s="83">
        <v>10.3</v>
      </c>
      <c r="X55" s="83">
        <v>4</v>
      </c>
      <c r="Y55" s="83">
        <v>2</v>
      </c>
      <c r="Z55" s="83">
        <v>2.1</v>
      </c>
      <c r="AA55" s="83">
        <v>2.3000000000000069</v>
      </c>
      <c r="AB55" s="83">
        <v>3.9</v>
      </c>
      <c r="AC55" s="83">
        <v>3.3000000000000016</v>
      </c>
      <c r="AD55" s="83">
        <v>3.6</v>
      </c>
      <c r="AE55" s="84">
        <v>12.6</v>
      </c>
      <c r="AF55" s="84">
        <v>1.6</v>
      </c>
      <c r="AG55" s="84">
        <v>3.7</v>
      </c>
      <c r="AH55" s="84">
        <v>0.3</v>
      </c>
      <c r="AI55" s="84">
        <v>5.9999999999999991</v>
      </c>
      <c r="AJ55" s="85">
        <v>1</v>
      </c>
      <c r="AK55" s="85">
        <v>4.9000000000000004</v>
      </c>
      <c r="AL55" s="85">
        <v>5</v>
      </c>
      <c r="AM55" s="86">
        <v>3.5</v>
      </c>
      <c r="AN55" s="86">
        <v>2.9</v>
      </c>
      <c r="AO55" s="86">
        <v>3.4</v>
      </c>
      <c r="AP55" s="87">
        <v>6.5</v>
      </c>
      <c r="AQ55" s="87">
        <v>3.3</v>
      </c>
      <c r="AR55" s="87">
        <v>4.0999999999999996</v>
      </c>
      <c r="AS55" s="86">
        <v>6.4000000000000021</v>
      </c>
      <c r="AT55" s="86">
        <v>1.2999999999999998</v>
      </c>
      <c r="AU55" s="86">
        <v>7.9</v>
      </c>
      <c r="AV55" s="86">
        <v>3.3</v>
      </c>
      <c r="AW55" s="86">
        <v>7.4</v>
      </c>
      <c r="AX55" s="87">
        <v>8</v>
      </c>
      <c r="AY55" s="87">
        <v>6.1</v>
      </c>
      <c r="AZ55" s="87">
        <v>0.3</v>
      </c>
      <c r="BA55" s="86">
        <v>-11</v>
      </c>
      <c r="BB55" s="86">
        <v>-0.2</v>
      </c>
      <c r="BC55" s="1463">
        <v>-11.400000000000002</v>
      </c>
      <c r="BD55" s="87">
        <v>-68</v>
      </c>
      <c r="BE55" s="88">
        <v>11.3</v>
      </c>
    </row>
    <row r="56" spans="8:57" ht="19.5" customHeight="1" x14ac:dyDescent="0.3">
      <c r="H56" s="38" t="s">
        <v>103</v>
      </c>
      <c r="I56" s="83">
        <v>0.6</v>
      </c>
      <c r="J56" s="83">
        <v>0.5</v>
      </c>
      <c r="K56" s="83">
        <v>2</v>
      </c>
      <c r="L56" s="83">
        <v>2.4</v>
      </c>
      <c r="M56" s="83">
        <v>1.2</v>
      </c>
      <c r="N56" s="83">
        <v>2.2999999999999998</v>
      </c>
      <c r="O56" s="83">
        <v>-0.2</v>
      </c>
      <c r="P56" s="83">
        <v>2.8</v>
      </c>
      <c r="Q56" s="83">
        <v>1.4</v>
      </c>
      <c r="R56" s="83">
        <v>1</v>
      </c>
      <c r="S56" s="83">
        <v>-1</v>
      </c>
      <c r="T56" s="83">
        <v>0</v>
      </c>
      <c r="U56" s="83">
        <v>-2.4</v>
      </c>
      <c r="V56" s="83">
        <v>5.2</v>
      </c>
      <c r="W56" s="83">
        <v>2.1</v>
      </c>
      <c r="X56" s="83">
        <v>3.5</v>
      </c>
      <c r="Y56" s="83">
        <v>1.9</v>
      </c>
      <c r="Z56" s="83">
        <v>3.5</v>
      </c>
      <c r="AA56" s="83">
        <v>-9.999999999999698E-2</v>
      </c>
      <c r="AB56" s="83">
        <v>0.9</v>
      </c>
      <c r="AC56" s="83">
        <v>-2.6000000000000019</v>
      </c>
      <c r="AD56" s="83">
        <v>-0.8</v>
      </c>
      <c r="AE56" s="84">
        <v>-1.2</v>
      </c>
      <c r="AF56" s="84">
        <v>-0.4</v>
      </c>
      <c r="AG56" s="84">
        <v>0.2</v>
      </c>
      <c r="AH56" s="84">
        <v>1.7</v>
      </c>
      <c r="AI56" s="84">
        <v>1.8999999999999997</v>
      </c>
      <c r="AJ56" s="85">
        <v>10.7</v>
      </c>
      <c r="AK56" s="85">
        <v>5.9</v>
      </c>
      <c r="AL56" s="85">
        <v>-3.7999999999999976</v>
      </c>
      <c r="AM56" s="86">
        <v>-4</v>
      </c>
      <c r="AN56" s="86">
        <v>13.2</v>
      </c>
      <c r="AO56" s="86">
        <v>-5.3</v>
      </c>
      <c r="AP56" s="87">
        <v>6.8</v>
      </c>
      <c r="AQ56" s="87">
        <v>15</v>
      </c>
      <c r="AR56" s="87">
        <v>-1.1000000000000014</v>
      </c>
      <c r="AS56" s="86">
        <v>3.9</v>
      </c>
      <c r="AT56" s="86">
        <v>17.700000000000003</v>
      </c>
      <c r="AU56" s="86">
        <v>0.19999999999999796</v>
      </c>
      <c r="AV56" s="86">
        <v>33.5</v>
      </c>
      <c r="AW56" s="86">
        <v>3</v>
      </c>
      <c r="AX56" s="87">
        <v>0.39999999999999991</v>
      </c>
      <c r="AY56" s="87">
        <v>-4.2</v>
      </c>
      <c r="AZ56" s="87">
        <v>5.6</v>
      </c>
      <c r="BA56" s="86">
        <v>2.2999999999999998</v>
      </c>
      <c r="BB56" s="86">
        <v>13.3</v>
      </c>
      <c r="BC56" s="1463">
        <v>13.399999999999999</v>
      </c>
      <c r="BD56" s="87">
        <v>-19.8</v>
      </c>
      <c r="BE56" s="88">
        <v>-2</v>
      </c>
    </row>
    <row r="57" spans="8:57" ht="19.5" customHeight="1" x14ac:dyDescent="0.3">
      <c r="H57" s="38" t="s">
        <v>104</v>
      </c>
      <c r="I57" s="83">
        <v>0.5</v>
      </c>
      <c r="J57" s="83">
        <v>0.1</v>
      </c>
      <c r="K57" s="83">
        <v>-1.5</v>
      </c>
      <c r="L57" s="83">
        <v>-0.3</v>
      </c>
      <c r="M57" s="83">
        <v>-0.4</v>
      </c>
      <c r="N57" s="83">
        <v>0.2</v>
      </c>
      <c r="O57" s="83">
        <v>0.4</v>
      </c>
      <c r="P57" s="83">
        <v>-0.2</v>
      </c>
      <c r="Q57" s="83">
        <v>-0.4</v>
      </c>
      <c r="R57" s="83">
        <v>0.5</v>
      </c>
      <c r="S57" s="83">
        <v>0.1</v>
      </c>
      <c r="T57" s="83">
        <v>0.2</v>
      </c>
      <c r="U57" s="83">
        <v>-0.5</v>
      </c>
      <c r="V57" s="83">
        <v>0.3</v>
      </c>
      <c r="W57" s="83">
        <v>0.1</v>
      </c>
      <c r="X57" s="83">
        <v>0.2</v>
      </c>
      <c r="Y57" s="83">
        <v>-0.2</v>
      </c>
      <c r="Z57" s="83">
        <v>0.4</v>
      </c>
      <c r="AA57" s="83">
        <v>0.29999999999999949</v>
      </c>
      <c r="AB57" s="83">
        <v>0.1</v>
      </c>
      <c r="AC57" s="83">
        <v>0.10000000000000014</v>
      </c>
      <c r="AD57" s="83">
        <v>0.3</v>
      </c>
      <c r="AE57" s="84">
        <v>0.4</v>
      </c>
      <c r="AF57" s="84">
        <v>0.1</v>
      </c>
      <c r="AG57" s="84">
        <v>0</v>
      </c>
      <c r="AH57" s="84">
        <v>0.2</v>
      </c>
      <c r="AI57" s="84">
        <v>1.2</v>
      </c>
      <c r="AJ57" s="85">
        <v>1.5</v>
      </c>
      <c r="AK57" s="85">
        <v>1.4</v>
      </c>
      <c r="AL57" s="85">
        <v>1.1000000000000001</v>
      </c>
      <c r="AM57" s="86">
        <v>1.6</v>
      </c>
      <c r="AN57" s="86">
        <v>0.6</v>
      </c>
      <c r="AO57" s="86">
        <v>1.1000000000000001</v>
      </c>
      <c r="AP57" s="87">
        <v>-0.20000000000000007</v>
      </c>
      <c r="AQ57" s="87">
        <v>-0.79999999999999993</v>
      </c>
      <c r="AR57" s="87">
        <v>-1.7999999999999998</v>
      </c>
      <c r="AS57" s="86">
        <v>-1.4</v>
      </c>
      <c r="AT57" s="86">
        <v>-0.10000000000000009</v>
      </c>
      <c r="AU57" s="86">
        <v>1.1000000000000001</v>
      </c>
      <c r="AV57" s="86">
        <v>0.9</v>
      </c>
      <c r="AW57" s="86">
        <v>-0.2</v>
      </c>
      <c r="AX57" s="87">
        <v>1.4</v>
      </c>
      <c r="AY57" s="87">
        <v>-0.39999999999999991</v>
      </c>
      <c r="AZ57" s="87">
        <v>2.4000000000000004</v>
      </c>
      <c r="BA57" s="86">
        <v>0.3</v>
      </c>
      <c r="BB57" s="86">
        <v>2.2000000000000002</v>
      </c>
      <c r="BC57" s="1463">
        <v>0.6</v>
      </c>
      <c r="BD57" s="87">
        <v>-3</v>
      </c>
      <c r="BE57" s="88">
        <v>0.4</v>
      </c>
    </row>
    <row r="58" spans="8:57" ht="19.5" customHeight="1" x14ac:dyDescent="0.3">
      <c r="H58" s="73" t="s">
        <v>105</v>
      </c>
      <c r="I58" s="133">
        <v>0.1</v>
      </c>
      <c r="J58" s="133">
        <v>0.6</v>
      </c>
      <c r="K58" s="133">
        <v>0.2</v>
      </c>
      <c r="L58" s="133">
        <v>-0.6</v>
      </c>
      <c r="M58" s="133">
        <v>0</v>
      </c>
      <c r="N58" s="133">
        <v>-0.1</v>
      </c>
      <c r="O58" s="133">
        <v>-0.4</v>
      </c>
      <c r="P58" s="133">
        <v>0.2</v>
      </c>
      <c r="Q58" s="133">
        <v>-0.4</v>
      </c>
      <c r="R58" s="133">
        <v>-0.4</v>
      </c>
      <c r="S58" s="133">
        <v>-0.2</v>
      </c>
      <c r="T58" s="133">
        <v>-0.6</v>
      </c>
      <c r="U58" s="133">
        <v>-0.6</v>
      </c>
      <c r="V58" s="133">
        <v>0.3</v>
      </c>
      <c r="W58" s="133">
        <v>-0.1</v>
      </c>
      <c r="X58" s="133">
        <v>-0.2</v>
      </c>
      <c r="Y58" s="133">
        <v>-0.4</v>
      </c>
      <c r="Z58" s="133">
        <v>0.4</v>
      </c>
      <c r="AA58" s="133">
        <v>9.9999999999999117E-2</v>
      </c>
      <c r="AB58" s="133">
        <v>-0.1</v>
      </c>
      <c r="AC58" s="133">
        <v>-0.40000000000000036</v>
      </c>
      <c r="AD58" s="133">
        <v>-0.9</v>
      </c>
      <c r="AE58" s="134">
        <v>-0.7</v>
      </c>
      <c r="AF58" s="134">
        <v>-3.3</v>
      </c>
      <c r="AG58" s="134">
        <v>-0.4</v>
      </c>
      <c r="AH58" s="134">
        <v>0</v>
      </c>
      <c r="AI58" s="134">
        <v>0.10000000000000003</v>
      </c>
      <c r="AJ58" s="135">
        <v>0.5</v>
      </c>
      <c r="AK58" s="135">
        <v>-9.9999999999999922E-2</v>
      </c>
      <c r="AL58" s="135">
        <v>-0.1999999999999999</v>
      </c>
      <c r="AM58" s="136">
        <v>-0.2</v>
      </c>
      <c r="AN58" s="136">
        <v>0.2</v>
      </c>
      <c r="AO58" s="136">
        <v>0.2</v>
      </c>
      <c r="AP58" s="137">
        <v>-0.30000000000000004</v>
      </c>
      <c r="AQ58" s="137">
        <v>0.4</v>
      </c>
      <c r="AR58" s="137">
        <v>0.80000000000000016</v>
      </c>
      <c r="AS58" s="136">
        <v>0.1</v>
      </c>
      <c r="AT58" s="136">
        <v>0.5</v>
      </c>
      <c r="AU58" s="136">
        <v>-0.6</v>
      </c>
      <c r="AV58" s="136">
        <v>0.4</v>
      </c>
      <c r="AW58" s="136">
        <v>-1.5</v>
      </c>
      <c r="AX58" s="137">
        <v>0.6</v>
      </c>
      <c r="AY58" s="137">
        <v>0.7</v>
      </c>
      <c r="AZ58" s="137">
        <v>0.7</v>
      </c>
      <c r="BA58" s="136">
        <v>0.1</v>
      </c>
      <c r="BB58" s="136">
        <v>-0.6</v>
      </c>
      <c r="BC58" s="1464">
        <v>0</v>
      </c>
      <c r="BD58" s="1650">
        <v>0</v>
      </c>
      <c r="BE58" s="1584">
        <v>0</v>
      </c>
    </row>
    <row r="59" spans="8:57" ht="18" customHeight="1" x14ac:dyDescent="0.3">
      <c r="H59" s="1723" t="s">
        <v>110</v>
      </c>
      <c r="I59" s="1723"/>
      <c r="J59" s="1723"/>
      <c r="K59" s="1723"/>
      <c r="L59" s="1723"/>
      <c r="M59" s="1723"/>
      <c r="N59" s="1723"/>
      <c r="O59" s="1723"/>
      <c r="P59" s="1723"/>
      <c r="Q59" s="1723"/>
      <c r="R59" s="1723"/>
      <c r="S59" s="1723"/>
      <c r="T59" s="1723"/>
      <c r="U59" s="1723"/>
      <c r="V59" s="1723"/>
      <c r="W59" s="1723"/>
      <c r="X59" s="1723"/>
      <c r="Y59" s="1723"/>
      <c r="Z59" s="1723"/>
      <c r="AA59" s="1723"/>
      <c r="AB59" s="1723"/>
      <c r="AC59" s="1723"/>
      <c r="AD59" s="1723"/>
      <c r="AE59" s="1723"/>
      <c r="AF59" s="1723"/>
      <c r="AG59" s="1723"/>
      <c r="AH59" s="1723"/>
      <c r="AI59" s="1723"/>
      <c r="AJ59" s="1723"/>
      <c r="AK59" s="1723"/>
      <c r="AL59" s="1723"/>
      <c r="AM59" s="1723"/>
      <c r="AN59" s="1723"/>
      <c r="AO59" s="1723"/>
      <c r="AP59" s="1723"/>
      <c r="AQ59" s="1723"/>
      <c r="AR59" s="1723"/>
      <c r="AS59" s="1723"/>
      <c r="AT59" s="1723"/>
      <c r="AU59" s="1723"/>
      <c r="AV59" s="1723"/>
      <c r="AW59" s="1723"/>
      <c r="AX59" s="1723"/>
      <c r="AY59" s="1723"/>
      <c r="AZ59" s="1723"/>
      <c r="BA59" s="1723"/>
      <c r="BB59" s="1723"/>
      <c r="BC59" s="1723"/>
      <c r="BD59" s="1455"/>
      <c r="BE59" s="1455"/>
    </row>
    <row r="60" spans="8:57" ht="15" x14ac:dyDescent="0.3">
      <c r="H60" s="1718"/>
      <c r="I60" s="1718"/>
      <c r="J60" s="1718"/>
      <c r="K60" s="1718"/>
      <c r="L60" s="1718"/>
      <c r="M60" s="1718"/>
      <c r="N60" s="1718"/>
      <c r="O60" s="1718"/>
      <c r="P60" s="1718"/>
      <c r="Q60" s="1718"/>
      <c r="R60" s="1718"/>
      <c r="S60" s="1718"/>
      <c r="T60" s="1718"/>
      <c r="U60" s="1718"/>
      <c r="V60" s="1718"/>
      <c r="W60" s="1718"/>
      <c r="X60" s="1718"/>
      <c r="Y60" s="1718"/>
      <c r="Z60" s="1718"/>
      <c r="AA60" s="1718"/>
      <c r="AB60" s="1718"/>
      <c r="AC60" s="1718"/>
      <c r="AD60" s="1718"/>
      <c r="AE60" s="1718"/>
      <c r="AF60" s="1718"/>
      <c r="AG60" s="1718"/>
      <c r="AH60" s="1718"/>
      <c r="AI60" s="1718"/>
      <c r="AJ60" s="1718"/>
      <c r="AK60" s="1718"/>
      <c r="AL60" s="1718"/>
      <c r="AM60" s="1718"/>
      <c r="AN60" s="1718"/>
      <c r="AO60" s="1718"/>
      <c r="AP60" s="1718"/>
      <c r="AQ60" s="1718"/>
      <c r="AR60" s="1718"/>
      <c r="AS60" s="1718"/>
      <c r="AT60" s="1718"/>
      <c r="AU60" s="1718"/>
      <c r="AV60" s="1718"/>
      <c r="AW60" s="1718"/>
      <c r="AX60" s="1718"/>
      <c r="AY60" s="1718"/>
      <c r="AZ60" s="1718"/>
      <c r="BA60" s="1718"/>
      <c r="BB60" s="1718"/>
      <c r="BC60" s="1718"/>
      <c r="BD60" s="1633"/>
      <c r="BE60" s="1441"/>
    </row>
    <row r="61" spans="8:57" ht="15" x14ac:dyDescent="0.3">
      <c r="H61" s="139" t="s">
        <v>111</v>
      </c>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row>
    <row r="62" spans="8:57" ht="22.5" customHeight="1" x14ac:dyDescent="0.3">
      <c r="H62" s="1718" t="s">
        <v>112</v>
      </c>
      <c r="I62" s="1718"/>
      <c r="J62" s="1718"/>
      <c r="K62" s="1718"/>
      <c r="L62" s="1718"/>
      <c r="M62" s="1718"/>
      <c r="N62" s="1718"/>
      <c r="O62" s="1718"/>
      <c r="P62" s="1718"/>
      <c r="Q62" s="1718"/>
      <c r="R62" s="1718"/>
      <c r="S62" s="1718"/>
      <c r="T62" s="1718"/>
      <c r="U62" s="1718"/>
      <c r="V62" s="1718"/>
      <c r="W62" s="1718"/>
      <c r="X62" s="1718"/>
      <c r="Y62" s="1718"/>
      <c r="Z62" s="1718"/>
      <c r="AA62" s="1718"/>
      <c r="AB62" s="1718"/>
      <c r="AC62" s="1718"/>
      <c r="AD62" s="1718"/>
      <c r="AE62" s="1718"/>
      <c r="AF62" s="1718"/>
      <c r="AG62" s="1718"/>
      <c r="AH62" s="1718"/>
      <c r="AI62" s="1718"/>
      <c r="AJ62" s="1718"/>
      <c r="AK62" s="1718"/>
      <c r="AL62" s="1718"/>
      <c r="AM62" s="1718"/>
      <c r="AN62" s="1718"/>
      <c r="AO62" s="1718"/>
      <c r="AP62" s="1718"/>
      <c r="AQ62" s="1718"/>
      <c r="AR62" s="1718"/>
      <c r="AS62" s="1718"/>
      <c r="AT62" s="1718"/>
      <c r="AU62" s="1718"/>
      <c r="AV62" s="1718"/>
      <c r="AW62" s="1718"/>
      <c r="AX62" s="1718"/>
      <c r="AY62" s="1718"/>
      <c r="AZ62" s="1718"/>
      <c r="BA62" s="1718"/>
      <c r="BB62" s="1718"/>
      <c r="BC62" s="1718"/>
      <c r="BD62" s="1718"/>
      <c r="BE62" s="1718"/>
    </row>
    <row r="63" spans="8:57" ht="22.5" customHeight="1" x14ac:dyDescent="0.3">
      <c r="H63" s="1718"/>
      <c r="I63" s="1718"/>
      <c r="J63" s="1718"/>
      <c r="K63" s="1718"/>
      <c r="L63" s="1718"/>
      <c r="M63" s="1718"/>
      <c r="N63" s="1718"/>
      <c r="O63" s="1718"/>
      <c r="P63" s="1718"/>
      <c r="Q63" s="1718"/>
      <c r="R63" s="1718"/>
      <c r="S63" s="1718"/>
      <c r="T63" s="1718"/>
      <c r="U63" s="1718"/>
      <c r="V63" s="1718"/>
      <c r="W63" s="1718"/>
      <c r="X63" s="1718"/>
      <c r="Y63" s="1718"/>
      <c r="Z63" s="1718"/>
      <c r="AA63" s="1718"/>
      <c r="AB63" s="1718"/>
      <c r="AC63" s="1718"/>
      <c r="AD63" s="1718"/>
      <c r="AE63" s="1718"/>
      <c r="AF63" s="1718"/>
      <c r="AG63" s="1718"/>
      <c r="AH63" s="1718"/>
      <c r="AI63" s="1718"/>
      <c r="AJ63" s="1718"/>
      <c r="AK63" s="1718"/>
      <c r="AL63" s="1718"/>
      <c r="AM63" s="1718"/>
      <c r="AN63" s="1718"/>
      <c r="AO63" s="1718"/>
      <c r="AP63" s="1718"/>
      <c r="AQ63" s="1718"/>
      <c r="AR63" s="1718"/>
      <c r="AS63" s="1718"/>
      <c r="AT63" s="1718"/>
      <c r="AU63" s="1718"/>
      <c r="AV63" s="1718"/>
      <c r="AW63" s="1718"/>
      <c r="AX63" s="1718"/>
      <c r="AY63" s="1718"/>
      <c r="AZ63" s="1718"/>
      <c r="BA63" s="1718"/>
      <c r="BB63" s="1718"/>
      <c r="BC63" s="1718"/>
      <c r="BD63" s="1718"/>
      <c r="BE63" s="1718"/>
    </row>
    <row r="64" spans="8:57" ht="19.5" customHeight="1" x14ac:dyDescent="0.3">
      <c r="H64" s="140"/>
      <c r="I64" s="141"/>
      <c r="J64" s="141"/>
      <c r="K64" s="141"/>
      <c r="L64" s="141"/>
      <c r="M64" s="141"/>
      <c r="N64" s="141"/>
      <c r="O64" s="141"/>
      <c r="P64" s="141"/>
      <c r="Q64" s="141"/>
      <c r="R64" s="141"/>
      <c r="S64" s="141"/>
      <c r="T64" s="141"/>
      <c r="U64" s="141"/>
      <c r="V64" s="141"/>
      <c r="W64" s="141"/>
      <c r="X64" s="141"/>
      <c r="Y64" s="141"/>
      <c r="Z64" s="141"/>
      <c r="AA64" s="141"/>
      <c r="AB64" s="141"/>
      <c r="AC64" s="142"/>
      <c r="AD64" s="142"/>
      <c r="AE64" s="142"/>
      <c r="AF64" s="142"/>
      <c r="AG64" s="142"/>
      <c r="AH64" s="142"/>
      <c r="AI64" s="142"/>
      <c r="AJ64" s="143"/>
      <c r="AK64" s="143"/>
      <c r="AL64" s="143"/>
      <c r="AM64" s="143"/>
      <c r="AN64" s="143"/>
      <c r="AO64" s="144"/>
      <c r="AP64" s="144"/>
      <c r="AQ64" s="144"/>
      <c r="AR64" s="144"/>
      <c r="AS64" s="143"/>
      <c r="AT64" s="143"/>
      <c r="AU64" s="144"/>
      <c r="AV64" s="144"/>
      <c r="AW64" s="144"/>
      <c r="AX64" s="144"/>
      <c r="AY64" s="144"/>
      <c r="AZ64" s="144"/>
      <c r="BA64" s="143"/>
      <c r="BB64" s="144"/>
      <c r="BC64" s="144"/>
      <c r="BD64" s="144"/>
      <c r="BE64" s="144"/>
    </row>
    <row r="65" spans="8:62" ht="19.5" customHeight="1" x14ac:dyDescent="0.3">
      <c r="H65" s="145" t="s">
        <v>113</v>
      </c>
      <c r="I65" s="146"/>
      <c r="J65" s="146"/>
      <c r="K65" s="146"/>
      <c r="L65" s="146"/>
      <c r="M65" s="146"/>
      <c r="N65" s="146"/>
      <c r="O65" s="146"/>
      <c r="P65" s="146"/>
      <c r="Q65" s="146"/>
      <c r="R65" s="146"/>
      <c r="S65" s="146"/>
      <c r="T65" s="146"/>
      <c r="U65" s="146"/>
      <c r="V65" s="146"/>
      <c r="W65" s="146"/>
      <c r="X65" s="146"/>
      <c r="Y65" s="146"/>
      <c r="Z65" s="146"/>
      <c r="AA65" s="146"/>
      <c r="AB65" s="146"/>
      <c r="AC65" s="147"/>
      <c r="AD65" s="147"/>
      <c r="AE65" s="147"/>
      <c r="AF65" s="147"/>
      <c r="AG65" s="147"/>
      <c r="AH65" s="147"/>
      <c r="AI65" s="147"/>
      <c r="AJ65" s="148"/>
      <c r="AK65" s="148"/>
      <c r="AL65" s="148"/>
      <c r="AM65" s="148"/>
      <c r="AN65" s="149"/>
      <c r="AO65" s="149"/>
      <c r="AP65" s="149"/>
      <c r="AQ65" s="149"/>
      <c r="AR65" s="150"/>
      <c r="AS65" s="151"/>
      <c r="AT65" s="151"/>
      <c r="AU65" s="152"/>
      <c r="AV65" s="152"/>
      <c r="AW65" s="152"/>
      <c r="AX65" s="152"/>
      <c r="AY65" s="152"/>
      <c r="AZ65" s="152"/>
      <c r="BA65" s="151"/>
      <c r="BB65" s="152"/>
      <c r="BC65" s="152"/>
      <c r="BD65" s="152"/>
      <c r="BE65" s="152"/>
    </row>
    <row r="66" spans="8:62" ht="18.600000000000001" customHeight="1" thickBot="1" x14ac:dyDescent="0.35">
      <c r="H66" s="77" t="s">
        <v>0</v>
      </c>
      <c r="I66" s="78" t="s">
        <v>40</v>
      </c>
      <c r="J66" s="78" t="s">
        <v>41</v>
      </c>
      <c r="K66" s="78" t="s">
        <v>42</v>
      </c>
      <c r="L66" s="78" t="s">
        <v>43</v>
      </c>
      <c r="M66" s="78" t="s">
        <v>44</v>
      </c>
      <c r="N66" s="78" t="s">
        <v>45</v>
      </c>
      <c r="O66" s="78" t="s">
        <v>46</v>
      </c>
      <c r="P66" s="78" t="s">
        <v>47</v>
      </c>
      <c r="Q66" s="78" t="s">
        <v>48</v>
      </c>
      <c r="R66" s="78" t="s">
        <v>49</v>
      </c>
      <c r="S66" s="78" t="s">
        <v>50</v>
      </c>
      <c r="T66" s="78" t="s">
        <v>51</v>
      </c>
      <c r="U66" s="78" t="s">
        <v>52</v>
      </c>
      <c r="V66" s="78" t="s">
        <v>53</v>
      </c>
      <c r="W66" s="78" t="s">
        <v>54</v>
      </c>
      <c r="X66" s="78" t="s">
        <v>55</v>
      </c>
      <c r="Y66" s="78" t="s">
        <v>56</v>
      </c>
      <c r="Z66" s="78" t="s">
        <v>57</v>
      </c>
      <c r="AA66" s="78" t="s">
        <v>58</v>
      </c>
      <c r="AB66" s="78" t="s">
        <v>59</v>
      </c>
      <c r="AC66" s="78" t="s">
        <v>60</v>
      </c>
      <c r="AD66" s="78" t="s">
        <v>61</v>
      </c>
      <c r="AE66" s="78" t="s">
        <v>62</v>
      </c>
      <c r="AF66" s="78" t="s">
        <v>63</v>
      </c>
      <c r="AG66" s="78" t="s">
        <v>64</v>
      </c>
      <c r="AH66" s="78" t="s">
        <v>65</v>
      </c>
      <c r="AI66" s="78" t="s">
        <v>66</v>
      </c>
      <c r="AJ66" s="78" t="s">
        <v>67</v>
      </c>
      <c r="AK66" s="78" t="s">
        <v>68</v>
      </c>
      <c r="AL66" s="78" t="s">
        <v>69</v>
      </c>
      <c r="AM66" s="79" t="s">
        <v>70</v>
      </c>
      <c r="AN66" s="79" t="s">
        <v>71</v>
      </c>
      <c r="AO66" s="79" t="s">
        <v>72</v>
      </c>
      <c r="AP66" s="79" t="s">
        <v>73</v>
      </c>
      <c r="AQ66" s="79" t="s">
        <v>74</v>
      </c>
      <c r="AR66" s="80" t="s">
        <v>75</v>
      </c>
      <c r="AS66" s="79" t="s">
        <v>76</v>
      </c>
      <c r="AT66" s="79" t="s">
        <v>77</v>
      </c>
      <c r="AU66" s="79" t="s">
        <v>78</v>
      </c>
      <c r="AV66" s="79" t="s">
        <v>79</v>
      </c>
      <c r="AW66" s="79" t="s">
        <v>80</v>
      </c>
      <c r="AX66" s="79" t="s">
        <v>81</v>
      </c>
      <c r="AY66" s="79" t="s">
        <v>82</v>
      </c>
      <c r="AZ66" s="79" t="s">
        <v>83</v>
      </c>
      <c r="BA66" s="81" t="s">
        <v>84</v>
      </c>
      <c r="BB66" s="81" t="s">
        <v>108</v>
      </c>
      <c r="BC66" s="81" t="s">
        <v>869</v>
      </c>
      <c r="BD66" s="81" t="s">
        <v>890</v>
      </c>
      <c r="BE66" s="81" t="s">
        <v>891</v>
      </c>
    </row>
    <row r="67" spans="8:62" ht="18.600000000000001" customHeight="1" x14ac:dyDescent="0.3">
      <c r="H67" s="38" t="s">
        <v>114</v>
      </c>
      <c r="I67" s="153">
        <v>8.5000000000000006E-3</v>
      </c>
      <c r="J67" s="153">
        <v>7.7000000000000002E-3</v>
      </c>
      <c r="K67" s="153">
        <v>6.4000000000000003E-3</v>
      </c>
      <c r="L67" s="153">
        <v>1.6000000000000001E-3</v>
      </c>
      <c r="M67" s="153">
        <v>5.7549284153249189E-3</v>
      </c>
      <c r="N67" s="154">
        <v>2.4348617668516577E-3</v>
      </c>
      <c r="O67" s="154">
        <v>5.7727136101094209E-3</v>
      </c>
      <c r="P67" s="154">
        <v>3.5069617567788339E-3</v>
      </c>
      <c r="Q67" s="154">
        <v>4.8681709274173935E-3</v>
      </c>
      <c r="R67" s="154">
        <v>5.3419956671595294E-3</v>
      </c>
      <c r="S67" s="154">
        <v>5.9834666493734107E-3</v>
      </c>
      <c r="T67" s="154">
        <v>2.7145863467186076E-3</v>
      </c>
      <c r="U67" s="154">
        <v>7.8601301882130735E-3</v>
      </c>
      <c r="V67" s="154">
        <v>4.2774470969986957E-3</v>
      </c>
      <c r="W67" s="154">
        <v>5.2825030017053807E-3</v>
      </c>
      <c r="X67" s="154">
        <v>4.3041012106278991E-3</v>
      </c>
      <c r="Y67" s="154">
        <v>6.6668962346983262E-3</v>
      </c>
      <c r="Z67" s="154">
        <v>7.0146537648474146E-3</v>
      </c>
      <c r="AA67" s="154">
        <v>6.6448595643231554E-3</v>
      </c>
      <c r="AB67" s="154">
        <v>5.1000000000000004E-3</v>
      </c>
      <c r="AC67" s="154">
        <v>9.3857171823074573E-3</v>
      </c>
      <c r="AD67" s="154">
        <v>0.01</v>
      </c>
      <c r="AE67" s="153">
        <v>8.3999999999999995E-3</v>
      </c>
      <c r="AF67" s="153">
        <v>5.1000000000000004E-3</v>
      </c>
      <c r="AG67" s="153">
        <v>8.6999999999999994E-3</v>
      </c>
      <c r="AH67" s="153">
        <v>8.3000000000000001E-3</v>
      </c>
      <c r="AI67" s="153">
        <v>8.0999999999999996E-3</v>
      </c>
      <c r="AJ67" s="155">
        <v>1.6000000000000001E-3</v>
      </c>
      <c r="AK67" s="155">
        <v>7.1000000000000004E-3</v>
      </c>
      <c r="AL67" s="155">
        <v>8.0000000000000002E-3</v>
      </c>
      <c r="AM67" s="155">
        <v>7.4000000000000003E-3</v>
      </c>
      <c r="AN67" s="156">
        <v>4.1000000000000003E-3</v>
      </c>
      <c r="AO67" s="156">
        <v>5.5999999999999999E-3</v>
      </c>
      <c r="AP67" s="157">
        <v>7.1999999999999998E-3</v>
      </c>
      <c r="AQ67" s="157">
        <v>8.0999999999999996E-3</v>
      </c>
      <c r="AR67" s="157">
        <v>3.8E-3</v>
      </c>
      <c r="AS67" s="156">
        <v>8.5000000000000006E-3</v>
      </c>
      <c r="AT67" s="156">
        <v>7.7000000000000002E-3</v>
      </c>
      <c r="AU67" s="156">
        <v>8.0999999999999996E-3</v>
      </c>
      <c r="AV67" s="156">
        <v>3.5000000000000001E-3</v>
      </c>
      <c r="AW67" s="156">
        <v>8.8999999999999999E-3</v>
      </c>
      <c r="AX67" s="157">
        <v>7.1999999999999998E-3</v>
      </c>
      <c r="AY67" s="157">
        <v>7.7000000000000002E-3</v>
      </c>
      <c r="AZ67" s="1632" t="s">
        <v>888</v>
      </c>
      <c r="BA67" s="156">
        <v>8.8999999999999999E-3</v>
      </c>
      <c r="BB67" s="156">
        <v>8.6E-3</v>
      </c>
      <c r="BC67" s="1456">
        <v>7.4999999999999997E-3</v>
      </c>
      <c r="BD67" s="157">
        <v>1.1999999999999999E-3</v>
      </c>
      <c r="BE67" s="158">
        <v>5.8999999999999999E-3</v>
      </c>
    </row>
    <row r="68" spans="8:62" ht="18.600000000000001" customHeight="1" x14ac:dyDescent="0.3">
      <c r="H68" s="38" t="s">
        <v>115</v>
      </c>
      <c r="I68" s="153">
        <v>8.5000000000000006E-3</v>
      </c>
      <c r="J68" s="153">
        <v>8.0999999999999996E-3</v>
      </c>
      <c r="K68" s="153">
        <v>7.4999999999999997E-3</v>
      </c>
      <c r="L68" s="153">
        <v>6.0000000000000001E-3</v>
      </c>
      <c r="M68" s="153">
        <v>5.7549284153249189E-3</v>
      </c>
      <c r="N68" s="154">
        <v>4.0606277825577554E-3</v>
      </c>
      <c r="O68" s="154">
        <v>4.6290987571054321E-3</v>
      </c>
      <c r="P68" s="154">
        <v>4.3566398641775575E-3</v>
      </c>
      <c r="Q68" s="154">
        <v>4.8681709274173935E-3</v>
      </c>
      <c r="R68" s="154">
        <v>5.1132008860094074E-3</v>
      </c>
      <c r="S68" s="154">
        <v>5.4064012036403476E-3</v>
      </c>
      <c r="T68" s="154">
        <v>4.7169072341577273E-3</v>
      </c>
      <c r="U68" s="154">
        <v>7.8601301882130735E-3</v>
      </c>
      <c r="V68" s="154">
        <v>6.0653659974957601E-3</v>
      </c>
      <c r="W68" s="154">
        <v>5.7946829382003852E-3</v>
      </c>
      <c r="X68" s="154">
        <v>5.4142389626226613E-3</v>
      </c>
      <c r="Y68" s="154">
        <v>6.6668962346983262E-3</v>
      </c>
      <c r="Z68" s="154">
        <v>6.8419916700323451E-3</v>
      </c>
      <c r="AA68" s="154">
        <v>6.7722970503205264E-3</v>
      </c>
      <c r="AB68" s="154">
        <v>6.3E-3</v>
      </c>
      <c r="AC68" s="154">
        <v>9.3857171823074573E-3</v>
      </c>
      <c r="AD68" s="154">
        <v>9.5999999999999992E-3</v>
      </c>
      <c r="AE68" s="153">
        <v>9.1999999999999998E-3</v>
      </c>
      <c r="AF68" s="153">
        <v>8.2000000000000007E-3</v>
      </c>
      <c r="AG68" s="153">
        <v>8.6999999999999994E-3</v>
      </c>
      <c r="AH68" s="153">
        <v>8.5000000000000006E-3</v>
      </c>
      <c r="AI68" s="153">
        <v>8.3999999999999995E-3</v>
      </c>
      <c r="AJ68" s="155">
        <v>6.64686696019476E-3</v>
      </c>
      <c r="AK68" s="155">
        <v>7.1000000000000004E-3</v>
      </c>
      <c r="AL68" s="155">
        <v>7.6E-3</v>
      </c>
      <c r="AM68" s="155">
        <v>7.4999999999999997E-3</v>
      </c>
      <c r="AN68" s="156">
        <v>6.6E-3</v>
      </c>
      <c r="AO68" s="156">
        <v>5.5999999999999999E-3</v>
      </c>
      <c r="AP68" s="157">
        <v>6.4000000000000003E-3</v>
      </c>
      <c r="AQ68" s="157">
        <v>7.0000000000000001E-3</v>
      </c>
      <c r="AR68" s="157">
        <v>6.1000000000000004E-3</v>
      </c>
      <c r="AS68" s="156">
        <v>8.5000000000000006E-3</v>
      </c>
      <c r="AT68" s="156">
        <v>8.0999999999999996E-3</v>
      </c>
      <c r="AU68" s="156">
        <v>8.0999999999999996E-3</v>
      </c>
      <c r="AV68" s="156">
        <v>6.8999999999999999E-3</v>
      </c>
      <c r="AW68" s="156">
        <v>8.8999999999999999E-3</v>
      </c>
      <c r="AX68" s="157">
        <v>8.0999999999999996E-3</v>
      </c>
      <c r="AY68" s="157">
        <v>7.9000000000000008E-3</v>
      </c>
      <c r="AZ68" s="157">
        <v>5.7000000000000002E-3</v>
      </c>
      <c r="BA68" s="156">
        <v>8.8999999999999999E-3</v>
      </c>
      <c r="BB68" s="156">
        <v>8.6999999999999994E-3</v>
      </c>
      <c r="BC68" s="1456">
        <v>8.3000000000000001E-3</v>
      </c>
      <c r="BD68" s="157">
        <v>6.4999999999999997E-3</v>
      </c>
      <c r="BE68" s="158">
        <v>5.8999999999999999E-3</v>
      </c>
    </row>
    <row r="69" spans="8:62" ht="18.600000000000001" customHeight="1" x14ac:dyDescent="0.3">
      <c r="H69" s="38" t="s">
        <v>116</v>
      </c>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9"/>
      <c r="AH69" s="159"/>
      <c r="AI69" s="159"/>
      <c r="AJ69" s="160"/>
      <c r="AK69" s="155">
        <v>9.5899999999999999E-2</v>
      </c>
      <c r="AL69" s="155">
        <v>0.1095</v>
      </c>
      <c r="AM69" s="155">
        <v>9.98E-2</v>
      </c>
      <c r="AN69" s="155">
        <v>5.57E-2</v>
      </c>
      <c r="AO69" s="155">
        <v>7.6999999999999999E-2</v>
      </c>
      <c r="AP69" s="161">
        <v>0.1028</v>
      </c>
      <c r="AQ69" s="161">
        <v>0.1173</v>
      </c>
      <c r="AR69" s="161">
        <v>5.6099999999999997E-2</v>
      </c>
      <c r="AS69" s="155">
        <v>0.125</v>
      </c>
      <c r="AT69" s="155">
        <v>0.1148</v>
      </c>
      <c r="AU69" s="155">
        <v>0.1173</v>
      </c>
      <c r="AV69" s="155">
        <v>5.5399999999999998E-2</v>
      </c>
      <c r="AW69" s="155">
        <v>0.13</v>
      </c>
      <c r="AX69" s="161">
        <v>0.1036</v>
      </c>
      <c r="AY69" s="161">
        <v>0.11360000000000001</v>
      </c>
      <c r="AZ69" s="161">
        <v>9.4000000000000004E-3</v>
      </c>
      <c r="BA69" s="155">
        <v>0.125</v>
      </c>
      <c r="BB69" s="155">
        <v>0.1201</v>
      </c>
      <c r="BC69" s="1458">
        <v>0.1061</v>
      </c>
      <c r="BD69" s="161">
        <v>1.95E-2</v>
      </c>
      <c r="BE69" s="162">
        <v>8.1500000000000003E-2</v>
      </c>
    </row>
    <row r="70" spans="8:62" ht="18.600000000000001" customHeight="1" x14ac:dyDescent="0.3">
      <c r="H70" s="38" t="s">
        <v>117</v>
      </c>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60"/>
      <c r="AK70" s="155">
        <v>9.5899999999999999E-2</v>
      </c>
      <c r="AL70" s="155">
        <v>0.1026</v>
      </c>
      <c r="AM70" s="155">
        <v>0.1016</v>
      </c>
      <c r="AN70" s="155">
        <v>8.9800000000000005E-2</v>
      </c>
      <c r="AO70" s="155">
        <v>7.6999999999999999E-2</v>
      </c>
      <c r="AP70" s="161">
        <v>8.9700000000000002E-2</v>
      </c>
      <c r="AQ70" s="161">
        <v>9.9000000000000005E-2</v>
      </c>
      <c r="AR70" s="161">
        <v>8.7900000000000006E-2</v>
      </c>
      <c r="AS70" s="155">
        <v>0.125</v>
      </c>
      <c r="AT70" s="155">
        <v>0.1195</v>
      </c>
      <c r="AU70" s="155">
        <v>0.11849999999999999</v>
      </c>
      <c r="AV70" s="155">
        <v>0.1022</v>
      </c>
      <c r="AW70" s="155">
        <v>0.13</v>
      </c>
      <c r="AX70" s="161">
        <v>0.1168</v>
      </c>
      <c r="AY70" s="161">
        <v>0.1157</v>
      </c>
      <c r="AZ70" s="161">
        <v>8.8300000000000003E-2</v>
      </c>
      <c r="BA70" s="155">
        <v>0.125</v>
      </c>
      <c r="BB70" s="155">
        <v>0.1225</v>
      </c>
      <c r="BC70" s="1458">
        <v>0.1168</v>
      </c>
      <c r="BD70" s="161">
        <v>9.1800000000000007E-2</v>
      </c>
      <c r="BE70" s="162">
        <v>8.1500000000000003E-2</v>
      </c>
    </row>
    <row r="71" spans="8:62" ht="18.600000000000001" customHeight="1" x14ac:dyDescent="0.3">
      <c r="H71" s="48" t="s">
        <v>118</v>
      </c>
      <c r="I71" s="163">
        <v>1566</v>
      </c>
      <c r="J71" s="163">
        <v>1428</v>
      </c>
      <c r="K71" s="163">
        <v>1201</v>
      </c>
      <c r="L71" s="163">
        <v>285</v>
      </c>
      <c r="M71" s="163">
        <v>1065</v>
      </c>
      <c r="N71" s="163">
        <v>423</v>
      </c>
      <c r="O71" s="163">
        <v>1104</v>
      </c>
      <c r="P71" s="163">
        <v>699</v>
      </c>
      <c r="Q71" s="163">
        <v>930</v>
      </c>
      <c r="R71" s="163">
        <v>1015</v>
      </c>
      <c r="S71" s="163">
        <v>1155</v>
      </c>
      <c r="T71" s="163">
        <v>526</v>
      </c>
      <c r="U71" s="163">
        <v>1566</v>
      </c>
      <c r="V71" s="163">
        <v>879</v>
      </c>
      <c r="W71" s="163">
        <v>1054</v>
      </c>
      <c r="X71" s="163">
        <v>897</v>
      </c>
      <c r="Y71" s="163">
        <v>1415</v>
      </c>
      <c r="Z71" s="163">
        <v>1529</v>
      </c>
      <c r="AA71" s="163">
        <v>1501</v>
      </c>
      <c r="AB71" s="163">
        <v>1143</v>
      </c>
      <c r="AC71" s="163">
        <v>2192</v>
      </c>
      <c r="AD71" s="163">
        <v>2497</v>
      </c>
      <c r="AE71" s="163">
        <v>2240</v>
      </c>
      <c r="AF71" s="163">
        <v>1373</v>
      </c>
      <c r="AG71" s="163">
        <v>2436</v>
      </c>
      <c r="AH71" s="163">
        <v>2389</v>
      </c>
      <c r="AI71" s="163">
        <v>2407</v>
      </c>
      <c r="AJ71" s="164">
        <v>506</v>
      </c>
      <c r="AK71" s="165">
        <v>2145</v>
      </c>
      <c r="AL71" s="165">
        <v>2534</v>
      </c>
      <c r="AM71" s="165">
        <v>2413</v>
      </c>
      <c r="AN71" s="165">
        <v>1372</v>
      </c>
      <c r="AO71" s="165">
        <v>1864</v>
      </c>
      <c r="AP71" s="165">
        <v>2512</v>
      </c>
      <c r="AQ71" s="165">
        <v>2977</v>
      </c>
      <c r="AR71" s="165">
        <v>1456</v>
      </c>
      <c r="AS71" s="165">
        <v>3225</v>
      </c>
      <c r="AT71" s="165">
        <v>3045</v>
      </c>
      <c r="AU71" s="165">
        <v>3279</v>
      </c>
      <c r="AV71" s="165">
        <v>1584</v>
      </c>
      <c r="AW71" s="165">
        <v>3691</v>
      </c>
      <c r="AX71" s="165">
        <v>3032</v>
      </c>
      <c r="AY71" s="165">
        <v>3422</v>
      </c>
      <c r="AZ71" s="165">
        <v>190</v>
      </c>
      <c r="BA71" s="165">
        <v>3782</v>
      </c>
      <c r="BB71" s="165">
        <v>3757</v>
      </c>
      <c r="BC71" s="1460">
        <v>3428</v>
      </c>
      <c r="BD71" s="1651">
        <v>540</v>
      </c>
      <c r="BE71" s="1631">
        <v>2627</v>
      </c>
    </row>
    <row r="72" spans="8:62" ht="18.600000000000001" customHeight="1" x14ac:dyDescent="0.3">
      <c r="H72" s="48" t="s">
        <v>119</v>
      </c>
      <c r="I72" s="163">
        <v>1566</v>
      </c>
      <c r="J72" s="163">
        <v>2994</v>
      </c>
      <c r="K72" s="163">
        <v>4195</v>
      </c>
      <c r="L72" s="163">
        <v>4480</v>
      </c>
      <c r="M72" s="163">
        <v>1065</v>
      </c>
      <c r="N72" s="163">
        <v>1488</v>
      </c>
      <c r="O72" s="163">
        <v>2592</v>
      </c>
      <c r="P72" s="163">
        <v>3291</v>
      </c>
      <c r="Q72" s="163">
        <v>930</v>
      </c>
      <c r="R72" s="163">
        <v>1945</v>
      </c>
      <c r="S72" s="163">
        <v>3100</v>
      </c>
      <c r="T72" s="163">
        <v>3626</v>
      </c>
      <c r="U72" s="163">
        <v>1566</v>
      </c>
      <c r="V72" s="163">
        <v>2445</v>
      </c>
      <c r="W72" s="163">
        <v>3499</v>
      </c>
      <c r="X72" s="163">
        <v>4396</v>
      </c>
      <c r="Y72" s="163">
        <v>1415</v>
      </c>
      <c r="Z72" s="163">
        <v>2944</v>
      </c>
      <c r="AA72" s="163">
        <v>4445</v>
      </c>
      <c r="AB72" s="163">
        <v>5588</v>
      </c>
      <c r="AC72" s="163">
        <v>2192</v>
      </c>
      <c r="AD72" s="163">
        <v>4688</v>
      </c>
      <c r="AE72" s="163">
        <v>6927</v>
      </c>
      <c r="AF72" s="163">
        <v>8305</v>
      </c>
      <c r="AG72" s="163">
        <v>2436</v>
      </c>
      <c r="AH72" s="163">
        <v>4826</v>
      </c>
      <c r="AI72" s="163">
        <v>7233</v>
      </c>
      <c r="AJ72" s="164">
        <v>7721</v>
      </c>
      <c r="AK72" s="165">
        <v>2145</v>
      </c>
      <c r="AL72" s="165">
        <v>4678</v>
      </c>
      <c r="AM72" s="165">
        <v>7083</v>
      </c>
      <c r="AN72" s="165">
        <v>8451</v>
      </c>
      <c r="AO72" s="165">
        <v>1864</v>
      </c>
      <c r="AP72" s="165">
        <v>4376</v>
      </c>
      <c r="AQ72" s="165">
        <v>7353</v>
      </c>
      <c r="AR72" s="165">
        <v>8809</v>
      </c>
      <c r="AS72" s="165">
        <v>3225</v>
      </c>
      <c r="AT72" s="165">
        <v>6270</v>
      </c>
      <c r="AU72" s="165">
        <v>9550</v>
      </c>
      <c r="AV72" s="165">
        <v>11134</v>
      </c>
      <c r="AW72" s="165">
        <v>3691</v>
      </c>
      <c r="AX72" s="165">
        <v>6722</v>
      </c>
      <c r="AY72" s="165">
        <v>10144</v>
      </c>
      <c r="AZ72" s="165">
        <v>10334</v>
      </c>
      <c r="BA72" s="165">
        <v>3782</v>
      </c>
      <c r="BB72" s="165">
        <v>7558</v>
      </c>
      <c r="BC72" s="1460">
        <v>11004</v>
      </c>
      <c r="BD72" s="1651">
        <v>11580</v>
      </c>
      <c r="BE72" s="166">
        <v>2627</v>
      </c>
    </row>
    <row r="73" spans="8:62" ht="18.600000000000001" customHeight="1" x14ac:dyDescent="0.3">
      <c r="H73" s="38" t="s">
        <v>120</v>
      </c>
      <c r="I73" s="163">
        <v>58689</v>
      </c>
      <c r="J73" s="163">
        <v>60206</v>
      </c>
      <c r="K73" s="163">
        <v>61841</v>
      </c>
      <c r="L73" s="163">
        <v>64416</v>
      </c>
      <c r="M73" s="163">
        <v>65213</v>
      </c>
      <c r="N73" s="163">
        <v>65421</v>
      </c>
      <c r="O73" s="163">
        <v>66494</v>
      </c>
      <c r="P73" s="163">
        <v>67250</v>
      </c>
      <c r="Q73" s="163">
        <v>67672</v>
      </c>
      <c r="R73" s="163">
        <v>68742</v>
      </c>
      <c r="S73" s="163">
        <v>70487</v>
      </c>
      <c r="T73" s="163">
        <v>70700</v>
      </c>
      <c r="U73" s="163">
        <v>70541</v>
      </c>
      <c r="V73" s="163">
        <v>71230</v>
      </c>
      <c r="W73" s="163">
        <v>72256</v>
      </c>
      <c r="X73" s="163">
        <v>73026</v>
      </c>
      <c r="Y73" s="163">
        <v>74355</v>
      </c>
      <c r="Z73" s="163">
        <v>76541</v>
      </c>
      <c r="AA73" s="163">
        <v>78384</v>
      </c>
      <c r="AB73" s="163">
        <v>76167</v>
      </c>
      <c r="AC73" s="163">
        <v>77343.075347423801</v>
      </c>
      <c r="AD73" s="163">
        <v>74491.894932269701</v>
      </c>
      <c r="AE73" s="163">
        <v>76676.194913772488</v>
      </c>
      <c r="AF73" s="163">
        <v>77868.015242632449</v>
      </c>
      <c r="AG73" s="163">
        <v>77567.872234907525</v>
      </c>
      <c r="AH73" s="163">
        <v>80135.761000464583</v>
      </c>
      <c r="AI73" s="163">
        <v>82776.051487234276</v>
      </c>
      <c r="AJ73" s="164">
        <v>83266</v>
      </c>
      <c r="AK73" s="165">
        <v>84132.98205567534</v>
      </c>
      <c r="AL73" s="165">
        <v>88489</v>
      </c>
      <c r="AM73" s="165">
        <v>91115</v>
      </c>
      <c r="AN73" s="165">
        <v>91871</v>
      </c>
      <c r="AO73" s="165">
        <v>91213</v>
      </c>
      <c r="AP73" s="165">
        <v>93705.550872460954</v>
      </c>
      <c r="AQ73" s="165">
        <v>97551.207852357256</v>
      </c>
      <c r="AR73" s="165">
        <v>100485</v>
      </c>
      <c r="AS73" s="165">
        <v>102304.38238970906</v>
      </c>
      <c r="AT73" s="165">
        <v>106637</v>
      </c>
      <c r="AU73" s="165">
        <v>112243</v>
      </c>
      <c r="AV73" s="165">
        <v>113425</v>
      </c>
      <c r="AW73" s="165">
        <v>123655</v>
      </c>
      <c r="AX73" s="165">
        <v>126529</v>
      </c>
      <c r="AY73" s="165">
        <v>130419</v>
      </c>
      <c r="AZ73" s="165">
        <v>130813</v>
      </c>
      <c r="BA73" s="165">
        <v>135389</v>
      </c>
      <c r="BB73" s="165">
        <v>139010</v>
      </c>
      <c r="BC73" s="1460">
        <v>142389</v>
      </c>
      <c r="BD73" s="1651">
        <v>143163</v>
      </c>
      <c r="BE73" s="166">
        <v>144776</v>
      </c>
    </row>
    <row r="74" spans="8:62" ht="18.600000000000001" customHeight="1" x14ac:dyDescent="0.3">
      <c r="H74" s="38" t="s">
        <v>121</v>
      </c>
      <c r="I74" s="154">
        <v>2.5700000000000001E-2</v>
      </c>
      <c r="J74" s="154">
        <v>2.52E-2</v>
      </c>
      <c r="K74" s="154">
        <v>2.4199999999999999E-2</v>
      </c>
      <c r="L74" s="154">
        <v>2.3900000000000001E-2</v>
      </c>
      <c r="M74" s="154">
        <v>2.3699999999999999E-2</v>
      </c>
      <c r="N74" s="154">
        <v>2.2700000000000001E-2</v>
      </c>
      <c r="O74" s="154">
        <v>2.1499999999999998E-2</v>
      </c>
      <c r="P74" s="154">
        <v>2.1700000000000001E-2</v>
      </c>
      <c r="Q74" s="154">
        <v>2.1000000000000001E-2</v>
      </c>
      <c r="R74" s="154">
        <v>2.12E-2</v>
      </c>
      <c r="S74" s="154">
        <v>2.1499999999999998E-2</v>
      </c>
      <c r="T74" s="154">
        <v>2.07E-2</v>
      </c>
      <c r="U74" s="154">
        <v>0.02</v>
      </c>
      <c r="V74" s="154">
        <v>1.8800000000000001E-2</v>
      </c>
      <c r="W74" s="154">
        <v>1.8800000000000001E-2</v>
      </c>
      <c r="X74" s="154">
        <v>1.8100000000000002E-2</v>
      </c>
      <c r="Y74" s="154">
        <v>1.84E-2</v>
      </c>
      <c r="Z74" s="154">
        <v>1.8499999999999999E-2</v>
      </c>
      <c r="AA74" s="154">
        <v>1.8499999999999999E-2</v>
      </c>
      <c r="AB74" s="154">
        <v>1.89E-2</v>
      </c>
      <c r="AC74" s="154">
        <v>1.95E-2</v>
      </c>
      <c r="AD74" s="154">
        <v>0.02</v>
      </c>
      <c r="AE74" s="153">
        <v>2.0199999999999999E-2</v>
      </c>
      <c r="AF74" s="153">
        <v>1.9800000000000002E-2</v>
      </c>
      <c r="AG74" s="153">
        <v>2.01E-2</v>
      </c>
      <c r="AH74" s="153">
        <v>0.02</v>
      </c>
      <c r="AI74" s="153">
        <v>1.9900000000000001E-2</v>
      </c>
      <c r="AJ74" s="155">
        <v>1.9800000000000002E-2</v>
      </c>
      <c r="AK74" s="155">
        <v>1.9800000000000002E-2</v>
      </c>
      <c r="AL74" s="155">
        <v>1.9699999999999999E-2</v>
      </c>
      <c r="AM74" s="155">
        <v>1.9400000000000001E-2</v>
      </c>
      <c r="AN74" s="156">
        <v>1.8800000000000001E-2</v>
      </c>
      <c r="AO74" s="156">
        <v>1.83E-2</v>
      </c>
      <c r="AP74" s="157">
        <v>1.7399999999999999E-2</v>
      </c>
      <c r="AQ74" s="157">
        <v>1.7299999999999999E-2</v>
      </c>
      <c r="AR74" s="157">
        <v>1.7500000000000002E-2</v>
      </c>
      <c r="AS74" s="156">
        <v>1.8200000000000001E-2</v>
      </c>
      <c r="AT74" s="156">
        <v>1.8200000000000001E-2</v>
      </c>
      <c r="AU74" s="156">
        <v>1.83E-2</v>
      </c>
      <c r="AV74" s="156">
        <v>1.8499999999999999E-2</v>
      </c>
      <c r="AW74" s="156">
        <v>1.9099999999999999E-2</v>
      </c>
      <c r="AX74" s="157">
        <v>1.9599999999999999E-2</v>
      </c>
      <c r="AY74" s="157">
        <v>1.9800000000000002E-2</v>
      </c>
      <c r="AZ74" s="157">
        <v>1.9900000000000001E-2</v>
      </c>
      <c r="BA74" s="156">
        <v>2.0400000000000001E-2</v>
      </c>
      <c r="BB74" s="156">
        <v>2.1000000000000001E-2</v>
      </c>
      <c r="BC74" s="1456">
        <v>2.0899999999999998E-2</v>
      </c>
      <c r="BD74" s="157">
        <v>2.0799999999999999E-2</v>
      </c>
      <c r="BE74" s="158">
        <v>2.1100000000000001E-2</v>
      </c>
    </row>
    <row r="75" spans="8:62" ht="18.600000000000001" customHeight="1" x14ac:dyDescent="0.3">
      <c r="H75" s="38" t="s">
        <v>122</v>
      </c>
      <c r="I75" s="154">
        <v>2.5700000000000001E-2</v>
      </c>
      <c r="J75" s="154">
        <v>2.5399999999999999E-2</v>
      </c>
      <c r="K75" s="154">
        <v>2.5000000000000001E-2</v>
      </c>
      <c r="L75" s="154">
        <v>2.4799999999999999E-2</v>
      </c>
      <c r="M75" s="154">
        <v>2.3699999999999999E-2</v>
      </c>
      <c r="N75" s="154">
        <v>2.3199999999999998E-2</v>
      </c>
      <c r="O75" s="154">
        <v>2.2599999999999999E-2</v>
      </c>
      <c r="P75" s="154">
        <v>2.24E-2</v>
      </c>
      <c r="Q75" s="154">
        <v>2.1000000000000001E-2</v>
      </c>
      <c r="R75" s="154">
        <v>2.1100000000000001E-2</v>
      </c>
      <c r="S75" s="154">
        <v>2.12E-2</v>
      </c>
      <c r="T75" s="154">
        <v>2.1100000000000001E-2</v>
      </c>
      <c r="U75" s="154">
        <v>0.02</v>
      </c>
      <c r="V75" s="154">
        <v>1.9400000000000001E-2</v>
      </c>
      <c r="W75" s="154">
        <v>1.9199999999999998E-2</v>
      </c>
      <c r="X75" s="154">
        <v>1.89E-2</v>
      </c>
      <c r="Y75" s="154">
        <v>1.84E-2</v>
      </c>
      <c r="Z75" s="154">
        <v>1.8499999999999999E-2</v>
      </c>
      <c r="AA75" s="154">
        <v>1.8499999999999999E-2</v>
      </c>
      <c r="AB75" s="154">
        <v>1.8599999999999998E-2</v>
      </c>
      <c r="AC75" s="154">
        <v>1.95E-2</v>
      </c>
      <c r="AD75" s="154">
        <v>1.9800000000000002E-2</v>
      </c>
      <c r="AE75" s="153">
        <v>1.9900000000000001E-2</v>
      </c>
      <c r="AF75" s="153">
        <v>1.9900000000000001E-2</v>
      </c>
      <c r="AG75" s="153">
        <v>2.01E-2</v>
      </c>
      <c r="AH75" s="153">
        <v>0.02</v>
      </c>
      <c r="AI75" s="153">
        <v>0.02</v>
      </c>
      <c r="AJ75" s="155">
        <v>1.9900000000000001E-2</v>
      </c>
      <c r="AK75" s="155">
        <v>1.9800000000000002E-2</v>
      </c>
      <c r="AL75" s="155">
        <v>1.9699999999999999E-2</v>
      </c>
      <c r="AM75" s="155">
        <v>1.9599999999999999E-2</v>
      </c>
      <c r="AN75" s="156">
        <v>1.9400000000000001E-2</v>
      </c>
      <c r="AO75" s="156">
        <v>1.83E-2</v>
      </c>
      <c r="AP75" s="157">
        <v>1.78E-2</v>
      </c>
      <c r="AQ75" s="157">
        <v>1.77E-2</v>
      </c>
      <c r="AR75" s="157">
        <v>1.7600000000000001E-2</v>
      </c>
      <c r="AS75" s="156">
        <v>1.8200000000000001E-2</v>
      </c>
      <c r="AT75" s="156">
        <v>1.8200000000000001E-2</v>
      </c>
      <c r="AU75" s="156">
        <v>1.8200000000000001E-2</v>
      </c>
      <c r="AV75" s="156">
        <v>1.83E-2</v>
      </c>
      <c r="AW75" s="156">
        <v>1.9099999999999999E-2</v>
      </c>
      <c r="AX75" s="157">
        <v>1.9300000000000001E-2</v>
      </c>
      <c r="AY75" s="157">
        <v>1.95E-2</v>
      </c>
      <c r="AZ75" s="157">
        <v>1.9599999999999999E-2</v>
      </c>
      <c r="BA75" s="156">
        <v>2.0400000000000001E-2</v>
      </c>
      <c r="BB75" s="156">
        <v>2.07E-2</v>
      </c>
      <c r="BC75" s="1456">
        <v>2.0799999999999999E-2</v>
      </c>
      <c r="BD75" s="157">
        <v>2.0799999999999999E-2</v>
      </c>
      <c r="BE75" s="158">
        <v>2.1100000000000001E-2</v>
      </c>
    </row>
    <row r="76" spans="8:62" ht="18.600000000000001" customHeight="1" x14ac:dyDescent="0.3">
      <c r="H76" s="38" t="s">
        <v>123</v>
      </c>
      <c r="I76" s="154">
        <v>0.44779764098783631</v>
      </c>
      <c r="J76" s="154">
        <v>0.47053499118669911</v>
      </c>
      <c r="K76" s="154">
        <v>0.4967815026520418</v>
      </c>
      <c r="L76" s="154">
        <v>0.5506813291895768</v>
      </c>
      <c r="M76" s="154">
        <v>0.53432010409889397</v>
      </c>
      <c r="N76" s="154">
        <v>0.55837228485015122</v>
      </c>
      <c r="O76" s="154">
        <v>0.47963936889556724</v>
      </c>
      <c r="P76" s="154">
        <v>0.57118181311639826</v>
      </c>
      <c r="Q76" s="154">
        <v>0.56448672667198352</v>
      </c>
      <c r="R76" s="154">
        <v>0.53479251682654083</v>
      </c>
      <c r="S76" s="154">
        <v>0.51722488038277514</v>
      </c>
      <c r="T76" s="154">
        <v>0.61222320637732508</v>
      </c>
      <c r="U76" s="154">
        <v>0.59611446283278902</v>
      </c>
      <c r="V76" s="154">
        <v>0.67372359805031767</v>
      </c>
      <c r="W76" s="154">
        <v>0.58552168815943728</v>
      </c>
      <c r="X76" s="154">
        <v>0.58718241662586368</v>
      </c>
      <c r="Y76" s="154">
        <v>0.57249959254631388</v>
      </c>
      <c r="Z76" s="154">
        <v>0.56607369758576875</v>
      </c>
      <c r="AA76" s="154">
        <v>0.52077881293834405</v>
      </c>
      <c r="AB76" s="154">
        <v>1.169492464539007</v>
      </c>
      <c r="AC76" s="154">
        <v>0.50549999999999995</v>
      </c>
      <c r="AD76" s="154">
        <v>0.53080000000000005</v>
      </c>
      <c r="AE76" s="153">
        <v>0.49419999999999997</v>
      </c>
      <c r="AF76" s="153">
        <v>0.66690000000000005</v>
      </c>
      <c r="AG76" s="167">
        <v>0.5</v>
      </c>
      <c r="AH76" s="167">
        <v>0.48399999999999999</v>
      </c>
      <c r="AI76" s="167">
        <v>0.47399999999999998</v>
      </c>
      <c r="AJ76" s="168">
        <v>0.74399999999999999</v>
      </c>
      <c r="AK76" s="168">
        <v>0.52800000000000002</v>
      </c>
      <c r="AL76" s="168">
        <v>0.51300000000000001</v>
      </c>
      <c r="AM76" s="168">
        <v>0.50700000000000001</v>
      </c>
      <c r="AN76" s="169">
        <v>0.64800000000000002</v>
      </c>
      <c r="AO76" s="169">
        <v>0.53220000000000001</v>
      </c>
      <c r="AP76" s="170">
        <v>0.48470000000000002</v>
      </c>
      <c r="AQ76" s="170">
        <v>0.495</v>
      </c>
      <c r="AR76" s="170">
        <v>0.67379999999999995</v>
      </c>
      <c r="AS76" s="169">
        <v>0.47289999999999999</v>
      </c>
      <c r="AT76" s="169">
        <v>0.46800000000000003</v>
      </c>
      <c r="AU76" s="169">
        <v>0.45600000000000002</v>
      </c>
      <c r="AV76" s="169">
        <v>0.59189999999999998</v>
      </c>
      <c r="AW76" s="169">
        <v>0.41899999999999998</v>
      </c>
      <c r="AX76" s="170">
        <v>0.46400000000000002</v>
      </c>
      <c r="AY76" s="170">
        <v>0.42899999999999999</v>
      </c>
      <c r="AZ76" s="170">
        <v>0.625</v>
      </c>
      <c r="BA76" s="169">
        <v>0.35799999999999998</v>
      </c>
      <c r="BB76" s="169">
        <v>0.371</v>
      </c>
      <c r="BC76" s="1457">
        <v>0.39500000000000002</v>
      </c>
      <c r="BD76" s="170">
        <v>0.53500000000000003</v>
      </c>
      <c r="BE76" s="171">
        <v>0.36899999999999999</v>
      </c>
    </row>
    <row r="77" spans="8:62" ht="18.600000000000001" customHeight="1" x14ac:dyDescent="0.3">
      <c r="H77" s="38" t="s">
        <v>124</v>
      </c>
      <c r="I77" s="154">
        <v>0.44779764098783631</v>
      </c>
      <c r="J77" s="154">
        <v>0.45897646094390443</v>
      </c>
      <c r="K77" s="154">
        <v>0.4707956338345623</v>
      </c>
      <c r="L77" s="154">
        <v>0.48774826877710986</v>
      </c>
      <c r="M77" s="154">
        <v>0.53432010409889397</v>
      </c>
      <c r="N77" s="154">
        <v>0.54626115919080509</v>
      </c>
      <c r="O77" s="154">
        <v>0.52275859631763089</v>
      </c>
      <c r="P77" s="154">
        <v>0.53441730054600822</v>
      </c>
      <c r="Q77" s="154">
        <v>0.56448672667198352</v>
      </c>
      <c r="R77" s="154">
        <v>0.54910358839195006</v>
      </c>
      <c r="S77" s="154">
        <v>0.53824706244455311</v>
      </c>
      <c r="T77" s="154">
        <v>0.5556063629309389</v>
      </c>
      <c r="U77" s="154">
        <v>0.59611446283278902</v>
      </c>
      <c r="V77" s="154">
        <v>0.63718797227578294</v>
      </c>
      <c r="W77" s="154">
        <v>0.62128864677657925</v>
      </c>
      <c r="X77" s="154">
        <v>0.61279616358931988</v>
      </c>
      <c r="Y77" s="154">
        <v>0.57249959254631388</v>
      </c>
      <c r="Z77" s="154">
        <v>0.56924520713232341</v>
      </c>
      <c r="AA77" s="154">
        <v>0.55282707753408622</v>
      </c>
      <c r="AB77" s="154">
        <v>0.70231970879393935</v>
      </c>
      <c r="AC77" s="154">
        <v>0.50549999999999995</v>
      </c>
      <c r="AD77" s="154">
        <v>0.51859999999999995</v>
      </c>
      <c r="AE77" s="153">
        <v>0.51</v>
      </c>
      <c r="AF77" s="153">
        <v>0.55230000000000001</v>
      </c>
      <c r="AG77" s="167">
        <v>0.5</v>
      </c>
      <c r="AH77" s="167">
        <v>0.49199999999999999</v>
      </c>
      <c r="AI77" s="172">
        <v>0.48599999999999999</v>
      </c>
      <c r="AJ77" s="168">
        <v>0.54500000000000004</v>
      </c>
      <c r="AK77" s="168">
        <v>0.52800000000000002</v>
      </c>
      <c r="AL77" s="168">
        <v>0.52100000000000002</v>
      </c>
      <c r="AM77" s="168">
        <v>0.51600000000000001</v>
      </c>
      <c r="AN77" s="169">
        <v>0.54900000000000004</v>
      </c>
      <c r="AO77" s="169">
        <v>0.53220000000000001</v>
      </c>
      <c r="AP77" s="170">
        <v>0.50629999999999997</v>
      </c>
      <c r="AQ77" s="170">
        <v>0.503</v>
      </c>
      <c r="AR77" s="170">
        <v>0.54700000000000004</v>
      </c>
      <c r="AS77" s="169">
        <v>0.47289999999999999</v>
      </c>
      <c r="AT77" s="169">
        <v>0.47099999999999997</v>
      </c>
      <c r="AU77" s="169">
        <v>0.46600000000000003</v>
      </c>
      <c r="AV77" s="169">
        <v>0.49719999999999998</v>
      </c>
      <c r="AW77" s="169">
        <v>0.41880000000000001</v>
      </c>
      <c r="AX77" s="170">
        <v>0.441</v>
      </c>
      <c r="AY77" s="170">
        <v>0.437</v>
      </c>
      <c r="AZ77" s="170">
        <v>0.48199999999999998</v>
      </c>
      <c r="BA77" s="170">
        <v>0.35799999999999998</v>
      </c>
      <c r="BB77" s="170">
        <v>0.36399999999999999</v>
      </c>
      <c r="BC77" s="170">
        <v>0.374</v>
      </c>
      <c r="BD77" s="170">
        <v>0.41</v>
      </c>
      <c r="BE77" s="171">
        <v>0.36899999999999999</v>
      </c>
      <c r="BF77" s="412"/>
      <c r="BG77" s="412"/>
      <c r="BH77" s="412"/>
      <c r="BI77" s="412"/>
      <c r="BJ77" s="412"/>
    </row>
    <row r="78" spans="8:62" ht="18.600000000000001" customHeight="1" x14ac:dyDescent="0.3">
      <c r="H78" s="38" t="s">
        <v>125</v>
      </c>
      <c r="I78" s="154">
        <v>7.4136709279424094E-3</v>
      </c>
      <c r="J78" s="154">
        <v>6.6108219261032872E-3</v>
      </c>
      <c r="K78" s="154">
        <v>7.0822922079394213E-3</v>
      </c>
      <c r="L78" s="154">
        <v>8.4526421931263168E-3</v>
      </c>
      <c r="M78" s="154">
        <v>6.2800363179468131E-3</v>
      </c>
      <c r="N78" s="154">
        <v>6.6056477045108577E-3</v>
      </c>
      <c r="O78" s="154">
        <v>8.3788347383087595E-3</v>
      </c>
      <c r="P78" s="154">
        <v>5.4725210806230882E-3</v>
      </c>
      <c r="Q78" s="154">
        <v>5.5027861310038458E-3</v>
      </c>
      <c r="R78" s="154">
        <v>6.0127050790757903E-3</v>
      </c>
      <c r="S78" s="154">
        <v>5.5135621110149165E-3</v>
      </c>
      <c r="T78" s="154">
        <v>4.7144590718731141E-3</v>
      </c>
      <c r="U78" s="154">
        <v>3.4042447706940761E-3</v>
      </c>
      <c r="V78" s="154">
        <v>4.7696663174212383E-3</v>
      </c>
      <c r="W78" s="154">
        <v>2.9586150408899381E-3</v>
      </c>
      <c r="X78" s="154">
        <v>6.6104947747189736E-3</v>
      </c>
      <c r="Y78" s="154">
        <v>1.8231635588737099E-3</v>
      </c>
      <c r="Z78" s="154">
        <v>3.1332022043765793E-3</v>
      </c>
      <c r="AA78" s="154">
        <v>3.1059260537649428E-3</v>
      </c>
      <c r="AB78" s="154">
        <v>6.2407448213374912E-4</v>
      </c>
      <c r="AC78" s="154">
        <v>3.8999999999999998E-3</v>
      </c>
      <c r="AD78" s="154">
        <v>8.0000000000000004E-4</v>
      </c>
      <c r="AE78" s="153">
        <v>2.3999999999999998E-3</v>
      </c>
      <c r="AF78" s="153">
        <v>1E-3</v>
      </c>
      <c r="AG78" s="153">
        <v>2.3E-3</v>
      </c>
      <c r="AH78" s="153">
        <v>1.29327881447642E-3</v>
      </c>
      <c r="AI78" s="153">
        <v>1.6999999999999999E-3</v>
      </c>
      <c r="AJ78" s="155">
        <v>2.9859147555520698E-3</v>
      </c>
      <c r="AK78" s="155">
        <v>2.0757766737496556E-3</v>
      </c>
      <c r="AL78" s="155">
        <v>1.4556636499888647E-3</v>
      </c>
      <c r="AM78" s="155">
        <v>2.0999999999999999E-3</v>
      </c>
      <c r="AN78" s="156">
        <v>2.5000000000000001E-3</v>
      </c>
      <c r="AO78" s="156">
        <v>2.5000000000000001E-3</v>
      </c>
      <c r="AP78" s="157">
        <v>2.8999999999999998E-3</v>
      </c>
      <c r="AQ78" s="157">
        <v>2.2000000000000001E-3</v>
      </c>
      <c r="AR78" s="157">
        <v>2.8999999999999998E-3</v>
      </c>
      <c r="AS78" s="156">
        <v>2E-3</v>
      </c>
      <c r="AT78" s="156">
        <v>2.5000000000000001E-3</v>
      </c>
      <c r="AU78" s="156">
        <v>2E-3</v>
      </c>
      <c r="AV78" s="156">
        <v>5.4000000000000003E-3</v>
      </c>
      <c r="AW78" s="156">
        <v>1.5E-3</v>
      </c>
      <c r="AX78" s="157">
        <v>3.0999999999999999E-3</v>
      </c>
      <c r="AY78" s="157">
        <v>2.7000000000000001E-3</v>
      </c>
      <c r="AZ78" s="157">
        <v>9.7000000000000003E-3</v>
      </c>
      <c r="BA78" s="156">
        <v>6.3E-3</v>
      </c>
      <c r="BB78" s="156">
        <v>5.5999999999999999E-3</v>
      </c>
      <c r="BC78" s="1456">
        <v>3.8E-3</v>
      </c>
      <c r="BD78" s="157">
        <v>1.1299999999999999E-2</v>
      </c>
      <c r="BE78" s="158">
        <v>3.8E-3</v>
      </c>
    </row>
    <row r="79" spans="8:62" ht="18.600000000000001" customHeight="1" x14ac:dyDescent="0.3">
      <c r="H79" s="38" t="s">
        <v>126</v>
      </c>
      <c r="I79" s="154">
        <v>7.4136709279424094E-3</v>
      </c>
      <c r="J79" s="154">
        <v>7.0018873906048992E-3</v>
      </c>
      <c r="K79" s="154">
        <v>7.0381784916106272E-3</v>
      </c>
      <c r="L79" s="154">
        <v>7.4030613164970394E-3</v>
      </c>
      <c r="M79" s="154">
        <v>6.2800363179468131E-3</v>
      </c>
      <c r="N79" s="154">
        <v>6.4195257432143717E-3</v>
      </c>
      <c r="O79" s="154">
        <v>7.0834371446229175E-3</v>
      </c>
      <c r="P79" s="154">
        <v>6.6829291233275519E-3</v>
      </c>
      <c r="Q79" s="154">
        <v>5.5027861310038458E-3</v>
      </c>
      <c r="R79" s="154">
        <v>5.7651136309372812E-3</v>
      </c>
      <c r="S79" s="154">
        <v>5.680067774784938E-3</v>
      </c>
      <c r="T79" s="154">
        <v>5.4312855504165033E-3</v>
      </c>
      <c r="U79" s="154">
        <v>3.4042447706940761E-3</v>
      </c>
      <c r="V79" s="154">
        <v>4.0925753323123454E-3</v>
      </c>
      <c r="W79" s="154">
        <v>3.7030352326026836E-3</v>
      </c>
      <c r="X79" s="154">
        <v>4.4476864275222721E-3</v>
      </c>
      <c r="Y79" s="154">
        <v>1.8231635588737099E-3</v>
      </c>
      <c r="Z79" s="154">
        <v>2.4813970978725996E-3</v>
      </c>
      <c r="AA79" s="154">
        <v>2.6928890075137808E-3</v>
      </c>
      <c r="AB79" s="154">
        <v>2.1595465126818944E-3</v>
      </c>
      <c r="AC79" s="154">
        <v>3.8999999999999998E-3</v>
      </c>
      <c r="AD79" s="154">
        <v>2.3E-3</v>
      </c>
      <c r="AE79" s="153">
        <v>2.3E-3</v>
      </c>
      <c r="AF79" s="153">
        <v>2E-3</v>
      </c>
      <c r="AG79" s="153">
        <v>2.3E-3</v>
      </c>
      <c r="AH79" s="153">
        <v>1.8069609949267755E-3</v>
      </c>
      <c r="AI79" s="153">
        <v>1.8E-3</v>
      </c>
      <c r="AJ79" s="155">
        <v>2.0789485004116702E-3</v>
      </c>
      <c r="AK79" s="155">
        <v>2.0757766737496556E-3</v>
      </c>
      <c r="AL79" s="155">
        <v>1.7827225680786211E-3</v>
      </c>
      <c r="AM79" s="155">
        <v>1.9E-3</v>
      </c>
      <c r="AN79" s="156">
        <v>2E-3</v>
      </c>
      <c r="AO79" s="156">
        <v>2.5000000000000001E-3</v>
      </c>
      <c r="AP79" s="157">
        <v>2.7000000000000001E-3</v>
      </c>
      <c r="AQ79" s="157">
        <v>2.5000000000000001E-3</v>
      </c>
      <c r="AR79" s="157">
        <v>2.5999999999999999E-3</v>
      </c>
      <c r="AS79" s="156">
        <v>2E-3</v>
      </c>
      <c r="AT79" s="156">
        <v>2.2000000000000001E-3</v>
      </c>
      <c r="AU79" s="156">
        <v>2.2000000000000001E-3</v>
      </c>
      <c r="AV79" s="156">
        <v>3.0000000000000001E-3</v>
      </c>
      <c r="AW79" s="156">
        <v>1.5E-3</v>
      </c>
      <c r="AX79" s="157">
        <v>2.3E-3</v>
      </c>
      <c r="AY79" s="157">
        <v>2.3999999999999998E-3</v>
      </c>
      <c r="AZ79" s="157">
        <v>4.3E-3</v>
      </c>
      <c r="BA79" s="156">
        <v>6.3E-3</v>
      </c>
      <c r="BB79" s="156">
        <v>5.8999999999999999E-3</v>
      </c>
      <c r="BC79" s="1456">
        <v>5.1999999999999998E-3</v>
      </c>
      <c r="BD79" s="157">
        <v>6.7000000000000002E-3</v>
      </c>
      <c r="BE79" s="158">
        <v>3.8E-3</v>
      </c>
    </row>
    <row r="80" spans="8:62" ht="18.600000000000001" customHeight="1" x14ac:dyDescent="0.3">
      <c r="H80" s="48" t="s">
        <v>127</v>
      </c>
      <c r="I80" s="154">
        <v>1.8067142554506217E-2</v>
      </c>
      <c r="J80" s="154">
        <v>1.7642327717916188E-2</v>
      </c>
      <c r="K80" s="154">
        <v>1.8712276685541984E-2</v>
      </c>
      <c r="L80" s="154">
        <v>1.4882761148396579E-2</v>
      </c>
      <c r="M80" s="154">
        <v>1.7018401841799462E-2</v>
      </c>
      <c r="N80" s="154">
        <v>2.0799036542043001E-2</v>
      </c>
      <c r="O80" s="154">
        <v>2.0351522974592889E-2</v>
      </c>
      <c r="P80" s="154">
        <v>1.7678006234649882E-2</v>
      </c>
      <c r="Q80" s="154">
        <v>1.9519122661588843E-2</v>
      </c>
      <c r="R80" s="154">
        <v>1.8801300387909448E-2</v>
      </c>
      <c r="S80" s="154">
        <v>1.8148471847025796E-2</v>
      </c>
      <c r="T80" s="154">
        <v>1.3770908971060924E-2</v>
      </c>
      <c r="U80" s="154">
        <v>1.3867012424308385E-2</v>
      </c>
      <c r="V80" s="154">
        <v>1.3485305225454309E-2</v>
      </c>
      <c r="W80" s="154">
        <v>1.164270316304941E-2</v>
      </c>
      <c r="X80" s="154">
        <v>1.1731168709265358E-2</v>
      </c>
      <c r="Y80" s="154">
        <v>1.1579863108538258E-2</v>
      </c>
      <c r="Z80" s="154">
        <v>1.0220227997019233E-2</v>
      </c>
      <c r="AA80" s="154">
        <v>9.5665501004437003E-3</v>
      </c>
      <c r="AB80" s="154">
        <v>8.5834739514854055E-3</v>
      </c>
      <c r="AC80" s="154">
        <v>8.8000000000000005E-3</v>
      </c>
      <c r="AD80" s="154">
        <v>8.0000000000000002E-3</v>
      </c>
      <c r="AE80" s="154">
        <v>7.6E-3</v>
      </c>
      <c r="AF80" s="154">
        <v>6.8999999999999999E-3</v>
      </c>
      <c r="AG80" s="154">
        <v>7.0000000000000001E-3</v>
      </c>
      <c r="AH80" s="154">
        <v>6.6E-3</v>
      </c>
      <c r="AI80" s="154">
        <v>6.1000000000000004E-3</v>
      </c>
      <c r="AJ80" s="155">
        <v>6.0630972224654809E-3</v>
      </c>
      <c r="AK80" s="155">
        <v>6.0000000000000001E-3</v>
      </c>
      <c r="AL80" s="155">
        <v>5.8999999999999999E-3</v>
      </c>
      <c r="AM80" s="155">
        <v>5.4999999999999997E-3</v>
      </c>
      <c r="AN80" s="156">
        <v>4.8999999999999998E-3</v>
      </c>
      <c r="AO80" s="156">
        <v>5.0000000000000001E-3</v>
      </c>
      <c r="AP80" s="156">
        <v>4.7999999999999996E-3</v>
      </c>
      <c r="AQ80" s="156">
        <v>4.5999999999999999E-3</v>
      </c>
      <c r="AR80" s="156">
        <v>4.1000000000000003E-3</v>
      </c>
      <c r="AS80" s="156">
        <v>4.1999999999999997E-3</v>
      </c>
      <c r="AT80" s="156">
        <v>3.8999999999999998E-3</v>
      </c>
      <c r="AU80" s="156">
        <v>3.5999999999999999E-3</v>
      </c>
      <c r="AV80" s="156">
        <v>3.3E-3</v>
      </c>
      <c r="AW80" s="156">
        <v>3.0999999999999999E-3</v>
      </c>
      <c r="AX80" s="156">
        <v>3.2000000000000002E-3</v>
      </c>
      <c r="AY80" s="156">
        <v>3.2000000000000002E-3</v>
      </c>
      <c r="AZ80" s="156">
        <v>3.3999999999999998E-3</v>
      </c>
      <c r="BA80" s="156">
        <v>4.3E-3</v>
      </c>
      <c r="BB80" s="156">
        <v>4.4000000000000003E-3</v>
      </c>
      <c r="BC80" s="1456">
        <v>4.7999999999999996E-3</v>
      </c>
      <c r="BD80" s="157">
        <v>5.7000000000000002E-3</v>
      </c>
      <c r="BE80" s="158">
        <v>6.3E-3</v>
      </c>
    </row>
    <row r="81" spans="8:57" ht="18.600000000000001" customHeight="1" x14ac:dyDescent="0.3">
      <c r="H81" s="48" t="s">
        <v>128</v>
      </c>
      <c r="I81" s="154">
        <v>1.4048749198203976</v>
      </c>
      <c r="J81" s="154">
        <v>1.4334660736450144</v>
      </c>
      <c r="K81" s="154">
        <v>1.293353910977193</v>
      </c>
      <c r="L81" s="154">
        <v>1.6284906549395319</v>
      </c>
      <c r="M81" s="154">
        <v>1.4700463402378425</v>
      </c>
      <c r="N81" s="154">
        <v>1.1995515197264712</v>
      </c>
      <c r="O81" s="154">
        <v>1.1872158451496737</v>
      </c>
      <c r="P81" s="154">
        <v>1.2659895048579</v>
      </c>
      <c r="Q81" s="154">
        <v>1.1703114186851211</v>
      </c>
      <c r="R81" s="154">
        <v>1.1787572769395271</v>
      </c>
      <c r="S81" s="154">
        <v>1.2215006688556487</v>
      </c>
      <c r="T81" s="154">
        <v>1.4574082821602898</v>
      </c>
      <c r="U81" s="154">
        <v>1.4401013503074498</v>
      </c>
      <c r="V81" s="154">
        <v>1.4669095517186754</v>
      </c>
      <c r="W81" s="154">
        <v>1.5868276305450388</v>
      </c>
      <c r="X81" s="154">
        <v>1.6146460253957211</v>
      </c>
      <c r="Y81" s="154">
        <v>1.6559525884608681</v>
      </c>
      <c r="Z81" s="154">
        <v>1.7717576791808871</v>
      </c>
      <c r="AA81" s="154">
        <v>1.8411409450746754</v>
      </c>
      <c r="AB81" s="154">
        <v>1.0427999999999999</v>
      </c>
      <c r="AC81" s="154">
        <v>1.048</v>
      </c>
      <c r="AD81" s="154">
        <v>1.0203</v>
      </c>
      <c r="AE81" s="154">
        <v>1.0306999999999999</v>
      </c>
      <c r="AF81" s="154">
        <v>1.0791999999999999</v>
      </c>
      <c r="AG81" s="154">
        <v>1.3332999999999999</v>
      </c>
      <c r="AH81" s="154">
        <v>1.3554999999999999</v>
      </c>
      <c r="AI81" s="154">
        <v>1.3785000000000001</v>
      </c>
      <c r="AJ81" s="155">
        <v>1.3890716451059033</v>
      </c>
      <c r="AK81" s="155">
        <v>1.3823677068555849</v>
      </c>
      <c r="AL81" s="155">
        <v>1.3280000000000001</v>
      </c>
      <c r="AM81" s="155">
        <v>1.3559000000000001</v>
      </c>
      <c r="AN81" s="156">
        <v>1.4710000000000001</v>
      </c>
      <c r="AO81" s="156">
        <v>1.4136</v>
      </c>
      <c r="AP81" s="156">
        <v>1.4440999999999999</v>
      </c>
      <c r="AQ81" s="156">
        <v>1.4835</v>
      </c>
      <c r="AR81" s="156">
        <v>1.6859</v>
      </c>
      <c r="AS81" s="156">
        <v>1.6234</v>
      </c>
      <c r="AT81" s="156">
        <v>1.7310000000000001</v>
      </c>
      <c r="AU81" s="156">
        <v>1.7777000000000001</v>
      </c>
      <c r="AV81" s="156">
        <v>2.0889000000000002</v>
      </c>
      <c r="AW81" s="169">
        <v>2.1772</v>
      </c>
      <c r="AX81" s="169">
        <v>2.2237</v>
      </c>
      <c r="AY81" s="169">
        <v>2.1974</v>
      </c>
      <c r="AZ81" s="169">
        <v>2.1631999999999998</v>
      </c>
      <c r="BA81" s="169">
        <v>1.9616</v>
      </c>
      <c r="BB81" s="169">
        <v>2.0045999999999999</v>
      </c>
      <c r="BC81" s="1457">
        <v>1.8036000000000001</v>
      </c>
      <c r="BD81" s="170">
        <v>1.7455000000000001</v>
      </c>
      <c r="BE81" s="171">
        <v>1.587</v>
      </c>
    </row>
    <row r="82" spans="8:57" ht="18.600000000000001" customHeight="1" x14ac:dyDescent="0.3">
      <c r="H82" s="48" t="s">
        <v>129</v>
      </c>
      <c r="I82" s="154"/>
      <c r="J82" s="154"/>
      <c r="K82" s="154"/>
      <c r="L82" s="154"/>
      <c r="M82" s="154"/>
      <c r="N82" s="154"/>
      <c r="O82" s="154"/>
      <c r="P82" s="154"/>
      <c r="Q82" s="154"/>
      <c r="R82" s="154"/>
      <c r="S82" s="154"/>
      <c r="T82" s="154"/>
      <c r="U82" s="154"/>
      <c r="V82" s="154"/>
      <c r="W82" s="154"/>
      <c r="X82" s="154"/>
      <c r="Y82" s="154"/>
      <c r="Z82" s="154"/>
      <c r="AA82" s="154"/>
      <c r="AB82" s="154"/>
      <c r="AC82" s="154">
        <v>1.9798</v>
      </c>
      <c r="AD82" s="154">
        <v>2.1132</v>
      </c>
      <c r="AE82" s="154">
        <v>2.1798999999999999</v>
      </c>
      <c r="AF82" s="154">
        <v>2.3471000000000002</v>
      </c>
      <c r="AG82" s="154">
        <v>2.4182000000000001</v>
      </c>
      <c r="AH82" s="154">
        <v>2.4954000000000001</v>
      </c>
      <c r="AI82" s="154">
        <v>2.6107266857475957</v>
      </c>
      <c r="AJ82" s="155">
        <v>2.6328999999999998</v>
      </c>
      <c r="AK82" s="155">
        <v>2.6436999999999999</v>
      </c>
      <c r="AL82" s="155">
        <v>2.6362649449183495</v>
      </c>
      <c r="AM82" s="155">
        <v>2.7530999999999999</v>
      </c>
      <c r="AN82" s="156">
        <v>3.0179</v>
      </c>
      <c r="AO82" s="156">
        <v>2.9354</v>
      </c>
      <c r="AP82" s="156">
        <v>2.9649999999999999</v>
      </c>
      <c r="AQ82" s="156">
        <v>3.1160999999999999</v>
      </c>
      <c r="AR82" s="156">
        <v>3.4586999999999999</v>
      </c>
      <c r="AS82" s="156">
        <v>3.3651</v>
      </c>
      <c r="AT82" s="156">
        <v>3.6368999999999998</v>
      </c>
      <c r="AU82" s="156">
        <v>3.8159999999999998</v>
      </c>
      <c r="AV82" s="156">
        <v>4.3327999999999998</v>
      </c>
      <c r="AW82" s="169">
        <v>4.5454999999999997</v>
      </c>
      <c r="AX82" s="169">
        <v>4.5136000000000003</v>
      </c>
      <c r="AY82" s="169">
        <v>4.4686000000000003</v>
      </c>
      <c r="AZ82" s="169">
        <v>4.3095999999999997</v>
      </c>
      <c r="BA82" s="169">
        <v>3.5084</v>
      </c>
      <c r="BB82" s="169">
        <v>3.4377</v>
      </c>
      <c r="BC82" s="1457">
        <v>3.1499000000000001</v>
      </c>
      <c r="BD82" s="170">
        <v>2.9729000000000001</v>
      </c>
      <c r="BE82" s="171">
        <v>2.5939999999999999</v>
      </c>
    </row>
    <row r="83" spans="8:57" ht="18.600000000000001" customHeight="1" x14ac:dyDescent="0.3">
      <c r="H83" s="48" t="s">
        <v>130</v>
      </c>
      <c r="I83" s="154"/>
      <c r="J83" s="154"/>
      <c r="K83" s="154"/>
      <c r="L83" s="154"/>
      <c r="M83" s="154"/>
      <c r="N83" s="154"/>
      <c r="O83" s="154"/>
      <c r="P83" s="154">
        <v>0.15377111536967833</v>
      </c>
      <c r="Q83" s="154">
        <v>0.15265452416248701</v>
      </c>
      <c r="R83" s="154">
        <v>0.1539060805626295</v>
      </c>
      <c r="S83" s="154">
        <v>0.15583828020099008</v>
      </c>
      <c r="T83" s="154">
        <v>0.15534167925042036</v>
      </c>
      <c r="U83" s="154">
        <v>0.15857955501964471</v>
      </c>
      <c r="V83" s="154">
        <v>0.15855492145307193</v>
      </c>
      <c r="W83" s="154">
        <v>0.15735413900392509</v>
      </c>
      <c r="X83" s="154">
        <v>0.15482486382104937</v>
      </c>
      <c r="Y83" s="154">
        <v>0.15305396887431916</v>
      </c>
      <c r="Z83" s="154">
        <v>0.15111122254647377</v>
      </c>
      <c r="AA83" s="154">
        <v>0.15216499468720776</v>
      </c>
      <c r="AB83" s="154">
        <v>0.1527</v>
      </c>
      <c r="AC83" s="154">
        <v>0.15679999999999999</v>
      </c>
      <c r="AD83" s="154">
        <v>0.1535</v>
      </c>
      <c r="AE83" s="154">
        <v>0.15390000000000001</v>
      </c>
      <c r="AF83" s="154">
        <v>0.15229999999999999</v>
      </c>
      <c r="AG83" s="154">
        <v>0.15094187106450063</v>
      </c>
      <c r="AH83" s="154">
        <v>0.1512</v>
      </c>
      <c r="AI83" s="154">
        <v>0.14910000000000001</v>
      </c>
      <c r="AJ83" s="155">
        <v>0.14599999999999999</v>
      </c>
      <c r="AK83" s="155">
        <v>0.14760000000000001</v>
      </c>
      <c r="AL83" s="155">
        <v>0.15038990633410407</v>
      </c>
      <c r="AM83" s="155">
        <v>0.1525</v>
      </c>
      <c r="AN83" s="156">
        <v>0.14480000000000001</v>
      </c>
      <c r="AO83" s="156">
        <v>0.14080000000000001</v>
      </c>
      <c r="AP83" s="156">
        <v>0.1424</v>
      </c>
      <c r="AQ83" s="155">
        <v>0.14649999999999999</v>
      </c>
      <c r="AR83" s="155">
        <v>0.15279999999999999</v>
      </c>
      <c r="AS83" s="155">
        <v>0.16039999999999999</v>
      </c>
      <c r="AT83" s="155">
        <v>0.16070000000000001</v>
      </c>
      <c r="AU83" s="155">
        <v>0.16120000000000001</v>
      </c>
      <c r="AV83" s="156">
        <v>0.15770000000000001</v>
      </c>
      <c r="AW83" s="155">
        <v>0.15920000000000001</v>
      </c>
      <c r="AX83" s="155">
        <v>0.15629999999999999</v>
      </c>
      <c r="AY83" s="155">
        <v>0.1545</v>
      </c>
      <c r="AZ83" s="155">
        <v>0.16159999999999999</v>
      </c>
      <c r="BA83" s="155">
        <v>0.16839999999999999</v>
      </c>
      <c r="BB83" s="155">
        <v>0.1699</v>
      </c>
      <c r="BC83" s="1458">
        <v>0.16789999999999999</v>
      </c>
      <c r="BD83" s="161">
        <v>0.1673</v>
      </c>
      <c r="BE83" s="162">
        <v>0.16539999999999999</v>
      </c>
    </row>
    <row r="84" spans="8:57" ht="18.600000000000001" customHeight="1" x14ac:dyDescent="0.3">
      <c r="H84" s="1624" t="s">
        <v>131</v>
      </c>
      <c r="I84" s="173"/>
      <c r="J84" s="173"/>
      <c r="K84" s="173"/>
      <c r="L84" s="173"/>
      <c r="M84" s="173"/>
      <c r="N84" s="173"/>
      <c r="O84" s="173"/>
      <c r="P84" s="173">
        <v>0.12784247061894702</v>
      </c>
      <c r="Q84" s="173">
        <v>0.12873535605301956</v>
      </c>
      <c r="R84" s="173">
        <v>0.13024679297096403</v>
      </c>
      <c r="S84" s="173">
        <v>0.1323495069190995</v>
      </c>
      <c r="T84" s="173">
        <v>0.13185932438625947</v>
      </c>
      <c r="U84" s="173">
        <v>0.1382125117036368</v>
      </c>
      <c r="V84" s="173">
        <v>0.13824848457625372</v>
      </c>
      <c r="W84" s="173">
        <v>0.13713129936126262</v>
      </c>
      <c r="X84" s="173">
        <v>0.13469810040840732</v>
      </c>
      <c r="Y84" s="173">
        <v>0.13547676398787464</v>
      </c>
      <c r="Z84" s="173">
        <v>0.13378876470691362</v>
      </c>
      <c r="AA84" s="173">
        <v>0.13514571320095095</v>
      </c>
      <c r="AB84" s="173">
        <v>0.14249999999999999</v>
      </c>
      <c r="AC84" s="173">
        <v>0.14849999999999999</v>
      </c>
      <c r="AD84" s="173">
        <v>0.14649999999999999</v>
      </c>
      <c r="AE84" s="173">
        <v>0.14760000000000001</v>
      </c>
      <c r="AF84" s="173">
        <v>0.14599999999999999</v>
      </c>
      <c r="AG84" s="173">
        <v>0.14609870648002177</v>
      </c>
      <c r="AH84" s="173">
        <v>0.1457</v>
      </c>
      <c r="AI84" s="154">
        <v>0.14380000000000001</v>
      </c>
      <c r="AJ84" s="155">
        <v>0.13969999999999999</v>
      </c>
      <c r="AK84" s="155">
        <v>0.1411</v>
      </c>
      <c r="AL84" s="155">
        <v>0.14230000000000001</v>
      </c>
      <c r="AM84" s="155">
        <v>0.14349999999999999</v>
      </c>
      <c r="AN84" s="156">
        <v>0.1358</v>
      </c>
      <c r="AO84" s="156">
        <v>0.13020000000000001</v>
      </c>
      <c r="AP84" s="156">
        <v>0.12909999999999999</v>
      </c>
      <c r="AQ84" s="155">
        <v>0.13059999999999999</v>
      </c>
      <c r="AR84" s="155">
        <v>0.13300000000000001</v>
      </c>
      <c r="AS84" s="174">
        <v>0.13789999999999999</v>
      </c>
      <c r="AT84" s="174">
        <v>0.13730000000000001</v>
      </c>
      <c r="AU84" s="174">
        <v>0.13919999999999999</v>
      </c>
      <c r="AV84" s="175">
        <v>0.1346</v>
      </c>
      <c r="AW84" s="174">
        <v>0.1343</v>
      </c>
      <c r="AX84" s="174">
        <v>0.1293</v>
      </c>
      <c r="AY84" s="174">
        <v>0.12620000000000001</v>
      </c>
      <c r="AZ84" s="174">
        <v>0.13239999999999999</v>
      </c>
      <c r="BA84" s="174">
        <v>0.1366</v>
      </c>
      <c r="BB84" s="174">
        <v>0.13800000000000001</v>
      </c>
      <c r="BC84" s="1461">
        <v>0.13739999999999999</v>
      </c>
      <c r="BD84" s="1652">
        <v>0.13589999999999999</v>
      </c>
      <c r="BE84" s="176">
        <v>0.13400000000000001</v>
      </c>
    </row>
    <row r="85" spans="8:57" ht="19.5" customHeight="1" x14ac:dyDescent="0.3">
      <c r="H85" s="140"/>
      <c r="I85" s="141"/>
      <c r="J85" s="141"/>
      <c r="K85" s="141"/>
      <c r="L85" s="141"/>
      <c r="M85" s="141"/>
      <c r="N85" s="141"/>
      <c r="O85" s="141"/>
      <c r="P85" s="141"/>
      <c r="Q85" s="141"/>
      <c r="R85" s="141"/>
      <c r="S85" s="141"/>
      <c r="T85" s="141"/>
      <c r="U85" s="141"/>
      <c r="V85" s="141"/>
      <c r="W85" s="141"/>
      <c r="X85" s="141"/>
      <c r="Y85" s="141"/>
      <c r="Z85" s="141"/>
      <c r="AA85" s="141"/>
      <c r="AB85" s="141"/>
      <c r="AC85" s="142"/>
      <c r="AD85" s="142"/>
      <c r="AE85" s="142"/>
      <c r="AF85" s="142"/>
      <c r="AG85" s="142"/>
      <c r="AH85" s="142"/>
      <c r="AI85" s="142"/>
      <c r="AJ85" s="143"/>
      <c r="AK85" s="143"/>
      <c r="AL85" s="143"/>
      <c r="AM85" s="143"/>
      <c r="AN85" s="143"/>
      <c r="AO85" s="144"/>
      <c r="AP85" s="144"/>
      <c r="AQ85" s="144"/>
      <c r="AR85" s="144"/>
      <c r="AS85" s="143"/>
      <c r="AT85" s="143"/>
      <c r="AU85" s="144"/>
      <c r="AV85" s="144"/>
      <c r="AW85" s="144"/>
      <c r="AX85" s="144"/>
      <c r="AY85" s="144"/>
      <c r="AZ85" s="144"/>
      <c r="BA85" s="143"/>
      <c r="BB85" s="144"/>
      <c r="BC85" s="144"/>
      <c r="BD85" s="144"/>
      <c r="BE85" s="144"/>
    </row>
    <row r="86" spans="8:57" ht="19.5" customHeight="1" x14ac:dyDescent="0.3">
      <c r="H86" s="145" t="s">
        <v>113</v>
      </c>
      <c r="I86" s="146"/>
      <c r="J86" s="146"/>
      <c r="K86" s="146"/>
      <c r="L86" s="146"/>
      <c r="M86" s="146"/>
      <c r="N86" s="146"/>
      <c r="O86" s="146"/>
      <c r="P86" s="146"/>
      <c r="Q86" s="146"/>
      <c r="R86" s="146"/>
      <c r="S86" s="146"/>
      <c r="T86" s="146"/>
      <c r="U86" s="146"/>
      <c r="V86" s="146"/>
      <c r="W86" s="146"/>
      <c r="X86" s="146"/>
      <c r="Y86" s="146"/>
      <c r="Z86" s="146"/>
      <c r="AA86" s="146"/>
      <c r="AB86" s="146"/>
      <c r="AC86" s="147"/>
      <c r="AD86" s="147"/>
      <c r="AE86" s="147"/>
      <c r="AF86" s="147"/>
      <c r="AG86" s="147"/>
      <c r="AH86" s="147"/>
      <c r="AI86" s="147"/>
      <c r="AJ86" s="148"/>
      <c r="AK86" s="148"/>
      <c r="AL86" s="148"/>
      <c r="AM86" s="148"/>
      <c r="AN86" s="149"/>
      <c r="AO86" s="149"/>
      <c r="AP86" s="149"/>
      <c r="AQ86" s="149"/>
      <c r="AR86" s="150"/>
      <c r="AS86" s="151"/>
      <c r="AT86" s="151"/>
      <c r="AU86" s="152"/>
      <c r="AV86" s="152"/>
      <c r="AW86" s="152"/>
      <c r="AX86" s="152"/>
      <c r="AY86" s="152"/>
      <c r="AZ86" s="152"/>
      <c r="BA86" s="151"/>
      <c r="BB86" s="152"/>
      <c r="BC86" s="152"/>
      <c r="BD86" s="152"/>
      <c r="BE86" s="152"/>
    </row>
    <row r="87" spans="8:57" ht="19.5" customHeight="1" thickBot="1" x14ac:dyDescent="0.35">
      <c r="H87" s="77" t="s">
        <v>6</v>
      </c>
      <c r="I87" s="78" t="s">
        <v>40</v>
      </c>
      <c r="J87" s="78" t="s">
        <v>41</v>
      </c>
      <c r="K87" s="78" t="s">
        <v>42</v>
      </c>
      <c r="L87" s="78" t="s">
        <v>43</v>
      </c>
      <c r="M87" s="78" t="s">
        <v>44</v>
      </c>
      <c r="N87" s="78" t="s">
        <v>45</v>
      </c>
      <c r="O87" s="78" t="s">
        <v>46</v>
      </c>
      <c r="P87" s="78" t="s">
        <v>47</v>
      </c>
      <c r="Q87" s="78" t="s">
        <v>48</v>
      </c>
      <c r="R87" s="78" t="s">
        <v>49</v>
      </c>
      <c r="S87" s="78" t="s">
        <v>50</v>
      </c>
      <c r="T87" s="78" t="s">
        <v>51</v>
      </c>
      <c r="U87" s="78" t="s">
        <v>52</v>
      </c>
      <c r="V87" s="78" t="s">
        <v>53</v>
      </c>
      <c r="W87" s="78" t="s">
        <v>54</v>
      </c>
      <c r="X87" s="78" t="s">
        <v>55</v>
      </c>
      <c r="Y87" s="78" t="s">
        <v>56</v>
      </c>
      <c r="Z87" s="78" t="s">
        <v>57</v>
      </c>
      <c r="AA87" s="78" t="s">
        <v>58</v>
      </c>
      <c r="AB87" s="78" t="s">
        <v>59</v>
      </c>
      <c r="AC87" s="78" t="s">
        <v>60</v>
      </c>
      <c r="AD87" s="78" t="s">
        <v>61</v>
      </c>
      <c r="AE87" s="78" t="s">
        <v>62</v>
      </c>
      <c r="AF87" s="78" t="s">
        <v>63</v>
      </c>
      <c r="AG87" s="78" t="s">
        <v>64</v>
      </c>
      <c r="AH87" s="78" t="s">
        <v>65</v>
      </c>
      <c r="AI87" s="78" t="s">
        <v>66</v>
      </c>
      <c r="AJ87" s="78" t="s">
        <v>67</v>
      </c>
      <c r="AK87" s="78" t="s">
        <v>68</v>
      </c>
      <c r="AL87" s="78" t="s">
        <v>69</v>
      </c>
      <c r="AM87" s="79" t="s">
        <v>70</v>
      </c>
      <c r="AN87" s="79" t="s">
        <v>71</v>
      </c>
      <c r="AO87" s="79" t="s">
        <v>72</v>
      </c>
      <c r="AP87" s="79" t="s">
        <v>73</v>
      </c>
      <c r="AQ87" s="79" t="s">
        <v>74</v>
      </c>
      <c r="AR87" s="80" t="s">
        <v>75</v>
      </c>
      <c r="AS87" s="79" t="s">
        <v>76</v>
      </c>
      <c r="AT87" s="177" t="s">
        <v>77</v>
      </c>
      <c r="AU87" s="178" t="s">
        <v>78</v>
      </c>
      <c r="AV87" s="178" t="s">
        <v>79</v>
      </c>
      <c r="AW87" s="178" t="s">
        <v>80</v>
      </c>
      <c r="AX87" s="79" t="s">
        <v>81</v>
      </c>
      <c r="AY87" s="79" t="s">
        <v>82</v>
      </c>
      <c r="AZ87" s="79" t="s">
        <v>83</v>
      </c>
      <c r="BA87" s="81" t="s">
        <v>84</v>
      </c>
      <c r="BB87" s="81" t="s">
        <v>108</v>
      </c>
      <c r="BC87" s="81" t="s">
        <v>869</v>
      </c>
      <c r="BD87" s="81" t="s">
        <v>890</v>
      </c>
      <c r="BE87" s="81" t="s">
        <v>891</v>
      </c>
    </row>
    <row r="88" spans="8:57" ht="19.5" customHeight="1" x14ac:dyDescent="0.3">
      <c r="H88" s="48" t="s">
        <v>114</v>
      </c>
      <c r="I88" s="154">
        <v>7.9000000000000008E-3</v>
      </c>
      <c r="J88" s="154">
        <v>7.1999999999999998E-3</v>
      </c>
      <c r="K88" s="154">
        <v>4.7999999999999996E-3</v>
      </c>
      <c r="L88" s="154">
        <v>2.3999999999999998E-3</v>
      </c>
      <c r="M88" s="154">
        <v>4.4999999999999997E-3</v>
      </c>
      <c r="N88" s="154">
        <v>8.9999999999999998E-4</v>
      </c>
      <c r="O88" s="154">
        <v>4.4999999999999997E-3</v>
      </c>
      <c r="P88" s="154">
        <v>2.5999999999999999E-3</v>
      </c>
      <c r="Q88" s="154">
        <v>3.7000000000000002E-3</v>
      </c>
      <c r="R88" s="154">
        <v>4.3E-3</v>
      </c>
      <c r="S88" s="154">
        <v>5.1999999999999998E-3</v>
      </c>
      <c r="T88" s="154">
        <v>2.2000000000000001E-3</v>
      </c>
      <c r="U88" s="154">
        <v>6.7999999999999996E-3</v>
      </c>
      <c r="V88" s="154">
        <v>3.5999999999999999E-3</v>
      </c>
      <c r="W88" s="154">
        <v>3.3E-3</v>
      </c>
      <c r="X88" s="154">
        <v>2E-3</v>
      </c>
      <c r="Y88" s="154">
        <v>5.3E-3</v>
      </c>
      <c r="Z88" s="154">
        <v>4.7999999999999996E-3</v>
      </c>
      <c r="AA88" s="154">
        <v>5.5999999999999999E-3</v>
      </c>
      <c r="AB88" s="179" t="s">
        <v>132</v>
      </c>
      <c r="AC88" s="154">
        <v>8.6E-3</v>
      </c>
      <c r="AD88" s="154">
        <v>7.0000000000000001E-3</v>
      </c>
      <c r="AE88" s="153">
        <v>7.7999999999999996E-3</v>
      </c>
      <c r="AF88" s="153">
        <v>4.1000000000000003E-3</v>
      </c>
      <c r="AG88" s="153">
        <v>8.2000000000000007E-3</v>
      </c>
      <c r="AH88" s="153">
        <v>7.7000000000000002E-3</v>
      </c>
      <c r="AI88" s="153">
        <v>8.2000000000000007E-3</v>
      </c>
      <c r="AJ88" s="155">
        <v>2.0135086395357809E-3</v>
      </c>
      <c r="AK88" s="155">
        <v>6.4000000000000003E-3</v>
      </c>
      <c r="AL88" s="155">
        <v>7.9000000000000008E-3</v>
      </c>
      <c r="AM88" s="155">
        <v>7.4000000000000003E-3</v>
      </c>
      <c r="AN88" s="156">
        <v>4.4999999999999997E-3</v>
      </c>
      <c r="AO88" s="156">
        <v>5.8999999999999999E-3</v>
      </c>
      <c r="AP88" s="157">
        <v>6.4999999999999997E-3</v>
      </c>
      <c r="AQ88" s="157">
        <v>6.0000000000000001E-3</v>
      </c>
      <c r="AR88" s="157">
        <v>3.8E-3</v>
      </c>
      <c r="AS88" s="156">
        <v>6.3E-3</v>
      </c>
      <c r="AT88" s="156">
        <v>6.4999999999999997E-3</v>
      </c>
      <c r="AU88" s="156">
        <v>6.6E-3</v>
      </c>
      <c r="AV88" s="156">
        <v>2.8E-3</v>
      </c>
      <c r="AW88" s="156">
        <v>8.0999999999999996E-3</v>
      </c>
      <c r="AX88" s="157">
        <v>6.0000000000000001E-3</v>
      </c>
      <c r="AY88" s="157">
        <v>6.1000000000000004E-3</v>
      </c>
      <c r="AZ88" s="157">
        <v>1.6000000000000001E-3</v>
      </c>
      <c r="BA88" s="156">
        <v>7.3000000000000001E-3</v>
      </c>
      <c r="BB88" s="156">
        <v>7.1000000000000004E-3</v>
      </c>
      <c r="BC88" s="1456">
        <v>7.1999999999999998E-3</v>
      </c>
      <c r="BD88" s="157">
        <v>2.5999999999999999E-3</v>
      </c>
      <c r="BE88" s="158">
        <v>2.8E-3</v>
      </c>
    </row>
    <row r="89" spans="8:57" ht="19.5" customHeight="1" x14ac:dyDescent="0.3">
      <c r="H89" s="48" t="s">
        <v>115</v>
      </c>
      <c r="I89" s="154">
        <v>7.9000000000000008E-3</v>
      </c>
      <c r="J89" s="154">
        <v>7.4999999999999997E-3</v>
      </c>
      <c r="K89" s="154">
        <v>6.6E-3</v>
      </c>
      <c r="L89" s="154">
        <v>5.5999999999999999E-3</v>
      </c>
      <c r="M89" s="154">
        <v>4.4999999999999997E-3</v>
      </c>
      <c r="N89" s="154">
        <v>2.7000000000000001E-3</v>
      </c>
      <c r="O89" s="154">
        <v>3.3E-3</v>
      </c>
      <c r="P89" s="154">
        <v>3.0999999999999999E-3</v>
      </c>
      <c r="Q89" s="154">
        <v>3.7000000000000002E-3</v>
      </c>
      <c r="R89" s="154">
        <v>4.0000000000000001E-3</v>
      </c>
      <c r="S89" s="154">
        <v>4.4000000000000003E-3</v>
      </c>
      <c r="T89" s="154">
        <v>3.8E-3</v>
      </c>
      <c r="U89" s="154">
        <v>6.7999999999999996E-3</v>
      </c>
      <c r="V89" s="154">
        <v>5.1999999999999998E-3</v>
      </c>
      <c r="W89" s="154">
        <v>4.5999999999999999E-3</v>
      </c>
      <c r="X89" s="154">
        <v>3.8999999999999998E-3</v>
      </c>
      <c r="Y89" s="154">
        <v>5.3E-3</v>
      </c>
      <c r="Z89" s="154">
        <v>5.0000000000000001E-3</v>
      </c>
      <c r="AA89" s="154">
        <v>5.1999999999999998E-3</v>
      </c>
      <c r="AB89" s="154">
        <v>3.2000000000000002E-3</v>
      </c>
      <c r="AC89" s="154">
        <v>8.6E-3</v>
      </c>
      <c r="AD89" s="154">
        <v>7.7999999999999996E-3</v>
      </c>
      <c r="AE89" s="153">
        <v>7.7999999999999996E-3</v>
      </c>
      <c r="AF89" s="153">
        <v>6.7999999999999996E-3</v>
      </c>
      <c r="AG89" s="153">
        <v>8.2000000000000007E-3</v>
      </c>
      <c r="AH89" s="153">
        <v>8.0000000000000002E-3</v>
      </c>
      <c r="AI89" s="153">
        <v>8.0000000000000002E-3</v>
      </c>
      <c r="AJ89" s="155">
        <v>6.5111480642332589E-3</v>
      </c>
      <c r="AK89" s="155">
        <v>6.4000000000000003E-3</v>
      </c>
      <c r="AL89" s="155">
        <v>7.1999999999999998E-3</v>
      </c>
      <c r="AM89" s="155">
        <v>7.3000000000000001E-3</v>
      </c>
      <c r="AN89" s="156">
        <v>6.4999999999999997E-3</v>
      </c>
      <c r="AO89" s="156">
        <v>5.8999999999999999E-3</v>
      </c>
      <c r="AP89" s="157">
        <v>6.1999999999999998E-3</v>
      </c>
      <c r="AQ89" s="157">
        <v>6.1000000000000004E-3</v>
      </c>
      <c r="AR89" s="157">
        <v>5.4999999999999997E-3</v>
      </c>
      <c r="AS89" s="156">
        <v>6.3E-3</v>
      </c>
      <c r="AT89" s="156">
        <v>6.4000000000000003E-3</v>
      </c>
      <c r="AU89" s="156">
        <v>6.4999999999999997E-3</v>
      </c>
      <c r="AV89" s="156">
        <v>5.4999999999999997E-3</v>
      </c>
      <c r="AW89" s="156">
        <v>8.0999999999999996E-3</v>
      </c>
      <c r="AX89" s="157">
        <v>7.0000000000000001E-3</v>
      </c>
      <c r="AY89" s="157">
        <v>6.7000000000000002E-3</v>
      </c>
      <c r="AZ89" s="157">
        <v>5.4000000000000003E-3</v>
      </c>
      <c r="BA89" s="156">
        <v>7.3000000000000001E-3</v>
      </c>
      <c r="BB89" s="156">
        <v>7.1999999999999998E-3</v>
      </c>
      <c r="BC89" s="1456">
        <v>7.1999999999999998E-3</v>
      </c>
      <c r="BD89" s="157">
        <v>6.0000000000000001E-3</v>
      </c>
      <c r="BE89" s="158">
        <v>2.8E-3</v>
      </c>
    </row>
    <row r="90" spans="8:57" ht="19.5" customHeight="1" x14ac:dyDescent="0.3">
      <c r="H90" s="48" t="s">
        <v>133</v>
      </c>
      <c r="I90" s="154">
        <v>0.111</v>
      </c>
      <c r="J90" s="154">
        <v>9.98E-2</v>
      </c>
      <c r="K90" s="154">
        <v>6.6400000000000001E-2</v>
      </c>
      <c r="L90" s="154">
        <v>3.15E-2</v>
      </c>
      <c r="M90" s="154">
        <v>5.7799999999999997E-2</v>
      </c>
      <c r="N90" s="154">
        <v>1.18E-2</v>
      </c>
      <c r="O90" s="154">
        <v>5.8700000000000002E-2</v>
      </c>
      <c r="P90" s="154">
        <v>3.3099999999999997E-2</v>
      </c>
      <c r="Q90" s="154">
        <v>4.7199999999999999E-2</v>
      </c>
      <c r="R90" s="154">
        <v>5.45E-2</v>
      </c>
      <c r="S90" s="154">
        <v>6.4500000000000002E-2</v>
      </c>
      <c r="T90" s="154">
        <v>2.7E-2</v>
      </c>
      <c r="U90" s="154">
        <v>8.6099999999999996E-2</v>
      </c>
      <c r="V90" s="154">
        <v>4.5499999999999999E-2</v>
      </c>
      <c r="W90" s="154">
        <v>4.1500000000000002E-2</v>
      </c>
      <c r="X90" s="154">
        <v>2.53E-2</v>
      </c>
      <c r="Y90" s="154">
        <v>6.7900000000000002E-2</v>
      </c>
      <c r="Z90" s="154">
        <v>6.1800000000000001E-2</v>
      </c>
      <c r="AA90" s="154">
        <v>7.2099999999999997E-2</v>
      </c>
      <c r="AB90" s="179" t="s">
        <v>132</v>
      </c>
      <c r="AC90" s="154">
        <v>0.1129</v>
      </c>
      <c r="AD90" s="154">
        <v>9.0800000000000006E-2</v>
      </c>
      <c r="AE90" s="153">
        <v>0.1022</v>
      </c>
      <c r="AF90" s="153">
        <v>5.2900000000000003E-2</v>
      </c>
      <c r="AG90" s="153">
        <v>0.10920000000000001</v>
      </c>
      <c r="AH90" s="153">
        <v>0.1038</v>
      </c>
      <c r="AI90" s="153">
        <v>0.1106</v>
      </c>
      <c r="AJ90" s="155">
        <v>2.7008058129628115E-2</v>
      </c>
      <c r="AK90" s="155">
        <v>8.7099999999999997E-2</v>
      </c>
      <c r="AL90" s="155">
        <v>0.10879999999999999</v>
      </c>
      <c r="AM90" s="155">
        <v>9.9500000000000005E-2</v>
      </c>
      <c r="AN90" s="156">
        <v>5.96E-2</v>
      </c>
      <c r="AO90" s="156">
        <v>8.1799999999999998E-2</v>
      </c>
      <c r="AP90" s="157">
        <v>9.1899999999999996E-2</v>
      </c>
      <c r="AQ90" s="157">
        <v>8.6599999999999996E-2</v>
      </c>
      <c r="AR90" s="157">
        <v>5.57E-2</v>
      </c>
      <c r="AS90" s="156">
        <v>9.2999999999999999E-2</v>
      </c>
      <c r="AT90" s="156">
        <v>9.7100000000000006E-2</v>
      </c>
      <c r="AU90" s="156">
        <v>9.7299999999999998E-2</v>
      </c>
      <c r="AV90" s="156">
        <v>4.7399999999999998E-2</v>
      </c>
      <c r="AW90" s="156">
        <v>0.1221</v>
      </c>
      <c r="AX90" s="157">
        <v>9.2899999999999996E-2</v>
      </c>
      <c r="AY90" s="157">
        <v>9.9699999999999997E-2</v>
      </c>
      <c r="AZ90" s="157">
        <v>5.28E-2</v>
      </c>
      <c r="BA90" s="156">
        <v>0.1113</v>
      </c>
      <c r="BB90" s="156">
        <v>0.1081</v>
      </c>
      <c r="BC90" s="1456">
        <v>0.1124</v>
      </c>
      <c r="BD90" s="157">
        <v>4.4699999999999997E-2</v>
      </c>
      <c r="BE90" s="158">
        <v>4.3700000000000003E-2</v>
      </c>
    </row>
    <row r="91" spans="8:57" ht="19.5" customHeight="1" x14ac:dyDescent="0.3">
      <c r="H91" s="48" t="s">
        <v>134</v>
      </c>
      <c r="I91" s="154">
        <v>0.111</v>
      </c>
      <c r="J91" s="154">
        <v>0.1047</v>
      </c>
      <c r="K91" s="154">
        <v>9.1300000000000006E-2</v>
      </c>
      <c r="L91" s="154">
        <v>7.5800000000000006E-2</v>
      </c>
      <c r="M91" s="154">
        <v>5.7799999999999997E-2</v>
      </c>
      <c r="N91" s="154">
        <v>3.4799999999999998E-2</v>
      </c>
      <c r="O91" s="154">
        <v>4.2700000000000002E-2</v>
      </c>
      <c r="P91" s="154">
        <v>4.02E-2</v>
      </c>
      <c r="Q91" s="154">
        <v>4.7199999999999999E-2</v>
      </c>
      <c r="R91" s="154">
        <v>5.1299999999999998E-2</v>
      </c>
      <c r="S91" s="154">
        <v>5.62E-2</v>
      </c>
      <c r="T91" s="154">
        <v>4.9000000000000002E-2</v>
      </c>
      <c r="U91" s="154">
        <v>8.6099999999999996E-2</v>
      </c>
      <c r="V91" s="154">
        <v>6.5699999999999995E-2</v>
      </c>
      <c r="W91" s="154">
        <v>5.7599999999999998E-2</v>
      </c>
      <c r="X91" s="154">
        <v>4.9399999999999999E-2</v>
      </c>
      <c r="Y91" s="154">
        <v>6.7900000000000002E-2</v>
      </c>
      <c r="Z91" s="154">
        <v>6.4799999999999996E-2</v>
      </c>
      <c r="AA91" s="154">
        <v>6.7199999999999996E-2</v>
      </c>
      <c r="AB91" s="154">
        <v>4.1700000000000001E-2</v>
      </c>
      <c r="AC91" s="154">
        <v>0.1129</v>
      </c>
      <c r="AD91" s="154">
        <v>0.1016</v>
      </c>
      <c r="AE91" s="153">
        <v>0.1018</v>
      </c>
      <c r="AF91" s="153">
        <v>8.9300000000000004E-2</v>
      </c>
      <c r="AG91" s="153">
        <v>0.10920000000000001</v>
      </c>
      <c r="AH91" s="153">
        <v>0.1062</v>
      </c>
      <c r="AI91" s="153">
        <v>0.1076</v>
      </c>
      <c r="AJ91" s="155">
        <v>8.7084697886407506E-2</v>
      </c>
      <c r="AK91" s="155">
        <v>8.7099999999999997E-2</v>
      </c>
      <c r="AL91" s="155">
        <v>9.7900000000000001E-2</v>
      </c>
      <c r="AM91" s="155">
        <v>9.8199999999999996E-2</v>
      </c>
      <c r="AN91" s="156">
        <v>8.8200000000000001E-2</v>
      </c>
      <c r="AO91" s="156">
        <v>8.1799999999999998E-2</v>
      </c>
      <c r="AP91" s="157">
        <v>8.6699999999999999E-2</v>
      </c>
      <c r="AQ91" s="157">
        <v>8.6699999999999999E-2</v>
      </c>
      <c r="AR91" s="157">
        <v>7.8600000000000003E-2</v>
      </c>
      <c r="AS91" s="156">
        <v>9.2999999999999999E-2</v>
      </c>
      <c r="AT91" s="156">
        <v>9.4799999999999995E-2</v>
      </c>
      <c r="AU91" s="156">
        <v>9.5299999999999996E-2</v>
      </c>
      <c r="AV91" s="156">
        <v>8.3000000000000004E-2</v>
      </c>
      <c r="AW91" s="156">
        <v>0.1221</v>
      </c>
      <c r="AX91" s="157">
        <v>0.10730000000000001</v>
      </c>
      <c r="AY91" s="157">
        <v>0.1045</v>
      </c>
      <c r="AZ91" s="157">
        <v>9.1200000000000003E-2</v>
      </c>
      <c r="BA91" s="156">
        <v>0.1113</v>
      </c>
      <c r="BB91" s="156">
        <v>0.10970000000000001</v>
      </c>
      <c r="BC91" s="1456">
        <v>0.1105</v>
      </c>
      <c r="BD91" s="157">
        <v>9.3399999999999997E-2</v>
      </c>
      <c r="BE91" s="158">
        <v>4.3700000000000003E-2</v>
      </c>
    </row>
    <row r="92" spans="8:57" ht="19.5" customHeight="1" x14ac:dyDescent="0.3">
      <c r="H92" s="48" t="s">
        <v>121</v>
      </c>
      <c r="I92" s="154">
        <v>2.2700000000000001E-2</v>
      </c>
      <c r="J92" s="154">
        <v>2.23E-2</v>
      </c>
      <c r="K92" s="154">
        <v>2.12E-2</v>
      </c>
      <c r="L92" s="154">
        <v>2.0799999999999999E-2</v>
      </c>
      <c r="M92" s="154">
        <v>2.0400000000000001E-2</v>
      </c>
      <c r="N92" s="154">
        <v>1.9599999999999999E-2</v>
      </c>
      <c r="O92" s="154">
        <v>1.8499999999999999E-2</v>
      </c>
      <c r="P92" s="154">
        <v>1.7899999999999999E-2</v>
      </c>
      <c r="Q92" s="154">
        <v>1.78E-2</v>
      </c>
      <c r="R92" s="154">
        <v>1.8200000000000001E-2</v>
      </c>
      <c r="S92" s="154">
        <v>1.8499999999999999E-2</v>
      </c>
      <c r="T92" s="154">
        <v>1.7899999999999999E-2</v>
      </c>
      <c r="U92" s="154">
        <v>1.72E-2</v>
      </c>
      <c r="V92" s="154">
        <v>1.6E-2</v>
      </c>
      <c r="W92" s="154">
        <v>1.6E-2</v>
      </c>
      <c r="X92" s="154">
        <v>1.5299999999999999E-2</v>
      </c>
      <c r="Y92" s="154">
        <v>1.5599999999999999E-2</v>
      </c>
      <c r="Z92" s="154">
        <v>1.5800000000000002E-2</v>
      </c>
      <c r="AA92" s="154">
        <v>1.5800000000000002E-2</v>
      </c>
      <c r="AB92" s="154">
        <v>1.61E-2</v>
      </c>
      <c r="AC92" s="154">
        <v>1.66E-2</v>
      </c>
      <c r="AD92" s="154">
        <v>1.72E-2</v>
      </c>
      <c r="AE92" s="153">
        <v>1.7399999999999999E-2</v>
      </c>
      <c r="AF92" s="153">
        <v>1.7100000000000001E-2</v>
      </c>
      <c r="AG92" s="153">
        <v>1.7100000000000001E-2</v>
      </c>
      <c r="AH92" s="153">
        <v>1.7100000000000001E-2</v>
      </c>
      <c r="AI92" s="153">
        <v>1.72E-2</v>
      </c>
      <c r="AJ92" s="155">
        <v>1.7000000000000001E-2</v>
      </c>
      <c r="AK92" s="155">
        <v>1.7100000000000001E-2</v>
      </c>
      <c r="AL92" s="155">
        <v>1.7000000000000001E-2</v>
      </c>
      <c r="AM92" s="155">
        <v>1.67E-2</v>
      </c>
      <c r="AN92" s="156">
        <v>1.61E-2</v>
      </c>
      <c r="AO92" s="156">
        <v>1.5599999999999999E-2</v>
      </c>
      <c r="AP92" s="157">
        <v>1.4999999999999999E-2</v>
      </c>
      <c r="AQ92" s="157">
        <v>1.49E-2</v>
      </c>
      <c r="AR92" s="157">
        <v>1.5100000000000001E-2</v>
      </c>
      <c r="AS92" s="156">
        <v>1.5599999999999999E-2</v>
      </c>
      <c r="AT92" s="156">
        <v>1.5599999999999999E-2</v>
      </c>
      <c r="AU92" s="156">
        <v>1.5800000000000002E-2</v>
      </c>
      <c r="AV92" s="156">
        <v>1.61E-2</v>
      </c>
      <c r="AW92" s="156">
        <v>1.66E-2</v>
      </c>
      <c r="AX92" s="157">
        <v>1.7299999999999999E-2</v>
      </c>
      <c r="AY92" s="157">
        <v>1.7600000000000001E-2</v>
      </c>
      <c r="AZ92" s="157">
        <v>1.77E-2</v>
      </c>
      <c r="BA92" s="156">
        <v>1.7899999999999999E-2</v>
      </c>
      <c r="BB92" s="156">
        <v>1.8499999999999999E-2</v>
      </c>
      <c r="BC92" s="1456">
        <v>1.84E-2</v>
      </c>
      <c r="BD92" s="157">
        <v>1.83E-2</v>
      </c>
      <c r="BE92" s="158">
        <v>1.8700000000000001E-2</v>
      </c>
    </row>
    <row r="93" spans="8:57" ht="19.5" customHeight="1" x14ac:dyDescent="0.3">
      <c r="H93" s="48" t="s">
        <v>122</v>
      </c>
      <c r="I93" s="154">
        <v>2.2700000000000001E-2</v>
      </c>
      <c r="J93" s="154">
        <v>2.2499999999999999E-2</v>
      </c>
      <c r="K93" s="154">
        <v>2.2100000000000002E-2</v>
      </c>
      <c r="L93" s="154">
        <v>2.18E-2</v>
      </c>
      <c r="M93" s="154">
        <v>2.0400000000000001E-2</v>
      </c>
      <c r="N93" s="154">
        <v>0.02</v>
      </c>
      <c r="O93" s="154">
        <v>1.95E-2</v>
      </c>
      <c r="P93" s="154">
        <v>1.9099999999999999E-2</v>
      </c>
      <c r="Q93" s="154">
        <v>1.78E-2</v>
      </c>
      <c r="R93" s="154">
        <v>1.7999999999999999E-2</v>
      </c>
      <c r="S93" s="154">
        <v>1.8200000000000001E-2</v>
      </c>
      <c r="T93" s="154">
        <v>1.8100000000000002E-2</v>
      </c>
      <c r="U93" s="154">
        <v>1.72E-2</v>
      </c>
      <c r="V93" s="154">
        <v>1.66E-2</v>
      </c>
      <c r="W93" s="154">
        <v>1.6400000000000001E-2</v>
      </c>
      <c r="X93" s="154">
        <v>1.61E-2</v>
      </c>
      <c r="Y93" s="154">
        <v>1.5599999999999999E-2</v>
      </c>
      <c r="Z93" s="154">
        <v>1.5699999999999999E-2</v>
      </c>
      <c r="AA93" s="154">
        <v>1.5699999999999999E-2</v>
      </c>
      <c r="AB93" s="154">
        <v>1.5800000000000002E-2</v>
      </c>
      <c r="AC93" s="154">
        <v>1.66E-2</v>
      </c>
      <c r="AD93" s="154">
        <v>1.6899999999999998E-2</v>
      </c>
      <c r="AE93" s="153">
        <v>1.7100000000000001E-2</v>
      </c>
      <c r="AF93" s="153">
        <v>1.7100000000000001E-2</v>
      </c>
      <c r="AG93" s="153">
        <v>1.7100000000000001E-2</v>
      </c>
      <c r="AH93" s="153">
        <v>1.7100000000000001E-2</v>
      </c>
      <c r="AI93" s="153">
        <v>1.7100000000000001E-2</v>
      </c>
      <c r="AJ93" s="155">
        <v>1.7100000000000001E-2</v>
      </c>
      <c r="AK93" s="155">
        <v>1.7100000000000001E-2</v>
      </c>
      <c r="AL93" s="155">
        <v>1.7000000000000001E-2</v>
      </c>
      <c r="AM93" s="155">
        <v>1.6899999999999998E-2</v>
      </c>
      <c r="AN93" s="156">
        <v>1.67E-2</v>
      </c>
      <c r="AO93" s="156">
        <v>1.5599999999999999E-2</v>
      </c>
      <c r="AP93" s="157">
        <v>1.5299999999999999E-2</v>
      </c>
      <c r="AQ93" s="157">
        <v>1.52E-2</v>
      </c>
      <c r="AR93" s="157">
        <v>1.5100000000000001E-2</v>
      </c>
      <c r="AS93" s="156">
        <v>1.5599999999999999E-2</v>
      </c>
      <c r="AT93" s="156">
        <v>1.5599999999999999E-2</v>
      </c>
      <c r="AU93" s="156">
        <v>1.5699999999999999E-2</v>
      </c>
      <c r="AV93" s="156">
        <v>1.5800000000000002E-2</v>
      </c>
      <c r="AW93" s="156">
        <v>1.66E-2</v>
      </c>
      <c r="AX93" s="157">
        <v>1.6899999999999998E-2</v>
      </c>
      <c r="AY93" s="157">
        <v>1.72E-2</v>
      </c>
      <c r="AZ93" s="157">
        <v>1.7299999999999999E-2</v>
      </c>
      <c r="BA93" s="156">
        <v>1.7899999999999999E-2</v>
      </c>
      <c r="BB93" s="156">
        <v>1.8200000000000001E-2</v>
      </c>
      <c r="BC93" s="1456">
        <v>1.83E-2</v>
      </c>
      <c r="BD93" s="157">
        <v>1.83E-2</v>
      </c>
      <c r="BE93" s="158">
        <v>1.8700000000000001E-2</v>
      </c>
    </row>
    <row r="94" spans="8:57" ht="19.5" customHeight="1" x14ac:dyDescent="0.3">
      <c r="H94" s="48" t="s">
        <v>123</v>
      </c>
      <c r="I94" s="154">
        <v>0.45448609826432335</v>
      </c>
      <c r="J94" s="154">
        <v>0.47453068086298683</v>
      </c>
      <c r="K94" s="154">
        <v>0.51630400504572693</v>
      </c>
      <c r="L94" s="154">
        <v>0.5902075572112826</v>
      </c>
      <c r="M94" s="154">
        <v>0.57079886070798869</v>
      </c>
      <c r="N94" s="154">
        <v>0.61640938887714103</v>
      </c>
      <c r="O94" s="154">
        <v>0.51316446219116552</v>
      </c>
      <c r="P94" s="154">
        <v>0.61118233618233619</v>
      </c>
      <c r="Q94" s="154">
        <v>0.60688510392609707</v>
      </c>
      <c r="R94" s="154">
        <v>0.5949761262196388</v>
      </c>
      <c r="S94" s="154">
        <v>0.5549227013832384</v>
      </c>
      <c r="T94" s="154">
        <v>0.64113539085379589</v>
      </c>
      <c r="U94" s="154">
        <v>0.65635238441936661</v>
      </c>
      <c r="V94" s="154">
        <v>0.70788115993595446</v>
      </c>
      <c r="W94" s="154">
        <v>0.66728266109593448</v>
      </c>
      <c r="X94" s="154">
        <v>0.62008397480755773</v>
      </c>
      <c r="Y94" s="154">
        <v>0.62322599236366261</v>
      </c>
      <c r="Z94" s="154">
        <v>0.60399231719028679</v>
      </c>
      <c r="AA94" s="154">
        <v>0.54437148852636574</v>
      </c>
      <c r="AB94" s="154">
        <v>1.2373686483374118</v>
      </c>
      <c r="AC94" s="154">
        <v>0.51780000000000004</v>
      </c>
      <c r="AD94" s="154">
        <v>0.56020000000000003</v>
      </c>
      <c r="AE94" s="153">
        <v>0.46750000000000003</v>
      </c>
      <c r="AF94" s="153">
        <v>0.72589999999999999</v>
      </c>
      <c r="AG94" s="167">
        <v>0.501</v>
      </c>
      <c r="AH94" s="167">
        <v>0.49099999999999999</v>
      </c>
      <c r="AI94" s="167">
        <v>0.45200000000000001</v>
      </c>
      <c r="AJ94" s="168">
        <v>0.76600000000000001</v>
      </c>
      <c r="AK94" s="168">
        <v>0.53900000000000003</v>
      </c>
      <c r="AL94" s="168">
        <v>0.48299999999999998</v>
      </c>
      <c r="AM94" s="168">
        <v>0.46400000000000002</v>
      </c>
      <c r="AN94" s="169">
        <v>0.64</v>
      </c>
      <c r="AO94" s="169">
        <v>0.49390000000000001</v>
      </c>
      <c r="AP94" s="170">
        <v>0.48599999999999999</v>
      </c>
      <c r="AQ94" s="170">
        <v>0.47699999999999998</v>
      </c>
      <c r="AR94" s="170">
        <v>0.67900000000000005</v>
      </c>
      <c r="AS94" s="169">
        <v>0.50409999999999999</v>
      </c>
      <c r="AT94" s="169">
        <v>0.47399999999999998</v>
      </c>
      <c r="AU94" s="169">
        <v>0.47899999999999998</v>
      </c>
      <c r="AV94" s="169">
        <v>0.62239999999999995</v>
      </c>
      <c r="AW94" s="169">
        <v>0.45490000000000003</v>
      </c>
      <c r="AX94" s="170">
        <v>0.48130000000000001</v>
      </c>
      <c r="AY94" s="170">
        <v>0.46300000000000002</v>
      </c>
      <c r="AZ94" s="170">
        <v>0.53590000000000004</v>
      </c>
      <c r="BA94" s="169">
        <v>0.38300000000000001</v>
      </c>
      <c r="BB94" s="169">
        <v>0.40200000000000002</v>
      </c>
      <c r="BC94" s="1457">
        <v>0.41399999999999998</v>
      </c>
      <c r="BD94" s="170">
        <v>0.53300000000000003</v>
      </c>
      <c r="BE94" s="171">
        <v>0.40300000000000002</v>
      </c>
    </row>
    <row r="95" spans="8:57" ht="19.5" customHeight="1" x14ac:dyDescent="0.3">
      <c r="H95" s="48" t="s">
        <v>124</v>
      </c>
      <c r="I95" s="154">
        <v>0.45448609826432335</v>
      </c>
      <c r="J95" s="154">
        <v>0.46436064487632506</v>
      </c>
      <c r="K95" s="154">
        <v>0.48017435050596208</v>
      </c>
      <c r="L95" s="154">
        <v>0.50236080451312237</v>
      </c>
      <c r="M95" s="154">
        <v>0.57079886070798869</v>
      </c>
      <c r="N95" s="154">
        <v>0.59316351570870629</v>
      </c>
      <c r="O95" s="154">
        <v>0.56464491448143939</v>
      </c>
      <c r="P95" s="154">
        <v>0.57571905560922687</v>
      </c>
      <c r="Q95" s="154">
        <v>0.60688510392609707</v>
      </c>
      <c r="R95" s="154">
        <v>0.60080545448122369</v>
      </c>
      <c r="S95" s="154">
        <v>0.58508883985599813</v>
      </c>
      <c r="T95" s="154">
        <v>0.59832895763854388</v>
      </c>
      <c r="U95" s="154">
        <v>0.65635238441936661</v>
      </c>
      <c r="V95" s="154">
        <v>0.68475063729655528</v>
      </c>
      <c r="W95" s="154">
        <v>0.67969984202211697</v>
      </c>
      <c r="X95" s="154">
        <v>0.6648411064987616</v>
      </c>
      <c r="Y95" s="154">
        <v>0.62322599236366261</v>
      </c>
      <c r="Z95" s="154">
        <v>0.61337362521522198</v>
      </c>
      <c r="AA95" s="154">
        <v>0.5897945965951148</v>
      </c>
      <c r="AB95" s="154">
        <v>0.74729545215838666</v>
      </c>
      <c r="AC95" s="154">
        <v>0.51780000000000004</v>
      </c>
      <c r="AD95" s="154">
        <v>0.53769999999999996</v>
      </c>
      <c r="AE95" s="153">
        <v>0.5131</v>
      </c>
      <c r="AF95" s="153">
        <v>0.57010000000000005</v>
      </c>
      <c r="AG95" s="167">
        <v>0.501</v>
      </c>
      <c r="AH95" s="167">
        <v>0.496</v>
      </c>
      <c r="AI95" s="172">
        <v>0.48</v>
      </c>
      <c r="AJ95" s="168">
        <v>0.55000000000000004</v>
      </c>
      <c r="AK95" s="168">
        <v>0.53900000000000003</v>
      </c>
      <c r="AL95" s="168">
        <v>0.51100000000000001</v>
      </c>
      <c r="AM95" s="168">
        <v>0.495</v>
      </c>
      <c r="AN95" s="169">
        <v>0.53100000000000003</v>
      </c>
      <c r="AO95" s="169">
        <v>0.49390000000000001</v>
      </c>
      <c r="AP95" s="170">
        <v>0.4899</v>
      </c>
      <c r="AQ95" s="170">
        <v>0.48599999999999999</v>
      </c>
      <c r="AR95" s="170">
        <v>0.53600000000000003</v>
      </c>
      <c r="AS95" s="169">
        <v>0.50409999999999999</v>
      </c>
      <c r="AT95" s="169">
        <v>0.48899999999999999</v>
      </c>
      <c r="AU95" s="169">
        <v>0.48599999999999999</v>
      </c>
      <c r="AV95" s="169">
        <v>0.52170000000000005</v>
      </c>
      <c r="AW95" s="169">
        <v>0.45490000000000003</v>
      </c>
      <c r="AX95" s="170">
        <v>0.46820000000000001</v>
      </c>
      <c r="AY95" s="170">
        <v>0.46600000000000003</v>
      </c>
      <c r="AZ95" s="170">
        <v>0.48659999999999998</v>
      </c>
      <c r="BA95" s="169">
        <v>0.38300000000000001</v>
      </c>
      <c r="BB95" s="169">
        <v>0.39300000000000002</v>
      </c>
      <c r="BC95" s="1457">
        <v>0.4</v>
      </c>
      <c r="BD95" s="170">
        <v>0.432</v>
      </c>
      <c r="BE95" s="171">
        <v>0.40300000000000002</v>
      </c>
    </row>
    <row r="96" spans="8:57" ht="19.5" customHeight="1" x14ac:dyDescent="0.3">
      <c r="H96" s="48" t="s">
        <v>127</v>
      </c>
      <c r="I96" s="154">
        <v>1.6373940053339649E-2</v>
      </c>
      <c r="J96" s="154">
        <v>1.6424238079275795E-2</v>
      </c>
      <c r="K96" s="154">
        <v>1.7525869756532569E-2</v>
      </c>
      <c r="L96" s="154">
        <v>1.3582079464927146E-2</v>
      </c>
      <c r="M96" s="154">
        <v>1.5455081554493728E-2</v>
      </c>
      <c r="N96" s="154">
        <v>1.9233290213431148E-2</v>
      </c>
      <c r="O96" s="154">
        <v>1.9307333656828289E-2</v>
      </c>
      <c r="P96" s="154">
        <v>1.6324247683092308E-2</v>
      </c>
      <c r="Q96" s="154">
        <v>1.8179729500534453E-2</v>
      </c>
      <c r="R96" s="154">
        <v>1.7462250579389271E-2</v>
      </c>
      <c r="S96" s="154">
        <v>1.7057823506867249E-2</v>
      </c>
      <c r="T96" s="154">
        <v>1.2592008661873509E-2</v>
      </c>
      <c r="U96" s="154">
        <v>1.2796220978223348E-2</v>
      </c>
      <c r="V96" s="154">
        <v>1.2431265841692877E-2</v>
      </c>
      <c r="W96" s="154">
        <v>1.0633577939064857E-2</v>
      </c>
      <c r="X96" s="154">
        <v>1.0975293591009851E-2</v>
      </c>
      <c r="Y96" s="154">
        <v>1.0786165096841931E-2</v>
      </c>
      <c r="Z96" s="154">
        <v>9.515731843156832E-3</v>
      </c>
      <c r="AA96" s="154">
        <v>8.8000000000000005E-3</v>
      </c>
      <c r="AB96" s="154">
        <v>7.4000000000000003E-3</v>
      </c>
      <c r="AC96" s="154">
        <v>7.7999999999999996E-3</v>
      </c>
      <c r="AD96" s="154">
        <v>6.7999999999999996E-3</v>
      </c>
      <c r="AE96" s="154">
        <v>6.6E-3</v>
      </c>
      <c r="AF96" s="154">
        <v>5.7999999999999996E-3</v>
      </c>
      <c r="AG96" s="154">
        <v>5.7999999999999996E-3</v>
      </c>
      <c r="AH96" s="154">
        <v>5.4000000000000003E-3</v>
      </c>
      <c r="AI96" s="154">
        <v>4.7999999999999996E-3</v>
      </c>
      <c r="AJ96" s="155">
        <v>4.7636224394402727E-3</v>
      </c>
      <c r="AK96" s="155">
        <v>4.6780464498314203E-3</v>
      </c>
      <c r="AL96" s="155">
        <v>4.4999999999999997E-3</v>
      </c>
      <c r="AM96" s="155">
        <v>4.1000000000000003E-3</v>
      </c>
      <c r="AN96" s="156">
        <v>3.7000000000000002E-3</v>
      </c>
      <c r="AO96" s="156">
        <v>3.5999999999999999E-3</v>
      </c>
      <c r="AP96" s="156">
        <v>3.3E-3</v>
      </c>
      <c r="AQ96" s="156">
        <v>3.2000000000000002E-3</v>
      </c>
      <c r="AR96" s="156">
        <v>2.8E-3</v>
      </c>
      <c r="AS96" s="156">
        <v>2.8999999999999998E-3</v>
      </c>
      <c r="AT96" s="156">
        <v>2.5999999999999999E-3</v>
      </c>
      <c r="AU96" s="156">
        <v>2.3E-3</v>
      </c>
      <c r="AV96" s="156">
        <v>2E-3</v>
      </c>
      <c r="AW96" s="156">
        <v>2E-3</v>
      </c>
      <c r="AX96" s="156">
        <v>1.9E-3</v>
      </c>
      <c r="AY96" s="156">
        <v>1.9E-3</v>
      </c>
      <c r="AZ96" s="156">
        <v>2E-3</v>
      </c>
      <c r="BA96" s="156">
        <v>2.3E-3</v>
      </c>
      <c r="BB96" s="156">
        <v>2.5000000000000001E-3</v>
      </c>
      <c r="BC96" s="1456">
        <v>2.5999999999999999E-3</v>
      </c>
      <c r="BD96" s="157">
        <v>3.0999999999999999E-3</v>
      </c>
      <c r="BE96" s="158">
        <v>3.3E-3</v>
      </c>
    </row>
    <row r="97" spans="8:57" ht="19.5" customHeight="1" x14ac:dyDescent="0.3">
      <c r="H97" s="111" t="s">
        <v>128</v>
      </c>
      <c r="I97" s="154">
        <v>1.4305990838958533</v>
      </c>
      <c r="J97" s="154">
        <v>1.4197487170412317</v>
      </c>
      <c r="K97" s="154">
        <v>1.3150642988364971</v>
      </c>
      <c r="L97" s="154">
        <v>1.6121636564688537</v>
      </c>
      <c r="M97" s="154">
        <v>1.4551769547325104</v>
      </c>
      <c r="N97" s="154">
        <v>1.1490740740740741</v>
      </c>
      <c r="O97" s="154">
        <v>1.1168433931484503</v>
      </c>
      <c r="P97" s="154">
        <v>1.2022093411429091</v>
      </c>
      <c r="Q97" s="154">
        <v>1.1107856697312395</v>
      </c>
      <c r="R97" s="154">
        <v>1.1120805369127518</v>
      </c>
      <c r="S97" s="154">
        <v>1.1480517275531281</v>
      </c>
      <c r="T97" s="154">
        <v>1.3796575652436267</v>
      </c>
      <c r="U97" s="154">
        <v>1.36050432487905</v>
      </c>
      <c r="V97" s="154">
        <v>1.3858635508654449</v>
      </c>
      <c r="W97" s="154">
        <v>1.505360205831904</v>
      </c>
      <c r="X97" s="154">
        <v>1.5157020772228404</v>
      </c>
      <c r="Y97" s="154">
        <v>1.5680919679978857</v>
      </c>
      <c r="Z97" s="154">
        <v>1.6808887275173556</v>
      </c>
      <c r="AA97" s="154">
        <v>1.7452000000000001</v>
      </c>
      <c r="AB97" s="154">
        <v>0.95620000000000005</v>
      </c>
      <c r="AC97" s="154">
        <v>0.95750000000000002</v>
      </c>
      <c r="AD97" s="154">
        <v>0.91839999999999999</v>
      </c>
      <c r="AE97" s="154">
        <v>0.92730000000000001</v>
      </c>
      <c r="AF97" s="154">
        <v>0.99670000000000003</v>
      </c>
      <c r="AG97" s="154">
        <v>1.1762999999999999</v>
      </c>
      <c r="AH97" s="154">
        <v>1.1981892771254774</v>
      </c>
      <c r="AI97" s="154">
        <v>1.2199</v>
      </c>
      <c r="AJ97" s="155">
        <v>1.2230706101168394</v>
      </c>
      <c r="AK97" s="155">
        <v>1.2023588559293548</v>
      </c>
      <c r="AL97" s="155">
        <v>1.1529</v>
      </c>
      <c r="AM97" s="155">
        <v>1.1811</v>
      </c>
      <c r="AN97" s="156">
        <v>1.3016000000000001</v>
      </c>
      <c r="AO97" s="156">
        <v>1.2673000000000001</v>
      </c>
      <c r="AP97" s="156">
        <v>1.3446</v>
      </c>
      <c r="AQ97" s="156">
        <v>1.4038999999999999</v>
      </c>
      <c r="AR97" s="156">
        <v>1.6519999999999999</v>
      </c>
      <c r="AS97" s="156">
        <v>1.5673999999999999</v>
      </c>
      <c r="AT97" s="156">
        <v>1.7276</v>
      </c>
      <c r="AU97" s="156">
        <v>1.8227</v>
      </c>
      <c r="AV97" s="156">
        <v>2.2530000000000001</v>
      </c>
      <c r="AW97" s="169">
        <v>2.3117000000000001</v>
      </c>
      <c r="AX97" s="169">
        <v>2.5455000000000001</v>
      </c>
      <c r="AY97" s="169">
        <v>2.5217000000000001</v>
      </c>
      <c r="AZ97" s="169">
        <v>2.5937000000000001</v>
      </c>
      <c r="BA97" s="169">
        <v>2.6385000000000001</v>
      </c>
      <c r="BB97" s="169">
        <v>2.5386000000000002</v>
      </c>
      <c r="BC97" s="1457">
        <v>2.2772000000000001</v>
      </c>
      <c r="BD97" s="170">
        <v>2.2559999999999998</v>
      </c>
      <c r="BE97" s="171">
        <v>2.0819999999999999</v>
      </c>
    </row>
    <row r="98" spans="8:57" ht="19.5" customHeight="1" x14ac:dyDescent="0.3">
      <c r="H98" s="111" t="s">
        <v>129</v>
      </c>
      <c r="I98" s="154"/>
      <c r="J98" s="154"/>
      <c r="K98" s="154"/>
      <c r="L98" s="154"/>
      <c r="M98" s="154"/>
      <c r="N98" s="154"/>
      <c r="O98" s="154"/>
      <c r="P98" s="154"/>
      <c r="Q98" s="154"/>
      <c r="R98" s="154"/>
      <c r="S98" s="154"/>
      <c r="T98" s="154"/>
      <c r="U98" s="154"/>
      <c r="V98" s="154"/>
      <c r="W98" s="154"/>
      <c r="X98" s="154"/>
      <c r="Y98" s="154"/>
      <c r="Z98" s="154"/>
      <c r="AA98" s="154"/>
      <c r="AB98" s="154"/>
      <c r="AC98" s="154">
        <v>1.9240999999999999</v>
      </c>
      <c r="AD98" s="154">
        <v>2.0583999999999998</v>
      </c>
      <c r="AE98" s="154">
        <v>2.1046</v>
      </c>
      <c r="AF98" s="154">
        <v>2.3170999999999999</v>
      </c>
      <c r="AG98" s="154">
        <v>2.4146000000000001</v>
      </c>
      <c r="AH98" s="154">
        <v>2.5259</v>
      </c>
      <c r="AI98" s="154">
        <v>2.6911999999999998</v>
      </c>
      <c r="AJ98" s="155">
        <v>2.7238000000000002</v>
      </c>
      <c r="AK98" s="155">
        <v>2.7494000000000001</v>
      </c>
      <c r="AL98" s="155">
        <v>2.7740999999999998</v>
      </c>
      <c r="AM98" s="155">
        <v>2.9241999999999999</v>
      </c>
      <c r="AN98" s="156">
        <v>3.2461000000000002</v>
      </c>
      <c r="AO98" s="156">
        <v>3.2612999999999999</v>
      </c>
      <c r="AP98" s="156">
        <v>3.4331</v>
      </c>
      <c r="AQ98" s="156">
        <v>3.6006999999999998</v>
      </c>
      <c r="AR98" s="156">
        <v>4.0739999999999998</v>
      </c>
      <c r="AS98" s="156">
        <v>3.8938000000000001</v>
      </c>
      <c r="AT98" s="156">
        <v>4.3185000000000002</v>
      </c>
      <c r="AU98" s="156">
        <v>4.7118000000000002</v>
      </c>
      <c r="AV98" s="156">
        <v>5.6364999999999998</v>
      </c>
      <c r="AW98" s="169">
        <v>5.7435999999999998</v>
      </c>
      <c r="AX98" s="169">
        <v>6.0271999999999997</v>
      </c>
      <c r="AY98" s="169">
        <v>5.9181999999999997</v>
      </c>
      <c r="AZ98" s="169">
        <v>5.9748999999999999</v>
      </c>
      <c r="BA98" s="169">
        <v>5.1913999999999998</v>
      </c>
      <c r="BB98" s="169">
        <v>4.6675000000000004</v>
      </c>
      <c r="BC98" s="1457">
        <v>4.2443999999999997</v>
      </c>
      <c r="BD98" s="170">
        <v>4.0473999999999997</v>
      </c>
      <c r="BE98" s="171">
        <v>3.673</v>
      </c>
    </row>
    <row r="99" spans="8:57" ht="19.5" customHeight="1" x14ac:dyDescent="0.3">
      <c r="H99" s="48" t="s">
        <v>130</v>
      </c>
      <c r="I99" s="154"/>
      <c r="J99" s="154"/>
      <c r="K99" s="154"/>
      <c r="L99" s="154"/>
      <c r="M99" s="154"/>
      <c r="N99" s="154"/>
      <c r="O99" s="154"/>
      <c r="P99" s="154">
        <v>0.15417519632990512</v>
      </c>
      <c r="Q99" s="154">
        <v>0.15382573454499049</v>
      </c>
      <c r="R99" s="154">
        <v>0.15639206245533163</v>
      </c>
      <c r="S99" s="154">
        <v>0.159344632321722</v>
      </c>
      <c r="T99" s="154">
        <v>0.15966890676788709</v>
      </c>
      <c r="U99" s="154">
        <v>0.16371511859607663</v>
      </c>
      <c r="V99" s="154">
        <v>0.16400990013327102</v>
      </c>
      <c r="W99" s="154">
        <v>0.16142876389356683</v>
      </c>
      <c r="X99" s="154">
        <v>0.16006849902921413</v>
      </c>
      <c r="Y99" s="154">
        <v>0.15812254319789906</v>
      </c>
      <c r="Z99" s="154">
        <v>0.15930564594318197</v>
      </c>
      <c r="AA99" s="154">
        <v>0.16387879763713761</v>
      </c>
      <c r="AB99" s="154">
        <v>0.16315396436074706</v>
      </c>
      <c r="AC99" s="154">
        <v>0.16650000000000001</v>
      </c>
      <c r="AD99" s="154">
        <v>0.16539999999999999</v>
      </c>
      <c r="AE99" s="154">
        <v>0.1618</v>
      </c>
      <c r="AF99" s="154">
        <v>0.16009999999999999</v>
      </c>
      <c r="AG99" s="154">
        <v>0.15809999999999999</v>
      </c>
      <c r="AH99" s="154">
        <v>0.15922158349765592</v>
      </c>
      <c r="AI99" s="154">
        <v>0.15709999999999999</v>
      </c>
      <c r="AJ99" s="155">
        <v>0.1552</v>
      </c>
      <c r="AK99" s="155">
        <v>0.15759999999999999</v>
      </c>
      <c r="AL99" s="156">
        <v>0.15970000000000001</v>
      </c>
      <c r="AM99" s="156">
        <v>0.16420000000000001</v>
      </c>
      <c r="AN99" s="156">
        <v>0.1585</v>
      </c>
      <c r="AO99" s="156">
        <v>0.15010000000000001</v>
      </c>
      <c r="AP99" s="156">
        <v>0.14380000000000001</v>
      </c>
      <c r="AQ99" s="155">
        <v>0.17199999999999999</v>
      </c>
      <c r="AR99" s="155">
        <v>0.17780000000000001</v>
      </c>
      <c r="AS99" s="155">
        <v>0.18490000000000001</v>
      </c>
      <c r="AT99" s="155">
        <v>0.18920000000000001</v>
      </c>
      <c r="AU99" s="155">
        <v>0.18679999999999999</v>
      </c>
      <c r="AV99" s="155">
        <v>0.17469999999999999</v>
      </c>
      <c r="AW99" s="156">
        <v>0.17699999999999999</v>
      </c>
      <c r="AX99" s="155">
        <v>0.17430000000000001</v>
      </c>
      <c r="AY99" s="155">
        <v>0.16830000000000001</v>
      </c>
      <c r="AZ99" s="155">
        <v>0.17460000000000001</v>
      </c>
      <c r="BA99" s="155">
        <v>0.18529999999999999</v>
      </c>
      <c r="BB99" s="155">
        <v>0.1845</v>
      </c>
      <c r="BC99" s="1458">
        <v>0.18360000000000001</v>
      </c>
      <c r="BD99" s="161">
        <v>0.18079999999999999</v>
      </c>
      <c r="BE99" s="162">
        <v>0.1731</v>
      </c>
    </row>
    <row r="100" spans="8:57" ht="19.5" customHeight="1" x14ac:dyDescent="0.3">
      <c r="H100" s="48" t="s">
        <v>131</v>
      </c>
      <c r="I100" s="154"/>
      <c r="J100" s="154"/>
      <c r="K100" s="154"/>
      <c r="L100" s="154"/>
      <c r="M100" s="154"/>
      <c r="N100" s="154"/>
      <c r="O100" s="154"/>
      <c r="P100" s="154">
        <v>0.12608318772709803</v>
      </c>
      <c r="Q100" s="154">
        <v>0.12813704637065818</v>
      </c>
      <c r="R100" s="154">
        <v>0.13097495836653184</v>
      </c>
      <c r="S100" s="154">
        <v>0.13338998956607551</v>
      </c>
      <c r="T100" s="154">
        <v>0.13375708467800762</v>
      </c>
      <c r="U100" s="154">
        <v>0.14046967446345413</v>
      </c>
      <c r="V100" s="154">
        <v>0.14080343389237931</v>
      </c>
      <c r="W100" s="154">
        <v>0.13877332435163356</v>
      </c>
      <c r="X100" s="154">
        <v>0.13740218648144356</v>
      </c>
      <c r="Y100" s="154">
        <v>0.13798103139688539</v>
      </c>
      <c r="Z100" s="154">
        <v>0.13921878527884399</v>
      </c>
      <c r="AA100" s="154">
        <v>0.14363009999563925</v>
      </c>
      <c r="AB100" s="154">
        <v>0.14830084600908738</v>
      </c>
      <c r="AC100" s="154">
        <v>0.15409999999999999</v>
      </c>
      <c r="AD100" s="154">
        <v>0.15329999999999999</v>
      </c>
      <c r="AE100" s="154">
        <v>0.15029999999999999</v>
      </c>
      <c r="AF100" s="154">
        <v>0.14860000000000001</v>
      </c>
      <c r="AG100" s="154">
        <v>0.14899999999999999</v>
      </c>
      <c r="AH100" s="154">
        <v>0.14866586725605058</v>
      </c>
      <c r="AI100" s="154">
        <v>0.14699999999999999</v>
      </c>
      <c r="AJ100" s="155">
        <v>0.14330000000000001</v>
      </c>
      <c r="AK100" s="155">
        <v>0.14499999999999999</v>
      </c>
      <c r="AL100" s="156">
        <v>0.1472</v>
      </c>
      <c r="AM100" s="156">
        <v>0.14899999999999999</v>
      </c>
      <c r="AN100" s="156">
        <v>0.14369999999999999</v>
      </c>
      <c r="AO100" s="156">
        <v>0.1356</v>
      </c>
      <c r="AP100" s="156">
        <v>0.12790000000000001</v>
      </c>
      <c r="AQ100" s="155">
        <v>0.1507</v>
      </c>
      <c r="AR100" s="155">
        <v>0.151</v>
      </c>
      <c r="AS100" s="155">
        <v>0.156</v>
      </c>
      <c r="AT100" s="155">
        <v>0.1588</v>
      </c>
      <c r="AU100" s="155">
        <v>0.1588</v>
      </c>
      <c r="AV100" s="155">
        <v>0.14699999999999999</v>
      </c>
      <c r="AW100" s="156">
        <v>0.1497</v>
      </c>
      <c r="AX100" s="155">
        <v>0.1449</v>
      </c>
      <c r="AY100" s="155">
        <v>0.1396</v>
      </c>
      <c r="AZ100" s="155">
        <v>0.14499999999999999</v>
      </c>
      <c r="BA100" s="155">
        <v>0.15290000000000001</v>
      </c>
      <c r="BB100" s="155">
        <v>0.15260000000000001</v>
      </c>
      <c r="BC100" s="1458">
        <v>0.15260000000000001</v>
      </c>
      <c r="BD100" s="161">
        <v>0.14910000000000001</v>
      </c>
      <c r="BE100" s="162">
        <v>0.1434</v>
      </c>
    </row>
    <row r="101" spans="8:57" ht="19.5" customHeight="1" x14ac:dyDescent="0.3">
      <c r="H101" s="1625" t="s">
        <v>135</v>
      </c>
      <c r="I101" s="180">
        <v>0.97399999999999998</v>
      </c>
      <c r="J101" s="180">
        <v>0.97899999999999998</v>
      </c>
      <c r="K101" s="180">
        <v>0.98499999999999999</v>
      </c>
      <c r="L101" s="180">
        <v>0.98699999999999999</v>
      </c>
      <c r="M101" s="180">
        <v>0.96899999999999997</v>
      </c>
      <c r="N101" s="180">
        <v>0.98499999999999999</v>
      </c>
      <c r="O101" s="180">
        <v>0.97799999999999998</v>
      </c>
      <c r="P101" s="180">
        <v>0.98599999999999999</v>
      </c>
      <c r="Q101" s="180">
        <v>0.97699999999999998</v>
      </c>
      <c r="R101" s="180">
        <v>0.98499999999999999</v>
      </c>
      <c r="S101" s="180">
        <v>0.98</v>
      </c>
      <c r="T101" s="180">
        <v>0.97399999999999998</v>
      </c>
      <c r="U101" s="180">
        <v>0.97499999999999998</v>
      </c>
      <c r="V101" s="180">
        <v>0.98699999999999999</v>
      </c>
      <c r="W101" s="180">
        <v>0.98899999999999999</v>
      </c>
      <c r="X101" s="181">
        <v>0.98970000000000002</v>
      </c>
      <c r="Y101" s="181">
        <v>0.9889</v>
      </c>
      <c r="Z101" s="181">
        <v>0.98599999999999999</v>
      </c>
      <c r="AA101" s="181">
        <v>0.98609999999999998</v>
      </c>
      <c r="AB101" s="181">
        <v>0.98719999999999997</v>
      </c>
      <c r="AC101" s="181">
        <v>0.98170000000000002</v>
      </c>
      <c r="AD101" s="181">
        <v>0.98850000000000005</v>
      </c>
      <c r="AE101" s="181">
        <v>0.99060000000000004</v>
      </c>
      <c r="AF101" s="181">
        <v>0.98780000000000001</v>
      </c>
      <c r="AG101" s="181">
        <v>0.98309999999999997</v>
      </c>
      <c r="AH101" s="181">
        <v>0.98299999999999998</v>
      </c>
      <c r="AI101" s="181">
        <v>0.99099999999999999</v>
      </c>
      <c r="AJ101" s="182">
        <v>0.996</v>
      </c>
      <c r="AK101" s="182">
        <v>0.98199999999999998</v>
      </c>
      <c r="AL101" s="182">
        <v>0.97699999999999998</v>
      </c>
      <c r="AM101" s="182">
        <v>0.95699999999999996</v>
      </c>
      <c r="AN101" s="183">
        <v>0.94099999999999995</v>
      </c>
      <c r="AO101" s="183">
        <v>0.98299999999999998</v>
      </c>
      <c r="AP101" s="184">
        <v>1.0039</v>
      </c>
      <c r="AQ101" s="184">
        <v>0.999</v>
      </c>
      <c r="AR101" s="184">
        <v>1.0169999999999999</v>
      </c>
      <c r="AS101" s="183">
        <v>1.004</v>
      </c>
      <c r="AT101" s="183">
        <v>1.004</v>
      </c>
      <c r="AU101" s="183">
        <v>1.0009999999999999</v>
      </c>
      <c r="AV101" s="183">
        <v>1.002</v>
      </c>
      <c r="AW101" s="183">
        <v>0.98799999999999999</v>
      </c>
      <c r="AX101" s="184">
        <v>0.99160000000000004</v>
      </c>
      <c r="AY101" s="184">
        <v>0.99199999999999999</v>
      </c>
      <c r="AZ101" s="184">
        <v>0.95599999999999996</v>
      </c>
      <c r="BA101" s="183">
        <v>0.96299999999999997</v>
      </c>
      <c r="BB101" s="183">
        <v>0.96799999999999997</v>
      </c>
      <c r="BC101" s="1459">
        <v>0.97299999999999998</v>
      </c>
      <c r="BD101" s="184">
        <v>0.98799999999999999</v>
      </c>
      <c r="BE101" s="185">
        <v>0.97</v>
      </c>
    </row>
    <row r="102" spans="8:57" s="172" customFormat="1" ht="18.75" customHeight="1" x14ac:dyDescent="0.3">
      <c r="H102" s="186" t="s">
        <v>136</v>
      </c>
      <c r="I102" s="141"/>
      <c r="J102" s="141"/>
      <c r="K102" s="141"/>
      <c r="L102" s="141"/>
      <c r="M102" s="141"/>
      <c r="N102" s="141"/>
      <c r="O102" s="141"/>
      <c r="P102" s="141"/>
      <c r="Q102" s="141"/>
      <c r="R102" s="141"/>
      <c r="S102" s="141"/>
      <c r="T102" s="141"/>
      <c r="U102" s="141"/>
      <c r="V102" s="38"/>
      <c r="W102" s="38"/>
      <c r="X102" s="141"/>
      <c r="Y102" s="141"/>
      <c r="Z102" s="141"/>
      <c r="AA102" s="141"/>
      <c r="AB102" s="141"/>
      <c r="AC102" s="141"/>
      <c r="AD102" s="187"/>
      <c r="AE102" s="187"/>
      <c r="AF102" s="187"/>
      <c r="AG102" s="187"/>
      <c r="AH102" s="187"/>
      <c r="AI102" s="188"/>
      <c r="AJ102" s="187"/>
      <c r="AK102" s="187"/>
      <c r="AL102" s="38"/>
      <c r="AM102" s="38"/>
      <c r="AN102" s="3"/>
      <c r="AO102" s="3"/>
      <c r="AP102" s="3"/>
      <c r="AQ102" s="3"/>
      <c r="AR102" s="3"/>
      <c r="AS102" s="3"/>
      <c r="AT102" s="3"/>
      <c r="AU102" s="3"/>
      <c r="AV102" s="3"/>
      <c r="AW102" s="3"/>
      <c r="AX102" s="3"/>
      <c r="AY102" s="3"/>
      <c r="AZ102" s="3"/>
      <c r="BA102" s="3"/>
      <c r="BB102" s="3"/>
      <c r="BC102" s="3"/>
      <c r="BD102" s="3"/>
      <c r="BE102" s="3"/>
    </row>
    <row r="103" spans="8:57" s="172" customFormat="1" ht="19.5" customHeight="1" x14ac:dyDescent="0.3">
      <c r="H103" s="186" t="s">
        <v>137</v>
      </c>
      <c r="I103" s="38"/>
      <c r="J103" s="38"/>
      <c r="K103" s="38"/>
      <c r="L103" s="38"/>
      <c r="M103" s="38"/>
      <c r="N103" s="38"/>
      <c r="O103" s="38"/>
      <c r="P103" s="38"/>
      <c r="Q103" s="38"/>
      <c r="R103" s="38"/>
      <c r="S103" s="38"/>
      <c r="T103" s="38"/>
      <c r="U103" s="38"/>
      <c r="V103" s="38"/>
      <c r="W103" s="38"/>
      <c r="X103" s="38"/>
      <c r="Y103" s="38"/>
      <c r="Z103" s="38"/>
      <c r="AA103" s="38"/>
      <c r="AB103" s="38"/>
      <c r="AC103" s="48"/>
      <c r="AD103" s="38"/>
      <c r="AE103" s="38"/>
      <c r="AF103" s="38"/>
      <c r="AG103" s="38"/>
      <c r="AH103" s="38"/>
      <c r="AI103" s="48"/>
      <c r="AJ103" s="38"/>
      <c r="AK103" s="38"/>
      <c r="AL103" s="38"/>
      <c r="AM103" s="38"/>
      <c r="AN103" s="38"/>
      <c r="AO103" s="38"/>
      <c r="AP103" s="38"/>
      <c r="AQ103" s="38"/>
      <c r="AR103" s="38"/>
      <c r="AS103" s="3"/>
      <c r="AT103" s="3"/>
      <c r="AU103" s="3"/>
      <c r="AV103" s="3"/>
      <c r="AW103" s="3"/>
      <c r="AX103" s="3"/>
      <c r="AY103" s="3"/>
      <c r="AZ103" s="3"/>
      <c r="BA103" s="3"/>
      <c r="BB103" s="3"/>
      <c r="BC103" s="3"/>
      <c r="BD103" s="3"/>
      <c r="BE103" s="3"/>
    </row>
    <row r="104" spans="8:57" s="172" customFormat="1" ht="19.5" customHeight="1" x14ac:dyDescent="0.3">
      <c r="H104" s="186" t="s">
        <v>138</v>
      </c>
      <c r="I104" s="38"/>
      <c r="J104" s="38"/>
      <c r="K104" s="38"/>
      <c r="L104" s="38"/>
      <c r="M104" s="38"/>
      <c r="N104" s="38"/>
      <c r="O104" s="38"/>
      <c r="P104" s="38"/>
      <c r="Q104" s="38"/>
      <c r="R104" s="38"/>
      <c r="S104" s="38"/>
      <c r="T104" s="38"/>
      <c r="U104" s="38"/>
      <c r="V104" s="38"/>
      <c r="W104" s="38"/>
      <c r="X104" s="38"/>
      <c r="Y104" s="38"/>
      <c r="Z104" s="38"/>
      <c r="AA104" s="38"/>
      <c r="AB104" s="38"/>
      <c r="AC104" s="48"/>
      <c r="AD104" s="38"/>
      <c r="AE104" s="38"/>
      <c r="AF104" s="38"/>
      <c r="AG104" s="38"/>
      <c r="AH104" s="38"/>
      <c r="AI104" s="48"/>
      <c r="AJ104" s="38"/>
      <c r="AK104" s="38"/>
      <c r="AL104" s="38"/>
      <c r="AM104" s="38"/>
      <c r="AN104" s="38"/>
      <c r="AO104" s="38"/>
      <c r="AP104" s="38"/>
      <c r="AQ104" s="38"/>
      <c r="AR104" s="38"/>
      <c r="AS104" s="3"/>
      <c r="AT104" s="3"/>
      <c r="AU104" s="3"/>
      <c r="AV104" s="3"/>
      <c r="AW104" s="3"/>
      <c r="AX104" s="3"/>
      <c r="AY104" s="3"/>
      <c r="AZ104" s="3"/>
      <c r="BA104" s="3"/>
      <c r="BB104" s="3"/>
      <c r="BC104" s="3"/>
      <c r="BD104" s="3"/>
      <c r="BE104" s="3"/>
    </row>
    <row r="105" spans="8:57" s="172" customFormat="1" ht="19.5" customHeight="1" x14ac:dyDescent="0.3">
      <c r="H105" s="189" t="s">
        <v>139</v>
      </c>
      <c r="I105" s="38"/>
      <c r="J105" s="38"/>
      <c r="K105" s="38"/>
      <c r="L105" s="38"/>
      <c r="M105" s="38"/>
      <c r="N105" s="38"/>
      <c r="O105" s="38"/>
      <c r="P105" s="38"/>
      <c r="Q105" s="38"/>
      <c r="R105" s="38"/>
      <c r="S105" s="38"/>
      <c r="T105" s="38"/>
      <c r="U105" s="38"/>
      <c r="V105" s="38"/>
      <c r="W105" s="38"/>
      <c r="X105" s="38"/>
      <c r="Y105" s="38"/>
      <c r="Z105" s="38"/>
      <c r="AA105" s="38"/>
      <c r="AB105" s="38"/>
      <c r="AC105" s="48"/>
      <c r="AD105" s="38"/>
      <c r="AE105" s="38"/>
      <c r="AF105" s="38"/>
      <c r="AG105" s="38"/>
      <c r="AH105" s="38"/>
      <c r="AI105" s="48"/>
      <c r="AJ105" s="38"/>
      <c r="AK105" s="38"/>
      <c r="AL105" s="38"/>
      <c r="AM105" s="38"/>
      <c r="AN105" s="38"/>
      <c r="AO105" s="38"/>
      <c r="AP105" s="38"/>
      <c r="AQ105" s="38"/>
      <c r="AR105" s="38"/>
      <c r="AS105" s="3"/>
      <c r="AT105" s="3"/>
      <c r="AU105" s="3"/>
      <c r="AV105" s="3"/>
      <c r="AW105" s="3"/>
      <c r="AX105" s="3"/>
      <c r="AY105" s="3"/>
      <c r="AZ105" s="3"/>
      <c r="BA105" s="3"/>
      <c r="BB105" s="3"/>
      <c r="BC105" s="3"/>
      <c r="BD105" s="3"/>
      <c r="BE105" s="3"/>
    </row>
    <row r="106" spans="8:57" ht="19.5" customHeight="1" x14ac:dyDescent="0.3">
      <c r="H106" s="190" t="s">
        <v>140</v>
      </c>
    </row>
  </sheetData>
  <mergeCells count="14">
    <mergeCell ref="H62:BE63"/>
    <mergeCell ref="B4:E4"/>
    <mergeCell ref="AZ4:BB4"/>
    <mergeCell ref="C8:E8"/>
    <mergeCell ref="C12:E12"/>
    <mergeCell ref="C14:E14"/>
    <mergeCell ref="H59:BC60"/>
    <mergeCell ref="C10:F10"/>
    <mergeCell ref="C16:E16"/>
    <mergeCell ref="C18:E18"/>
    <mergeCell ref="C20:E20"/>
    <mergeCell ref="C22:E22"/>
    <mergeCell ref="C24:E24"/>
    <mergeCell ref="C26:E26"/>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C24" location="Other_IS!A1" display="Other Subsidiaries"/>
    <hyperlink ref="C26" location="Contacts!A1" display="Contacts"/>
    <hyperlink ref="C18" location="I_Key!A1" display="KB Insurance"/>
    <hyperlink ref="C22:E22" location="L_IS!A1" display="KB Life Insurance"/>
    <hyperlink ref="C18:E18" location="I_IS!A1" display="KB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2" manualBreakCount="2">
    <brk id="43" max="55" man="1"/>
    <brk id="84" max="55"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E44"/>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49" width="15.5" style="38" customWidth="1"/>
    <col min="50" max="52" width="15.5" style="48" customWidth="1"/>
    <col min="53" max="57" width="15.5" style="38" customWidth="1"/>
    <col min="58" max="16384" width="10.75" style="38"/>
  </cols>
  <sheetData>
    <row r="1" spans="2:57" ht="5.25" customHeight="1" x14ac:dyDescent="0.3"/>
    <row r="2" spans="2:57" ht="28.5" customHeight="1" x14ac:dyDescent="0.35">
      <c r="H2" s="39"/>
      <c r="I2" s="232"/>
    </row>
    <row r="3" spans="2:57" ht="3" customHeight="1" x14ac:dyDescent="0.3">
      <c r="H3" s="40"/>
    </row>
    <row r="4" spans="2:57" ht="30" customHeight="1" x14ac:dyDescent="0.3">
      <c r="B4" s="1719" t="s">
        <v>7</v>
      </c>
      <c r="C4" s="1719"/>
      <c r="D4" s="1719"/>
      <c r="E4" s="1719"/>
      <c r="F4" s="191"/>
      <c r="G4" s="42"/>
      <c r="H4" s="64" t="s">
        <v>11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row>
    <row r="5" spans="2:57" ht="18" customHeight="1" x14ac:dyDescent="0.3">
      <c r="B5" s="44"/>
      <c r="C5" s="44"/>
      <c r="D5" s="44"/>
      <c r="E5" s="44"/>
      <c r="F5" s="44"/>
      <c r="AI5" s="38"/>
      <c r="AV5" s="69"/>
      <c r="AW5" s="69"/>
      <c r="AX5" s="69"/>
      <c r="AY5" s="69"/>
      <c r="AZ5" s="70"/>
      <c r="BA5" s="70"/>
      <c r="BB5" s="70"/>
      <c r="BC5" s="70"/>
      <c r="BD5" s="70"/>
      <c r="BE5" s="70"/>
    </row>
    <row r="6" spans="2:57" ht="3" customHeight="1" thickBot="1" x14ac:dyDescent="0.35">
      <c r="H6" s="40"/>
    </row>
    <row r="7" spans="2:57" ht="12" customHeight="1" thickTop="1" x14ac:dyDescent="0.3">
      <c r="B7" s="193"/>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X7" s="38"/>
      <c r="AY7" s="38"/>
      <c r="AZ7" s="38"/>
    </row>
    <row r="8" spans="2:57" ht="19.5" customHeight="1" thickBot="1" x14ac:dyDescent="0.35">
      <c r="B8" s="74"/>
      <c r="C8" s="1721" t="s">
        <v>2</v>
      </c>
      <c r="D8" s="1721"/>
      <c r="E8" s="1722"/>
      <c r="F8" s="56"/>
      <c r="H8" s="77" t="s">
        <v>39</v>
      </c>
      <c r="I8" s="78" t="s">
        <v>167</v>
      </c>
      <c r="J8" s="78" t="s">
        <v>168</v>
      </c>
      <c r="K8" s="78" t="s">
        <v>169</v>
      </c>
      <c r="L8" s="78" t="s">
        <v>170</v>
      </c>
      <c r="M8" s="78" t="s">
        <v>171</v>
      </c>
      <c r="N8" s="78" t="s">
        <v>172</v>
      </c>
      <c r="O8" s="78" t="s">
        <v>173</v>
      </c>
      <c r="P8" s="78" t="s">
        <v>174</v>
      </c>
      <c r="Q8" s="78" t="s">
        <v>175</v>
      </c>
      <c r="R8" s="78" t="s">
        <v>176</v>
      </c>
      <c r="S8" s="78" t="s">
        <v>177</v>
      </c>
      <c r="T8" s="78" t="s">
        <v>178</v>
      </c>
      <c r="U8" s="78" t="s">
        <v>179</v>
      </c>
      <c r="V8" s="78" t="s">
        <v>180</v>
      </c>
      <c r="W8" s="78" t="s">
        <v>181</v>
      </c>
      <c r="X8" s="78" t="s">
        <v>182</v>
      </c>
      <c r="Y8" s="78" t="s">
        <v>183</v>
      </c>
      <c r="Z8" s="78" t="s">
        <v>184</v>
      </c>
      <c r="AA8" s="78" t="s">
        <v>185</v>
      </c>
      <c r="AB8" s="78" t="s">
        <v>358</v>
      </c>
      <c r="AC8" s="78" t="s">
        <v>359</v>
      </c>
      <c r="AD8" s="78" t="s">
        <v>188</v>
      </c>
      <c r="AE8" s="78" t="s">
        <v>189</v>
      </c>
      <c r="AF8" s="78" t="s">
        <v>190</v>
      </c>
      <c r="AG8" s="78" t="s">
        <v>191</v>
      </c>
      <c r="AH8" s="78" t="s">
        <v>427</v>
      </c>
      <c r="AI8" s="78" t="s">
        <v>193</v>
      </c>
      <c r="AJ8" s="78" t="s">
        <v>194</v>
      </c>
      <c r="AK8" s="78" t="s">
        <v>195</v>
      </c>
      <c r="AL8" s="78" t="s">
        <v>196</v>
      </c>
      <c r="AM8" s="78" t="s">
        <v>197</v>
      </c>
      <c r="AN8" s="78" t="s">
        <v>361</v>
      </c>
      <c r="AO8" s="78" t="s">
        <v>362</v>
      </c>
      <c r="AP8" s="78" t="s">
        <v>200</v>
      </c>
      <c r="AQ8" s="78" t="s">
        <v>201</v>
      </c>
      <c r="AR8" s="81" t="s">
        <v>202</v>
      </c>
      <c r="AS8" s="81" t="s">
        <v>365</v>
      </c>
      <c r="AT8" s="81" t="s">
        <v>366</v>
      </c>
      <c r="AU8" s="81" t="s">
        <v>367</v>
      </c>
      <c r="AV8" s="81" t="s">
        <v>368</v>
      </c>
      <c r="AW8" s="81" t="s">
        <v>207</v>
      </c>
      <c r="AX8" s="81" t="s">
        <v>208</v>
      </c>
      <c r="AY8" s="81" t="s">
        <v>209</v>
      </c>
      <c r="AZ8" s="81" t="s">
        <v>210</v>
      </c>
      <c r="BA8" s="81" t="s">
        <v>211</v>
      </c>
      <c r="BB8" s="81" t="s">
        <v>212</v>
      </c>
      <c r="BC8" s="81" t="s">
        <v>872</v>
      </c>
      <c r="BD8" s="81" t="s">
        <v>892</v>
      </c>
      <c r="BE8" s="81" t="s">
        <v>893</v>
      </c>
    </row>
    <row r="9" spans="2:57" ht="19.5" customHeight="1" x14ac:dyDescent="0.3">
      <c r="B9" s="71"/>
      <c r="C9" s="75"/>
      <c r="D9" s="75"/>
      <c r="E9" s="76"/>
      <c r="F9" s="75"/>
      <c r="H9" s="237" t="s">
        <v>213</v>
      </c>
      <c r="I9" s="206">
        <v>3243.9</v>
      </c>
      <c r="J9" s="206">
        <v>3830.4</v>
      </c>
      <c r="K9" s="206">
        <v>4502.5</v>
      </c>
      <c r="L9" s="206">
        <v>3314.9</v>
      </c>
      <c r="M9" s="206">
        <v>3834.9</v>
      </c>
      <c r="N9" s="206">
        <v>5805.7</v>
      </c>
      <c r="O9" s="206">
        <v>2161.5</v>
      </c>
      <c r="P9" s="206">
        <v>2525.1</v>
      </c>
      <c r="Q9" s="206">
        <v>3219.6</v>
      </c>
      <c r="R9" s="206">
        <v>3749.6</v>
      </c>
      <c r="S9" s="206">
        <v>4319.2</v>
      </c>
      <c r="T9" s="206">
        <v>4131.6000000000004</v>
      </c>
      <c r="U9" s="206">
        <v>4570</v>
      </c>
      <c r="V9" s="206">
        <v>5716.7</v>
      </c>
      <c r="W9" s="206">
        <v>6150</v>
      </c>
      <c r="X9" s="206">
        <v>6118.3</v>
      </c>
      <c r="Y9" s="206">
        <v>7052.9</v>
      </c>
      <c r="Z9" s="206">
        <v>7093.7</v>
      </c>
      <c r="AA9" s="206">
        <v>7510.4</v>
      </c>
      <c r="AB9" s="206">
        <v>32382.799999999999</v>
      </c>
      <c r="AC9" s="207">
        <v>33689.699999999997</v>
      </c>
      <c r="AD9" s="206">
        <v>37346.1</v>
      </c>
      <c r="AE9" s="207">
        <v>37654.1</v>
      </c>
      <c r="AF9" s="207">
        <v>37351.699999999997</v>
      </c>
      <c r="AG9" s="207">
        <v>39738.1</v>
      </c>
      <c r="AH9" s="207">
        <v>42037.1</v>
      </c>
      <c r="AI9" s="207">
        <v>44632.6</v>
      </c>
      <c r="AJ9" s="206">
        <v>45086.3</v>
      </c>
      <c r="AK9" s="206">
        <v>43665.4</v>
      </c>
      <c r="AL9" s="206">
        <v>44731.6</v>
      </c>
      <c r="AM9" s="210">
        <v>45976.9</v>
      </c>
      <c r="AN9" s="210">
        <v>47816.5</v>
      </c>
      <c r="AO9" s="210">
        <v>54009.3</v>
      </c>
      <c r="AP9" s="211">
        <v>56606.6</v>
      </c>
      <c r="AQ9" s="211">
        <v>55843</v>
      </c>
      <c r="AR9" s="211">
        <v>57570.7</v>
      </c>
      <c r="AS9" s="210">
        <v>56757.5</v>
      </c>
      <c r="AT9" s="210">
        <v>56893.599999999999</v>
      </c>
      <c r="AU9" s="211">
        <v>57203.9</v>
      </c>
      <c r="AV9" s="211">
        <v>55494</v>
      </c>
      <c r="AW9" s="210">
        <v>62691</v>
      </c>
      <c r="AX9" s="211">
        <v>61001.5</v>
      </c>
      <c r="AY9" s="211">
        <v>58461.7</v>
      </c>
      <c r="AZ9" s="211">
        <v>53824.2</v>
      </c>
      <c r="BA9" s="210">
        <v>62243.4</v>
      </c>
      <c r="BB9" s="210">
        <v>63012.6</v>
      </c>
      <c r="BC9" s="1469">
        <v>60076.2</v>
      </c>
      <c r="BD9" s="211">
        <v>61267</v>
      </c>
      <c r="BE9" s="213">
        <v>62950.5</v>
      </c>
    </row>
    <row r="10" spans="2:57" ht="19.5" customHeight="1" x14ac:dyDescent="0.3">
      <c r="B10" s="74"/>
      <c r="C10" s="1721" t="s">
        <v>36</v>
      </c>
      <c r="D10" s="1721"/>
      <c r="E10" s="1722"/>
      <c r="F10" s="56"/>
      <c r="H10" s="215" t="s">
        <v>214</v>
      </c>
      <c r="I10" s="83">
        <v>372</v>
      </c>
      <c r="J10" s="83">
        <v>334.7</v>
      </c>
      <c r="K10" s="83">
        <v>354.5</v>
      </c>
      <c r="L10" s="83">
        <v>298.39999999999998</v>
      </c>
      <c r="M10" s="83">
        <v>447.4</v>
      </c>
      <c r="N10" s="83">
        <v>710.4</v>
      </c>
      <c r="O10" s="83">
        <v>524.79999999999995</v>
      </c>
      <c r="P10" s="83">
        <v>565.5</v>
      </c>
      <c r="Q10" s="83">
        <v>506</v>
      </c>
      <c r="R10" s="83">
        <v>608.29999999999995</v>
      </c>
      <c r="S10" s="83">
        <v>600.9</v>
      </c>
      <c r="T10" s="83">
        <v>566.29999999999995</v>
      </c>
      <c r="U10" s="83">
        <v>663</v>
      </c>
      <c r="V10" s="83">
        <v>761.3</v>
      </c>
      <c r="W10" s="83">
        <v>791.4</v>
      </c>
      <c r="X10" s="83">
        <v>647.79999999999995</v>
      </c>
      <c r="Y10" s="83">
        <v>572.29999999999995</v>
      </c>
      <c r="Z10" s="83">
        <v>565.9</v>
      </c>
      <c r="AA10" s="83">
        <v>420.9</v>
      </c>
      <c r="AB10" s="83">
        <v>2381.9</v>
      </c>
      <c r="AC10" s="84">
        <v>2187.4</v>
      </c>
      <c r="AD10" s="83">
        <v>2628</v>
      </c>
      <c r="AE10" s="84">
        <v>2593.6</v>
      </c>
      <c r="AF10" s="84">
        <v>2013.3</v>
      </c>
      <c r="AG10" s="84">
        <v>2253.9</v>
      </c>
      <c r="AH10" s="84">
        <v>2914.6</v>
      </c>
      <c r="AI10" s="84">
        <v>3331.4</v>
      </c>
      <c r="AJ10" s="83">
        <v>3714</v>
      </c>
      <c r="AK10" s="83">
        <v>3928.4</v>
      </c>
      <c r="AL10" s="83">
        <v>5742</v>
      </c>
      <c r="AM10" s="200">
        <v>6029.8</v>
      </c>
      <c r="AN10" s="200">
        <v>5378.2</v>
      </c>
      <c r="AO10" s="200">
        <v>5880.3</v>
      </c>
      <c r="AP10" s="201">
        <v>4832.3999999999996</v>
      </c>
      <c r="AQ10" s="201">
        <v>4637.3999999999996</v>
      </c>
      <c r="AR10" s="201">
        <v>3889.1</v>
      </c>
      <c r="AS10" s="200">
        <v>3968.4</v>
      </c>
      <c r="AT10" s="200">
        <v>3317.6</v>
      </c>
      <c r="AU10" s="201">
        <v>4233</v>
      </c>
      <c r="AV10" s="201">
        <v>3834</v>
      </c>
      <c r="AW10" s="200">
        <v>4710.2</v>
      </c>
      <c r="AX10" s="201">
        <v>4398.7</v>
      </c>
      <c r="AY10" s="201">
        <v>4106</v>
      </c>
      <c r="AZ10" s="201">
        <v>4537.6000000000004</v>
      </c>
      <c r="BA10" s="200">
        <v>4417.1000000000004</v>
      </c>
      <c r="BB10" s="200">
        <v>3917.7</v>
      </c>
      <c r="BC10" s="1468">
        <v>3337.3</v>
      </c>
      <c r="BD10" s="201">
        <v>2927.1</v>
      </c>
      <c r="BE10" s="203">
        <v>2698.8</v>
      </c>
    </row>
    <row r="11" spans="2:57" ht="19.5" customHeight="1" x14ac:dyDescent="0.3">
      <c r="B11" s="74"/>
      <c r="C11" s="89"/>
      <c r="D11" s="75"/>
      <c r="E11" s="76"/>
      <c r="F11" s="75"/>
      <c r="H11" s="215" t="s">
        <v>215</v>
      </c>
      <c r="I11" s="83">
        <v>2064.8000000000002</v>
      </c>
      <c r="J11" s="83">
        <v>2238.4</v>
      </c>
      <c r="K11" s="83">
        <v>2371.5</v>
      </c>
      <c r="L11" s="83">
        <v>2424.1999999999998</v>
      </c>
      <c r="M11" s="83">
        <v>2839</v>
      </c>
      <c r="N11" s="83">
        <v>3581.1</v>
      </c>
      <c r="O11" s="83">
        <v>958.4</v>
      </c>
      <c r="P11" s="83">
        <v>1254.5999999999999</v>
      </c>
      <c r="Q11" s="83">
        <v>1654.4</v>
      </c>
      <c r="R11" s="83">
        <v>1831.6</v>
      </c>
      <c r="S11" s="83">
        <v>2080.1999999999998</v>
      </c>
      <c r="T11" s="83">
        <v>2705.3</v>
      </c>
      <c r="U11" s="83">
        <v>2348.9</v>
      </c>
      <c r="V11" s="83">
        <v>2981.2</v>
      </c>
      <c r="W11" s="83">
        <v>3395.9</v>
      </c>
      <c r="X11" s="83">
        <v>4191.7</v>
      </c>
      <c r="Y11" s="83">
        <v>4559.3</v>
      </c>
      <c r="Z11" s="83">
        <v>4656.7</v>
      </c>
      <c r="AA11" s="83">
        <v>5179.6000000000004</v>
      </c>
      <c r="AB11" s="83">
        <v>18081.8</v>
      </c>
      <c r="AC11" s="84">
        <v>18328.400000000001</v>
      </c>
      <c r="AD11" s="83">
        <v>19973.2</v>
      </c>
      <c r="AE11" s="84">
        <v>20718.2</v>
      </c>
      <c r="AF11" s="84">
        <v>22162.799999999999</v>
      </c>
      <c r="AG11" s="84">
        <v>25396.7</v>
      </c>
      <c r="AH11" s="84">
        <v>26651.7</v>
      </c>
      <c r="AI11" s="84">
        <v>28597.9</v>
      </c>
      <c r="AJ11" s="83">
        <v>28934.5</v>
      </c>
      <c r="AK11" s="83">
        <v>25917.599999999999</v>
      </c>
      <c r="AL11" s="83">
        <v>25220.2</v>
      </c>
      <c r="AM11" s="200">
        <v>26180.9</v>
      </c>
      <c r="AN11" s="200">
        <v>28315.1</v>
      </c>
      <c r="AO11" s="200">
        <v>28564.9</v>
      </c>
      <c r="AP11" s="201">
        <v>29996.9</v>
      </c>
      <c r="AQ11" s="201">
        <v>31048.6</v>
      </c>
      <c r="AR11" s="201">
        <v>33415.5</v>
      </c>
      <c r="AS11" s="200">
        <v>31996.5</v>
      </c>
      <c r="AT11" s="200">
        <v>33873</v>
      </c>
      <c r="AU11" s="200">
        <v>31395.1</v>
      </c>
      <c r="AV11" s="200">
        <v>34182.300000000003</v>
      </c>
      <c r="AW11" s="200">
        <v>35976.400000000001</v>
      </c>
      <c r="AX11" s="201">
        <v>33633.599999999999</v>
      </c>
      <c r="AY11" s="201">
        <v>31336.9</v>
      </c>
      <c r="AZ11" s="201">
        <v>29549.7</v>
      </c>
      <c r="BA11" s="200">
        <v>32197.200000000001</v>
      </c>
      <c r="BB11" s="200">
        <v>34192.699999999997</v>
      </c>
      <c r="BC11" s="1468">
        <v>32855.1</v>
      </c>
      <c r="BD11" s="201">
        <v>35948.9</v>
      </c>
      <c r="BE11" s="203">
        <v>35351.199999999997</v>
      </c>
    </row>
    <row r="12" spans="2:57" ht="19.5" customHeight="1" x14ac:dyDescent="0.3">
      <c r="B12" s="74"/>
      <c r="C12" s="1721" t="s">
        <v>0</v>
      </c>
      <c r="D12" s="1721"/>
      <c r="E12" s="1722"/>
      <c r="F12" s="56"/>
      <c r="H12" s="215" t="s">
        <v>216</v>
      </c>
      <c r="I12" s="83">
        <v>181.2</v>
      </c>
      <c r="J12" s="83">
        <v>31.3</v>
      </c>
      <c r="K12" s="83">
        <v>26.5</v>
      </c>
      <c r="L12" s="83">
        <v>17.7</v>
      </c>
      <c r="M12" s="83">
        <v>14.2</v>
      </c>
      <c r="N12" s="83">
        <v>6.1</v>
      </c>
      <c r="O12" s="83">
        <v>12.3</v>
      </c>
      <c r="P12" s="83">
        <v>17.600000000000001</v>
      </c>
      <c r="Q12" s="83">
        <v>17.2</v>
      </c>
      <c r="R12" s="83">
        <v>29</v>
      </c>
      <c r="S12" s="83">
        <v>14.8</v>
      </c>
      <c r="T12" s="83">
        <v>15.6</v>
      </c>
      <c r="U12" s="83">
        <v>31.3</v>
      </c>
      <c r="V12" s="83">
        <v>38.299999999999997</v>
      </c>
      <c r="W12" s="83">
        <v>50.5</v>
      </c>
      <c r="X12" s="83">
        <v>42.1</v>
      </c>
      <c r="Y12" s="83">
        <v>64.7</v>
      </c>
      <c r="Z12" s="83">
        <v>74.900000000000006</v>
      </c>
      <c r="AA12" s="83">
        <v>86.8</v>
      </c>
      <c r="AB12" s="83">
        <v>541.4</v>
      </c>
      <c r="AC12" s="84">
        <v>559</v>
      </c>
      <c r="AD12" s="83">
        <v>488.7</v>
      </c>
      <c r="AE12" s="84">
        <v>523.20000000000005</v>
      </c>
      <c r="AF12" s="84">
        <v>430.2</v>
      </c>
      <c r="AG12" s="84">
        <v>390.6</v>
      </c>
      <c r="AH12" s="84">
        <v>446.7</v>
      </c>
      <c r="AI12" s="84">
        <v>495.1</v>
      </c>
      <c r="AJ12" s="83">
        <v>383.5</v>
      </c>
      <c r="AK12" s="83">
        <v>457.2</v>
      </c>
      <c r="AL12" s="83">
        <v>523.70000000000005</v>
      </c>
      <c r="AM12" s="200">
        <v>736.7</v>
      </c>
      <c r="AN12" s="200">
        <v>843.1</v>
      </c>
      <c r="AO12" s="200">
        <v>1156.4000000000001</v>
      </c>
      <c r="AP12" s="201">
        <v>979.5</v>
      </c>
      <c r="AQ12" s="201">
        <v>784.6</v>
      </c>
      <c r="AR12" s="201">
        <v>928.7</v>
      </c>
      <c r="AS12" s="200">
        <v>877.5</v>
      </c>
      <c r="AT12" s="200">
        <v>771.1</v>
      </c>
      <c r="AU12" s="200">
        <v>836.8</v>
      </c>
      <c r="AV12" s="200">
        <v>817.5</v>
      </c>
      <c r="AW12" s="200">
        <v>982.3</v>
      </c>
      <c r="AX12" s="201">
        <v>1497.2</v>
      </c>
      <c r="AY12" s="201">
        <v>2108.5</v>
      </c>
      <c r="AZ12" s="201">
        <v>1724.3</v>
      </c>
      <c r="BA12" s="200">
        <v>1506.6</v>
      </c>
      <c r="BB12" s="200">
        <v>1511.3</v>
      </c>
      <c r="BC12" s="1468">
        <v>1499.6</v>
      </c>
      <c r="BD12" s="201">
        <v>1138.5</v>
      </c>
      <c r="BE12" s="203">
        <v>1089.9000000000001</v>
      </c>
    </row>
    <row r="13" spans="2:57" ht="19.5" customHeight="1" x14ac:dyDescent="0.3">
      <c r="B13" s="74"/>
      <c r="C13" s="89"/>
      <c r="D13" s="75"/>
      <c r="E13" s="76"/>
      <c r="F13" s="75"/>
      <c r="H13" s="215" t="s">
        <v>217</v>
      </c>
      <c r="I13" s="83">
        <v>129.9</v>
      </c>
      <c r="J13" s="83">
        <v>131.69999999999999</v>
      </c>
      <c r="K13" s="83">
        <v>127.5</v>
      </c>
      <c r="L13" s="83">
        <v>131.4</v>
      </c>
      <c r="M13" s="83">
        <v>162.1</v>
      </c>
      <c r="N13" s="83">
        <v>194.2</v>
      </c>
      <c r="O13" s="83">
        <v>268.60000000000002</v>
      </c>
      <c r="P13" s="83">
        <v>242.9</v>
      </c>
      <c r="Q13" s="83">
        <v>250.5</v>
      </c>
      <c r="R13" s="83">
        <v>246.3</v>
      </c>
      <c r="S13" s="83">
        <v>232.1</v>
      </c>
      <c r="T13" s="83">
        <v>210.6</v>
      </c>
      <c r="U13" s="83">
        <v>256.60000000000002</v>
      </c>
      <c r="V13" s="83">
        <v>444.7</v>
      </c>
      <c r="W13" s="83">
        <v>473.7</v>
      </c>
      <c r="X13" s="83">
        <v>419.3</v>
      </c>
      <c r="Y13" s="83">
        <v>276.8</v>
      </c>
      <c r="Z13" s="83">
        <v>279.5</v>
      </c>
      <c r="AA13" s="83">
        <v>278.3</v>
      </c>
      <c r="AB13" s="83">
        <v>3764.1</v>
      </c>
      <c r="AC13" s="84">
        <v>3580.5</v>
      </c>
      <c r="AD13" s="83">
        <v>3619.5</v>
      </c>
      <c r="AE13" s="84">
        <v>3388.5</v>
      </c>
      <c r="AF13" s="84">
        <v>3976.9</v>
      </c>
      <c r="AG13" s="84">
        <v>2697.4</v>
      </c>
      <c r="AH13" s="84">
        <v>2734.8</v>
      </c>
      <c r="AI13" s="84">
        <v>2367.4</v>
      </c>
      <c r="AJ13" s="83">
        <v>2456.8000000000002</v>
      </c>
      <c r="AK13" s="83">
        <v>2291</v>
      </c>
      <c r="AL13" s="83">
        <v>2105.5</v>
      </c>
      <c r="AM13" s="200">
        <v>2319.4</v>
      </c>
      <c r="AN13" s="200">
        <v>2615.9</v>
      </c>
      <c r="AO13" s="200">
        <v>3334.5</v>
      </c>
      <c r="AP13" s="201">
        <v>3531.9</v>
      </c>
      <c r="AQ13" s="201">
        <v>3994</v>
      </c>
      <c r="AR13" s="201">
        <v>3905</v>
      </c>
      <c r="AS13" s="200">
        <v>4155</v>
      </c>
      <c r="AT13" s="200">
        <v>4274.6000000000004</v>
      </c>
      <c r="AU13" s="200">
        <v>4367.1000000000004</v>
      </c>
      <c r="AV13" s="200">
        <v>3839.9</v>
      </c>
      <c r="AW13" s="200">
        <v>3860.6</v>
      </c>
      <c r="AX13" s="201">
        <v>3941.1</v>
      </c>
      <c r="AY13" s="201">
        <v>4677.8999999999996</v>
      </c>
      <c r="AZ13" s="201">
        <v>4800.6000000000004</v>
      </c>
      <c r="BA13" s="200">
        <v>4927.8</v>
      </c>
      <c r="BB13" s="200">
        <v>5467.2</v>
      </c>
      <c r="BC13" s="1468">
        <v>5621.8</v>
      </c>
      <c r="BD13" s="201">
        <v>5134.5</v>
      </c>
      <c r="BE13" s="203">
        <v>5725.7</v>
      </c>
    </row>
    <row r="14" spans="2:57" ht="19.5" customHeight="1" x14ac:dyDescent="0.3">
      <c r="B14" s="74"/>
      <c r="C14" s="1721" t="s">
        <v>6</v>
      </c>
      <c r="D14" s="1721"/>
      <c r="E14" s="1722"/>
      <c r="F14" s="56"/>
      <c r="H14" s="215" t="s">
        <v>218</v>
      </c>
      <c r="I14" s="83">
        <v>242.5</v>
      </c>
      <c r="J14" s="83">
        <v>180</v>
      </c>
      <c r="K14" s="83">
        <v>163.4</v>
      </c>
      <c r="L14" s="83">
        <v>188.7</v>
      </c>
      <c r="M14" s="83">
        <v>174.7</v>
      </c>
      <c r="N14" s="83">
        <v>188.3</v>
      </c>
      <c r="O14" s="83">
        <v>178.5</v>
      </c>
      <c r="P14" s="83">
        <v>252.4</v>
      </c>
      <c r="Q14" s="83">
        <v>297.89999999999998</v>
      </c>
      <c r="R14" s="83">
        <v>320.8</v>
      </c>
      <c r="S14" s="83">
        <v>428.7</v>
      </c>
      <c r="T14" s="83">
        <v>315.3</v>
      </c>
      <c r="U14" s="83">
        <v>368.8</v>
      </c>
      <c r="V14" s="83">
        <v>356.5</v>
      </c>
      <c r="W14" s="83">
        <v>388.5</v>
      </c>
      <c r="X14" s="83">
        <v>424.4</v>
      </c>
      <c r="Y14" s="83">
        <v>482.2</v>
      </c>
      <c r="Z14" s="83">
        <v>478.4</v>
      </c>
      <c r="AA14" s="83">
        <v>447.1</v>
      </c>
      <c r="AB14" s="83">
        <v>4973.8999999999996</v>
      </c>
      <c r="AC14" s="84">
        <v>5513.3</v>
      </c>
      <c r="AD14" s="83">
        <v>4830.3</v>
      </c>
      <c r="AE14" s="84">
        <v>4971.8</v>
      </c>
      <c r="AF14" s="84">
        <v>5213.3</v>
      </c>
      <c r="AG14" s="84">
        <v>4785.3999999999996</v>
      </c>
      <c r="AH14" s="84">
        <v>4949.8</v>
      </c>
      <c r="AI14" s="84">
        <v>5698.4</v>
      </c>
      <c r="AJ14" s="83">
        <v>5574.1</v>
      </c>
      <c r="AK14" s="83">
        <v>5699.4</v>
      </c>
      <c r="AL14" s="83">
        <v>5786.1</v>
      </c>
      <c r="AM14" s="200">
        <v>5544.2</v>
      </c>
      <c r="AN14" s="200">
        <v>6186.9</v>
      </c>
      <c r="AO14" s="200">
        <v>5816.2</v>
      </c>
      <c r="AP14" s="201">
        <v>6838.4</v>
      </c>
      <c r="AQ14" s="201">
        <v>6872.3</v>
      </c>
      <c r="AR14" s="201">
        <v>6644.8</v>
      </c>
      <c r="AS14" s="200">
        <v>6478.6</v>
      </c>
      <c r="AT14" s="200">
        <v>6718.2</v>
      </c>
      <c r="AU14" s="200">
        <v>7508.9</v>
      </c>
      <c r="AV14" s="200">
        <v>7186.3</v>
      </c>
      <c r="AW14" s="200">
        <v>8819.5</v>
      </c>
      <c r="AX14" s="201">
        <v>9277.6</v>
      </c>
      <c r="AY14" s="201">
        <v>9262.7999999999993</v>
      </c>
      <c r="AZ14" s="201">
        <v>8907.5</v>
      </c>
      <c r="BA14" s="200">
        <v>9959.5</v>
      </c>
      <c r="BB14" s="200">
        <v>9524.6</v>
      </c>
      <c r="BC14" s="1468">
        <v>11240.4</v>
      </c>
      <c r="BD14" s="201">
        <v>10418.9</v>
      </c>
      <c r="BE14" s="203">
        <v>10125.299999999999</v>
      </c>
    </row>
    <row r="15" spans="2:57" ht="19.5" customHeight="1" x14ac:dyDescent="0.3">
      <c r="B15" s="74"/>
      <c r="C15" s="89"/>
      <c r="D15" s="75"/>
      <c r="E15" s="76"/>
      <c r="F15" s="75"/>
      <c r="H15" s="239" t="s">
        <v>469</v>
      </c>
      <c r="I15" s="83">
        <v>-27.2</v>
      </c>
      <c r="J15" s="83">
        <v>-26.5</v>
      </c>
      <c r="K15" s="83">
        <v>-26.9</v>
      </c>
      <c r="L15" s="83">
        <v>-25.9</v>
      </c>
      <c r="M15" s="83">
        <v>-26.1</v>
      </c>
      <c r="N15" s="83">
        <v>-25.5</v>
      </c>
      <c r="O15" s="83">
        <v>-26.9</v>
      </c>
      <c r="P15" s="83">
        <v>-27.7</v>
      </c>
      <c r="Q15" s="83">
        <v>-27.6</v>
      </c>
      <c r="R15" s="83">
        <v>-26.8</v>
      </c>
      <c r="S15" s="83">
        <v>-26.7</v>
      </c>
      <c r="T15" s="83">
        <v>-28.7</v>
      </c>
      <c r="U15" s="83">
        <v>-28.7</v>
      </c>
      <c r="V15" s="83">
        <v>-28</v>
      </c>
      <c r="W15" s="83">
        <v>-27.7</v>
      </c>
      <c r="X15" s="83">
        <v>-29.8</v>
      </c>
      <c r="Y15" s="83">
        <v>-29.1</v>
      </c>
      <c r="Z15" s="83">
        <v>-28.4</v>
      </c>
      <c r="AA15" s="83">
        <v>-27.6</v>
      </c>
      <c r="AB15" s="83">
        <v>-150.69999999999999</v>
      </c>
      <c r="AC15" s="84">
        <v>-127.6</v>
      </c>
      <c r="AD15" s="83">
        <v>-55.5</v>
      </c>
      <c r="AE15" s="84">
        <v>-55.3</v>
      </c>
      <c r="AF15" s="84">
        <v>-56.5</v>
      </c>
      <c r="AG15" s="84">
        <v>-62</v>
      </c>
      <c r="AH15" s="84">
        <v>-62.8</v>
      </c>
      <c r="AI15" s="84">
        <v>-62.8</v>
      </c>
      <c r="AJ15" s="83">
        <v>-69.5</v>
      </c>
      <c r="AK15" s="83">
        <v>-70.900000000000006</v>
      </c>
      <c r="AL15" s="83">
        <v>-70</v>
      </c>
      <c r="AM15" s="200">
        <v>-75</v>
      </c>
      <c r="AN15" s="200">
        <v>-56.9</v>
      </c>
      <c r="AO15" s="200">
        <v>-61.9</v>
      </c>
      <c r="AP15" s="201">
        <v>-65.5</v>
      </c>
      <c r="AQ15" s="201">
        <v>-63.9</v>
      </c>
      <c r="AR15" s="201">
        <v>-61.4</v>
      </c>
      <c r="AS15" s="200">
        <v>-60.8</v>
      </c>
      <c r="AT15" s="200">
        <v>-62.1</v>
      </c>
      <c r="AU15" s="200">
        <v>-66.8</v>
      </c>
      <c r="AV15" s="200">
        <v>-74.7</v>
      </c>
      <c r="AW15" s="200">
        <v>-83.6</v>
      </c>
      <c r="AX15" s="201">
        <v>-80.3</v>
      </c>
      <c r="AY15" s="201">
        <v>-82</v>
      </c>
      <c r="AZ15" s="201">
        <v>-61.4</v>
      </c>
      <c r="BA15" s="200">
        <v>-67.400000000000006</v>
      </c>
      <c r="BB15" s="200">
        <v>-63.2</v>
      </c>
      <c r="BC15" s="1468">
        <v>-76.2</v>
      </c>
      <c r="BD15" s="201">
        <v>-167.5</v>
      </c>
      <c r="BE15" s="203">
        <v>-157.9</v>
      </c>
    </row>
    <row r="16" spans="2:57" ht="19.5" customHeight="1" x14ac:dyDescent="0.3">
      <c r="B16" s="74"/>
      <c r="C16" s="1721" t="s">
        <v>7</v>
      </c>
      <c r="D16" s="1721"/>
      <c r="E16" s="1722"/>
      <c r="F16" s="56"/>
      <c r="H16" s="215" t="s">
        <v>220</v>
      </c>
      <c r="I16" s="83">
        <v>0</v>
      </c>
      <c r="J16" s="83">
        <v>0</v>
      </c>
      <c r="K16" s="83">
        <v>0</v>
      </c>
      <c r="L16" s="83">
        <v>0</v>
      </c>
      <c r="M16" s="83">
        <v>0</v>
      </c>
      <c r="N16" s="83">
        <v>0</v>
      </c>
      <c r="O16" s="83">
        <v>0</v>
      </c>
      <c r="P16" s="83">
        <v>0</v>
      </c>
      <c r="Q16" s="83">
        <v>0</v>
      </c>
      <c r="R16" s="83">
        <v>0</v>
      </c>
      <c r="S16" s="83">
        <v>0.1</v>
      </c>
      <c r="T16" s="83">
        <v>0.1</v>
      </c>
      <c r="U16" s="83">
        <v>0.2</v>
      </c>
      <c r="V16" s="83">
        <v>0.2</v>
      </c>
      <c r="W16" s="83">
        <v>0.2</v>
      </c>
      <c r="X16" s="83">
        <v>0.2</v>
      </c>
      <c r="Y16" s="83">
        <v>4.2</v>
      </c>
      <c r="Z16" s="83">
        <v>2.9</v>
      </c>
      <c r="AA16" s="83">
        <v>0</v>
      </c>
      <c r="AB16" s="83">
        <v>23.9</v>
      </c>
      <c r="AC16" s="84">
        <v>28.9</v>
      </c>
      <c r="AD16" s="83">
        <v>14.4</v>
      </c>
      <c r="AE16" s="84">
        <v>16.3</v>
      </c>
      <c r="AF16" s="84">
        <v>15.9</v>
      </c>
      <c r="AG16" s="84">
        <v>36.6</v>
      </c>
      <c r="AH16" s="84">
        <v>38.200000000000003</v>
      </c>
      <c r="AI16" s="84">
        <v>47.4</v>
      </c>
      <c r="AJ16" s="83">
        <v>54.1</v>
      </c>
      <c r="AK16" s="83">
        <v>55.7</v>
      </c>
      <c r="AL16" s="83">
        <v>63.2</v>
      </c>
      <c r="AM16" s="200">
        <v>74</v>
      </c>
      <c r="AN16" s="200">
        <v>75.8</v>
      </c>
      <c r="AO16" s="200">
        <v>59.4</v>
      </c>
      <c r="AP16" s="201">
        <v>63.5</v>
      </c>
      <c r="AQ16" s="201">
        <v>347.9</v>
      </c>
      <c r="AR16" s="201">
        <v>312.10000000000002</v>
      </c>
      <c r="AS16" s="200">
        <v>303</v>
      </c>
      <c r="AT16" s="200">
        <v>117.7</v>
      </c>
      <c r="AU16" s="200">
        <v>293.8</v>
      </c>
      <c r="AV16" s="200">
        <v>137.6</v>
      </c>
      <c r="AW16" s="200">
        <v>163.19999999999999</v>
      </c>
      <c r="AX16" s="201">
        <v>149</v>
      </c>
      <c r="AY16" s="201">
        <v>282</v>
      </c>
      <c r="AZ16" s="201">
        <v>300.3</v>
      </c>
      <c r="BA16" s="200">
        <v>292.60000000000002</v>
      </c>
      <c r="BB16" s="200">
        <v>293.5</v>
      </c>
      <c r="BC16" s="1468">
        <v>289.8</v>
      </c>
      <c r="BD16" s="201">
        <v>311.60000000000002</v>
      </c>
      <c r="BE16" s="203">
        <v>295.5</v>
      </c>
    </row>
    <row r="17" spans="2:57" ht="19.5" customHeight="1" x14ac:dyDescent="0.3">
      <c r="B17" s="74"/>
      <c r="C17" s="214"/>
      <c r="D17" s="1749" t="s">
        <v>9</v>
      </c>
      <c r="E17" s="1750"/>
      <c r="F17" s="189"/>
      <c r="H17" s="1" t="s">
        <v>223</v>
      </c>
      <c r="I17" s="83">
        <v>2.9</v>
      </c>
      <c r="J17" s="83">
        <v>2.8</v>
      </c>
      <c r="K17" s="83">
        <v>3</v>
      </c>
      <c r="L17" s="83">
        <v>3</v>
      </c>
      <c r="M17" s="83">
        <v>2.4</v>
      </c>
      <c r="N17" s="83">
        <v>2.1</v>
      </c>
      <c r="O17" s="83">
        <v>1.7</v>
      </c>
      <c r="P17" s="83">
        <v>1.6</v>
      </c>
      <c r="Q17" s="83">
        <v>1.3</v>
      </c>
      <c r="R17" s="83">
        <v>1.2</v>
      </c>
      <c r="S17" s="83">
        <v>1.1000000000000001</v>
      </c>
      <c r="T17" s="83">
        <v>1.4</v>
      </c>
      <c r="U17" s="83">
        <v>1.3</v>
      </c>
      <c r="V17" s="83">
        <v>2</v>
      </c>
      <c r="W17" s="83">
        <v>4.0999999999999996</v>
      </c>
      <c r="X17" s="83">
        <v>4.9000000000000004</v>
      </c>
      <c r="Y17" s="83">
        <v>7.8</v>
      </c>
      <c r="Z17" s="83">
        <v>7</v>
      </c>
      <c r="AA17" s="83">
        <v>5.8</v>
      </c>
      <c r="AB17" s="83">
        <v>722.1</v>
      </c>
      <c r="AC17" s="84">
        <v>687.9</v>
      </c>
      <c r="AD17" s="83">
        <v>708.8</v>
      </c>
      <c r="AE17" s="84">
        <v>683.4</v>
      </c>
      <c r="AF17" s="84">
        <v>644.79999999999995</v>
      </c>
      <c r="AG17" s="84">
        <v>640</v>
      </c>
      <c r="AH17" s="84">
        <v>810</v>
      </c>
      <c r="AI17" s="84">
        <v>816.1</v>
      </c>
      <c r="AJ17" s="83">
        <v>1193.3</v>
      </c>
      <c r="AK17" s="83">
        <v>1307.8</v>
      </c>
      <c r="AL17" s="83">
        <v>1748.8</v>
      </c>
      <c r="AM17" s="200">
        <v>1754.8</v>
      </c>
      <c r="AN17" s="200">
        <v>1767.9</v>
      </c>
      <c r="AO17" s="200">
        <v>1790.1</v>
      </c>
      <c r="AP17" s="201">
        <v>1787.1</v>
      </c>
      <c r="AQ17" s="201">
        <v>1446.1</v>
      </c>
      <c r="AR17" s="201">
        <v>1422.9</v>
      </c>
      <c r="AS17" s="200">
        <v>1440.1</v>
      </c>
      <c r="AT17" s="200">
        <v>1427.3</v>
      </c>
      <c r="AU17" s="200">
        <v>1557.3</v>
      </c>
      <c r="AV17" s="200">
        <v>1553</v>
      </c>
      <c r="AW17" s="200">
        <v>1386.7</v>
      </c>
      <c r="AX17" s="201">
        <v>2128.3000000000002</v>
      </c>
      <c r="AY17" s="201">
        <v>830.8</v>
      </c>
      <c r="AZ17" s="201">
        <v>804</v>
      </c>
      <c r="BA17" s="200">
        <v>900.3</v>
      </c>
      <c r="BB17" s="200">
        <v>1129.2</v>
      </c>
      <c r="BC17" s="1468">
        <v>1284.7</v>
      </c>
      <c r="BD17" s="201">
        <v>845.8</v>
      </c>
      <c r="BE17" s="203">
        <v>682.1</v>
      </c>
    </row>
    <row r="18" spans="2:57" ht="19.5" customHeight="1" x14ac:dyDescent="0.3">
      <c r="B18" s="74"/>
      <c r="C18" s="214"/>
      <c r="D18" s="1728" t="s">
        <v>10</v>
      </c>
      <c r="E18" s="1728"/>
      <c r="F18" s="1728"/>
      <c r="H18" s="215" t="s">
        <v>224</v>
      </c>
      <c r="I18" s="83">
        <v>14.8</v>
      </c>
      <c r="J18" s="83">
        <v>15.1</v>
      </c>
      <c r="K18" s="83">
        <v>14.9</v>
      </c>
      <c r="L18" s="83">
        <v>12.4</v>
      </c>
      <c r="M18" s="83">
        <v>11.7</v>
      </c>
      <c r="N18" s="83">
        <v>12</v>
      </c>
      <c r="O18" s="83">
        <v>11.2</v>
      </c>
      <c r="P18" s="83">
        <v>10.4</v>
      </c>
      <c r="Q18" s="83">
        <v>10.199999999999999</v>
      </c>
      <c r="R18" s="83">
        <v>10.199999999999999</v>
      </c>
      <c r="S18" s="83">
        <v>9.8000000000000007</v>
      </c>
      <c r="T18" s="83">
        <v>8.3000000000000007</v>
      </c>
      <c r="U18" s="83">
        <v>8.1</v>
      </c>
      <c r="V18" s="83">
        <v>8.1999999999999993</v>
      </c>
      <c r="W18" s="83">
        <v>8.3000000000000007</v>
      </c>
      <c r="X18" s="83">
        <v>10.9</v>
      </c>
      <c r="Y18" s="83">
        <v>12.3</v>
      </c>
      <c r="Z18" s="83">
        <v>11.9</v>
      </c>
      <c r="AA18" s="83">
        <v>11.5</v>
      </c>
      <c r="AB18" s="83">
        <v>212.4</v>
      </c>
      <c r="AC18" s="84">
        <v>209.9</v>
      </c>
      <c r="AD18" s="83">
        <v>204.8</v>
      </c>
      <c r="AE18" s="84">
        <v>205.4</v>
      </c>
      <c r="AF18" s="84">
        <v>215.9</v>
      </c>
      <c r="AG18" s="84">
        <v>218.1</v>
      </c>
      <c r="AH18" s="84">
        <v>218.3</v>
      </c>
      <c r="AI18" s="84">
        <v>216.3</v>
      </c>
      <c r="AJ18" s="83">
        <v>214.8</v>
      </c>
      <c r="AK18" s="83">
        <v>211.4</v>
      </c>
      <c r="AL18" s="83">
        <v>210</v>
      </c>
      <c r="AM18" s="200">
        <v>208.6</v>
      </c>
      <c r="AN18" s="200">
        <v>219.8</v>
      </c>
      <c r="AO18" s="200">
        <v>216.4</v>
      </c>
      <c r="AP18" s="201">
        <v>214.5</v>
      </c>
      <c r="AQ18" s="201">
        <v>211.8</v>
      </c>
      <c r="AR18" s="201">
        <v>216.4</v>
      </c>
      <c r="AS18" s="200">
        <v>208.4</v>
      </c>
      <c r="AT18" s="200">
        <v>215.9</v>
      </c>
      <c r="AU18" s="200">
        <v>217.5</v>
      </c>
      <c r="AV18" s="200">
        <v>225.6</v>
      </c>
      <c r="AW18" s="200">
        <v>230.2</v>
      </c>
      <c r="AX18" s="201">
        <v>238.9</v>
      </c>
      <c r="AY18" s="201">
        <v>244.2</v>
      </c>
      <c r="AZ18" s="201">
        <v>245.2</v>
      </c>
      <c r="BA18" s="200">
        <v>278</v>
      </c>
      <c r="BB18" s="200">
        <v>278.89999999999998</v>
      </c>
      <c r="BC18" s="1468">
        <v>280.5</v>
      </c>
      <c r="BD18" s="201">
        <v>298.60000000000002</v>
      </c>
      <c r="BE18" s="203">
        <v>306.89999999999998</v>
      </c>
    </row>
    <row r="19" spans="2:57" ht="19.5" customHeight="1" x14ac:dyDescent="0.3">
      <c r="B19" s="74"/>
      <c r="C19" s="214"/>
      <c r="D19" s="1749" t="s">
        <v>13</v>
      </c>
      <c r="E19" s="1750"/>
      <c r="F19" s="189"/>
      <c r="H19" s="215" t="s">
        <v>225</v>
      </c>
      <c r="I19" s="83">
        <v>0</v>
      </c>
      <c r="J19" s="83">
        <v>0</v>
      </c>
      <c r="K19" s="83">
        <v>0</v>
      </c>
      <c r="L19" s="83">
        <v>0</v>
      </c>
      <c r="M19" s="83">
        <v>0</v>
      </c>
      <c r="N19" s="83">
        <v>0</v>
      </c>
      <c r="O19" s="83">
        <v>0</v>
      </c>
      <c r="P19" s="83">
        <v>0</v>
      </c>
      <c r="Q19" s="83">
        <v>0</v>
      </c>
      <c r="R19" s="83">
        <v>0</v>
      </c>
      <c r="S19" s="83">
        <v>0</v>
      </c>
      <c r="T19" s="83">
        <v>0</v>
      </c>
      <c r="U19" s="83">
        <v>0</v>
      </c>
      <c r="V19" s="83">
        <v>0</v>
      </c>
      <c r="W19" s="83">
        <v>0.1</v>
      </c>
      <c r="X19" s="83">
        <v>0.2</v>
      </c>
      <c r="Y19" s="83">
        <v>0.1</v>
      </c>
      <c r="Z19" s="83">
        <v>0.1</v>
      </c>
      <c r="AA19" s="83">
        <v>0</v>
      </c>
      <c r="AB19" s="83">
        <v>53.8</v>
      </c>
      <c r="AC19" s="84">
        <v>54.9</v>
      </c>
      <c r="AD19" s="83">
        <v>3.9</v>
      </c>
      <c r="AE19" s="84">
        <v>3.4</v>
      </c>
      <c r="AF19" s="84">
        <v>2.9</v>
      </c>
      <c r="AG19" s="84">
        <v>3</v>
      </c>
      <c r="AH19" s="84">
        <v>3.3</v>
      </c>
      <c r="AI19" s="84">
        <v>4.2</v>
      </c>
      <c r="AJ19" s="83">
        <v>5.4</v>
      </c>
      <c r="AK19" s="83">
        <v>4.7</v>
      </c>
      <c r="AL19" s="83">
        <v>5.3</v>
      </c>
      <c r="AM19" s="200">
        <v>4.5</v>
      </c>
      <c r="AN19" s="200">
        <v>5.0999999999999996</v>
      </c>
      <c r="AO19" s="200">
        <v>4.7</v>
      </c>
      <c r="AP19" s="201">
        <v>5.3</v>
      </c>
      <c r="AQ19" s="201">
        <v>5.9</v>
      </c>
      <c r="AR19" s="201">
        <v>5.4</v>
      </c>
      <c r="AS19" s="200">
        <v>4.8</v>
      </c>
      <c r="AT19" s="200">
        <v>5.6</v>
      </c>
      <c r="AU19" s="200">
        <v>5.6</v>
      </c>
      <c r="AV19" s="200">
        <v>4.9000000000000004</v>
      </c>
      <c r="AW19" s="200">
        <v>7.2</v>
      </c>
      <c r="AX19" s="201">
        <v>9.1999999999999993</v>
      </c>
      <c r="AY19" s="201">
        <v>11.3</v>
      </c>
      <c r="AZ19" s="201">
        <v>9.9</v>
      </c>
      <c r="BA19" s="200">
        <v>9.5</v>
      </c>
      <c r="BB19" s="200">
        <v>11.6</v>
      </c>
      <c r="BC19" s="1468">
        <v>16.399999999999999</v>
      </c>
      <c r="BD19" s="201">
        <v>12.7</v>
      </c>
      <c r="BE19" s="203">
        <v>8.6</v>
      </c>
    </row>
    <row r="20" spans="2:57" ht="19.5" customHeight="1" x14ac:dyDescent="0.3">
      <c r="B20" s="253"/>
      <c r="C20" s="56"/>
      <c r="D20" s="243"/>
      <c r="E20" s="291"/>
      <c r="F20" s="56"/>
      <c r="H20" s="215" t="s">
        <v>226</v>
      </c>
      <c r="I20" s="83">
        <v>0</v>
      </c>
      <c r="J20" s="83">
        <v>0</v>
      </c>
      <c r="K20" s="83">
        <v>0</v>
      </c>
      <c r="L20" s="83">
        <v>0</v>
      </c>
      <c r="M20" s="83">
        <v>0</v>
      </c>
      <c r="N20" s="83">
        <v>0</v>
      </c>
      <c r="O20" s="83">
        <v>0</v>
      </c>
      <c r="P20" s="83">
        <v>0</v>
      </c>
      <c r="Q20" s="83">
        <v>0</v>
      </c>
      <c r="R20" s="83">
        <v>0</v>
      </c>
      <c r="S20" s="83">
        <v>0</v>
      </c>
      <c r="T20" s="83">
        <v>0</v>
      </c>
      <c r="U20" s="83">
        <v>0</v>
      </c>
      <c r="V20" s="83">
        <v>0</v>
      </c>
      <c r="W20" s="83">
        <v>0</v>
      </c>
      <c r="X20" s="83">
        <v>0</v>
      </c>
      <c r="Y20" s="83">
        <v>0</v>
      </c>
      <c r="Z20" s="83">
        <v>0</v>
      </c>
      <c r="AA20" s="83">
        <v>0</v>
      </c>
      <c r="AB20" s="83">
        <v>38.1</v>
      </c>
      <c r="AC20" s="84">
        <v>0.6</v>
      </c>
      <c r="AD20" s="83">
        <v>0</v>
      </c>
      <c r="AE20" s="84">
        <v>0</v>
      </c>
      <c r="AF20" s="84">
        <v>0</v>
      </c>
      <c r="AG20" s="84">
        <v>0</v>
      </c>
      <c r="AH20" s="84">
        <v>0</v>
      </c>
      <c r="AI20" s="84">
        <v>0</v>
      </c>
      <c r="AJ20" s="83">
        <v>3.3</v>
      </c>
      <c r="AK20" s="83">
        <v>0</v>
      </c>
      <c r="AL20" s="83">
        <v>0</v>
      </c>
      <c r="AM20" s="200">
        <v>0</v>
      </c>
      <c r="AN20" s="200">
        <v>0</v>
      </c>
      <c r="AO20" s="200">
        <v>0.3</v>
      </c>
      <c r="AP20" s="201">
        <v>0</v>
      </c>
      <c r="AQ20" s="201">
        <v>0</v>
      </c>
      <c r="AR20" s="201">
        <v>0</v>
      </c>
      <c r="AS20" s="200">
        <v>0</v>
      </c>
      <c r="AT20" s="200">
        <v>0</v>
      </c>
      <c r="AU20" s="200">
        <v>0</v>
      </c>
      <c r="AV20" s="200">
        <v>0</v>
      </c>
      <c r="AW20" s="200">
        <v>0</v>
      </c>
      <c r="AX20" s="201">
        <v>0.8</v>
      </c>
      <c r="AY20" s="201">
        <v>0.8</v>
      </c>
      <c r="AZ20" s="201">
        <v>1.3</v>
      </c>
      <c r="BA20" s="200">
        <v>1.3</v>
      </c>
      <c r="BB20" s="200">
        <v>1.2</v>
      </c>
      <c r="BC20" s="1468">
        <v>1.2</v>
      </c>
      <c r="BD20" s="201">
        <v>1</v>
      </c>
      <c r="BE20" s="203">
        <v>32.6</v>
      </c>
    </row>
    <row r="21" spans="2:57" ht="19.5" customHeight="1" x14ac:dyDescent="0.3">
      <c r="B21" s="253"/>
      <c r="C21" s="1721" t="s">
        <v>31</v>
      </c>
      <c r="D21" s="1721"/>
      <c r="E21" s="1736"/>
      <c r="F21" s="75"/>
      <c r="H21" s="215" t="s">
        <v>227</v>
      </c>
      <c r="I21" s="133">
        <v>235.8</v>
      </c>
      <c r="J21" s="133">
        <v>896.4</v>
      </c>
      <c r="K21" s="133">
        <v>1441.2</v>
      </c>
      <c r="L21" s="133">
        <v>239.1</v>
      </c>
      <c r="M21" s="133">
        <v>183.4</v>
      </c>
      <c r="N21" s="133">
        <v>1111.5</v>
      </c>
      <c r="O21" s="133">
        <v>206</v>
      </c>
      <c r="P21" s="133">
        <v>180.1</v>
      </c>
      <c r="Q21" s="133">
        <v>482.1</v>
      </c>
      <c r="R21" s="133">
        <v>702.2</v>
      </c>
      <c r="S21" s="133">
        <v>951.5</v>
      </c>
      <c r="T21" s="133">
        <v>308.7</v>
      </c>
      <c r="U21" s="133">
        <v>891.8</v>
      </c>
      <c r="V21" s="133">
        <v>1124.3</v>
      </c>
      <c r="W21" s="133">
        <v>1037.3</v>
      </c>
      <c r="X21" s="133">
        <v>376.8</v>
      </c>
      <c r="Y21" s="133">
        <v>1073.2</v>
      </c>
      <c r="Z21" s="133">
        <v>1016.4</v>
      </c>
      <c r="AA21" s="133">
        <v>1080.4000000000001</v>
      </c>
      <c r="AB21" s="133">
        <v>1589.4</v>
      </c>
      <c r="AC21" s="134">
        <v>2538.9</v>
      </c>
      <c r="AD21" s="133">
        <v>4874.5</v>
      </c>
      <c r="AE21" s="134">
        <v>4550.3</v>
      </c>
      <c r="AF21" s="134">
        <v>2675.7</v>
      </c>
      <c r="AG21" s="134">
        <v>3316.4</v>
      </c>
      <c r="AH21" s="134">
        <v>3269.7</v>
      </c>
      <c r="AI21" s="134">
        <v>3058.3999999999942</v>
      </c>
      <c r="AJ21" s="133">
        <v>2552.4999999999927</v>
      </c>
      <c r="AK21" s="133">
        <v>3792.2000000000044</v>
      </c>
      <c r="AL21" s="133">
        <v>3326.8</v>
      </c>
      <c r="AM21" s="241">
        <v>3124</v>
      </c>
      <c r="AN21" s="241">
        <v>2408.6999999999998</v>
      </c>
      <c r="AO21" s="241">
        <v>7186.1</v>
      </c>
      <c r="AP21" s="240">
        <v>8357.1</v>
      </c>
      <c r="AQ21" s="240">
        <v>6494.3999999999942</v>
      </c>
      <c r="AR21" s="240">
        <v>6830.7999999999956</v>
      </c>
      <c r="AS21" s="241">
        <v>7325.1999999999971</v>
      </c>
      <c r="AT21" s="241">
        <v>6172.6</v>
      </c>
      <c r="AU21" s="241">
        <v>6788.8</v>
      </c>
      <c r="AV21" s="241">
        <v>3712.9</v>
      </c>
      <c r="AW21" s="241">
        <v>6554.7</v>
      </c>
      <c r="AX21" s="240">
        <v>5727.1</v>
      </c>
      <c r="AY21" s="240">
        <v>5600.5</v>
      </c>
      <c r="AZ21" s="240">
        <v>2943.8</v>
      </c>
      <c r="BA21" s="241">
        <v>7753.5</v>
      </c>
      <c r="BB21" s="241">
        <v>6684.7</v>
      </c>
      <c r="BC21" s="1472">
        <v>3649.4</v>
      </c>
      <c r="BD21" s="240">
        <v>4229.3999999999996</v>
      </c>
      <c r="BE21" s="242">
        <v>6633.9</v>
      </c>
    </row>
    <row r="22" spans="2:57" ht="19.5" customHeight="1" x14ac:dyDescent="0.3">
      <c r="B22" s="253"/>
      <c r="C22" s="56"/>
      <c r="D22" s="243"/>
      <c r="E22" s="291"/>
      <c r="F22" s="56"/>
      <c r="H22" s="237" t="s">
        <v>228</v>
      </c>
      <c r="I22" s="206">
        <v>2704.9</v>
      </c>
      <c r="J22" s="206">
        <v>3283.4</v>
      </c>
      <c r="K22" s="206">
        <v>3955</v>
      </c>
      <c r="L22" s="206">
        <v>2769.2</v>
      </c>
      <c r="M22" s="206">
        <v>3283.7</v>
      </c>
      <c r="N22" s="206">
        <v>5251.7</v>
      </c>
      <c r="O22" s="206">
        <v>1606</v>
      </c>
      <c r="P22" s="206">
        <v>1973.9</v>
      </c>
      <c r="Q22" s="206">
        <v>2665.9</v>
      </c>
      <c r="R22" s="206">
        <v>3189.6</v>
      </c>
      <c r="S22" s="206">
        <v>3748.1</v>
      </c>
      <c r="T22" s="206">
        <v>3554.9</v>
      </c>
      <c r="U22" s="206">
        <v>3981.9</v>
      </c>
      <c r="V22" s="206">
        <v>5106.6000000000004</v>
      </c>
      <c r="W22" s="206">
        <v>5524</v>
      </c>
      <c r="X22" s="206">
        <v>5495.3</v>
      </c>
      <c r="Y22" s="206">
        <v>6414.7</v>
      </c>
      <c r="Z22" s="206">
        <v>6441.6</v>
      </c>
      <c r="AA22" s="206">
        <v>6848.6</v>
      </c>
      <c r="AB22" s="206">
        <v>28198.400000000001</v>
      </c>
      <c r="AC22" s="207">
        <v>29458.7</v>
      </c>
      <c r="AD22" s="206">
        <v>33035.4</v>
      </c>
      <c r="AE22" s="207">
        <v>33326.9</v>
      </c>
      <c r="AF22" s="207">
        <v>32936</v>
      </c>
      <c r="AG22" s="207">
        <v>35388.6</v>
      </c>
      <c r="AH22" s="207">
        <v>37594.800000000003</v>
      </c>
      <c r="AI22" s="207">
        <v>40139.199999999997</v>
      </c>
      <c r="AJ22" s="206">
        <v>40613.4</v>
      </c>
      <c r="AK22" s="206">
        <v>39169.4</v>
      </c>
      <c r="AL22" s="206">
        <v>40129.4</v>
      </c>
      <c r="AM22" s="210">
        <v>41299.699999999997</v>
      </c>
      <c r="AN22" s="210">
        <v>43131.9</v>
      </c>
      <c r="AO22" s="210">
        <v>49389.5</v>
      </c>
      <c r="AP22" s="211">
        <v>51802.400000000001</v>
      </c>
      <c r="AQ22" s="211">
        <v>50844.7</v>
      </c>
      <c r="AR22" s="211">
        <v>52516.5</v>
      </c>
      <c r="AS22" s="210">
        <v>51595</v>
      </c>
      <c r="AT22" s="210">
        <v>51573.4</v>
      </c>
      <c r="AU22" s="211">
        <v>51770.8</v>
      </c>
      <c r="AV22" s="211">
        <v>50008.4</v>
      </c>
      <c r="AW22" s="210">
        <v>57052.1</v>
      </c>
      <c r="AX22" s="211">
        <v>55174.7</v>
      </c>
      <c r="AY22" s="211">
        <v>52407.8</v>
      </c>
      <c r="AZ22" s="211">
        <v>47946.9</v>
      </c>
      <c r="BA22" s="210">
        <v>56346.3</v>
      </c>
      <c r="BB22" s="210">
        <v>56885.599999999999</v>
      </c>
      <c r="BC22" s="1469">
        <v>53852.1</v>
      </c>
      <c r="BD22" s="211">
        <v>54967.8</v>
      </c>
      <c r="BE22" s="213">
        <v>56467.5</v>
      </c>
    </row>
    <row r="23" spans="2:57" ht="19.5" customHeight="1" x14ac:dyDescent="0.3">
      <c r="B23" s="253"/>
      <c r="C23" s="1721" t="s">
        <v>17</v>
      </c>
      <c r="D23" s="1721"/>
      <c r="E23" s="1736"/>
      <c r="F23" s="75"/>
      <c r="H23" s="215" t="s">
        <v>229</v>
      </c>
      <c r="I23" s="83">
        <v>1668.6</v>
      </c>
      <c r="J23" s="83">
        <v>1560</v>
      </c>
      <c r="K23" s="83">
        <v>1658.9</v>
      </c>
      <c r="L23" s="83">
        <v>1809.2</v>
      </c>
      <c r="M23" s="83">
        <v>1799.4</v>
      </c>
      <c r="N23" s="83">
        <v>3259.3</v>
      </c>
      <c r="O23" s="83">
        <v>843.1</v>
      </c>
      <c r="P23" s="83">
        <v>1075.0999999999999</v>
      </c>
      <c r="Q23" s="83">
        <v>1424.2</v>
      </c>
      <c r="R23" s="83">
        <v>1346.4</v>
      </c>
      <c r="S23" s="83">
        <v>1323.7</v>
      </c>
      <c r="T23" s="83">
        <v>1767.3</v>
      </c>
      <c r="U23" s="83">
        <v>1927.3</v>
      </c>
      <c r="V23" s="83">
        <v>2610.6</v>
      </c>
      <c r="W23" s="83">
        <v>2507.4</v>
      </c>
      <c r="X23" s="83">
        <v>2905.1</v>
      </c>
      <c r="Y23" s="83">
        <v>3575.5</v>
      </c>
      <c r="Z23" s="83">
        <v>3441.4</v>
      </c>
      <c r="AA23" s="83">
        <v>3714.6</v>
      </c>
      <c r="AB23" s="83">
        <v>12059.4</v>
      </c>
      <c r="AC23" s="84">
        <v>11341.1</v>
      </c>
      <c r="AD23" s="83">
        <v>12976.5</v>
      </c>
      <c r="AE23" s="84">
        <v>13437.3</v>
      </c>
      <c r="AF23" s="84">
        <v>11960.6</v>
      </c>
      <c r="AG23" s="84">
        <v>12704.2</v>
      </c>
      <c r="AH23" s="84">
        <v>14218.7</v>
      </c>
      <c r="AI23" s="84">
        <v>15987.7</v>
      </c>
      <c r="AJ23" s="83">
        <v>15283.1</v>
      </c>
      <c r="AK23" s="83">
        <v>16374.7</v>
      </c>
      <c r="AL23" s="83">
        <v>17250.099999999999</v>
      </c>
      <c r="AM23" s="200">
        <v>17355.400000000001</v>
      </c>
      <c r="AN23" s="200">
        <v>15324</v>
      </c>
      <c r="AO23" s="200">
        <v>12668.7</v>
      </c>
      <c r="AP23" s="201">
        <v>13290.4</v>
      </c>
      <c r="AQ23" s="201">
        <v>13185.5</v>
      </c>
      <c r="AR23" s="201">
        <v>11668.8</v>
      </c>
      <c r="AS23" s="200">
        <v>12650.7</v>
      </c>
      <c r="AT23" s="200">
        <v>11649.7</v>
      </c>
      <c r="AU23" s="201">
        <v>12592.8</v>
      </c>
      <c r="AV23" s="201">
        <v>11975.3</v>
      </c>
      <c r="AW23" s="200">
        <v>12944.2</v>
      </c>
      <c r="AX23" s="201">
        <v>12649.2</v>
      </c>
      <c r="AY23" s="201">
        <v>12158.8</v>
      </c>
      <c r="AZ23" s="201">
        <v>12161.4</v>
      </c>
      <c r="BA23" s="200">
        <v>11740.1</v>
      </c>
      <c r="BB23" s="200">
        <v>11954.3</v>
      </c>
      <c r="BC23" s="1468">
        <v>10792.3</v>
      </c>
      <c r="BD23" s="201">
        <v>10827</v>
      </c>
      <c r="BE23" s="203">
        <v>11081.3</v>
      </c>
    </row>
    <row r="24" spans="2:57" ht="19.5" customHeight="1" x14ac:dyDescent="0.3">
      <c r="B24" s="253"/>
      <c r="C24" s="56"/>
      <c r="D24" s="243"/>
      <c r="E24" s="291"/>
      <c r="F24" s="56"/>
      <c r="H24" s="215" t="s">
        <v>230</v>
      </c>
      <c r="I24" s="83">
        <v>242.3</v>
      </c>
      <c r="J24" s="83">
        <v>240.5</v>
      </c>
      <c r="K24" s="83">
        <v>263.7</v>
      </c>
      <c r="L24" s="83">
        <v>194.5</v>
      </c>
      <c r="M24" s="83">
        <v>186.7</v>
      </c>
      <c r="N24" s="83">
        <v>282.10000000000002</v>
      </c>
      <c r="O24" s="83">
        <v>187.4</v>
      </c>
      <c r="P24" s="83">
        <v>150.30000000000001</v>
      </c>
      <c r="Q24" s="83">
        <v>173.2</v>
      </c>
      <c r="R24" s="83">
        <v>156.5</v>
      </c>
      <c r="S24" s="83">
        <v>255.3</v>
      </c>
      <c r="T24" s="83">
        <v>150.69999999999999</v>
      </c>
      <c r="U24" s="83">
        <v>183.6</v>
      </c>
      <c r="V24" s="83">
        <v>287.60000000000002</v>
      </c>
      <c r="W24" s="83">
        <v>308.3</v>
      </c>
      <c r="X24" s="83">
        <v>264.8</v>
      </c>
      <c r="Y24" s="83">
        <v>284.2</v>
      </c>
      <c r="Z24" s="83">
        <v>335.4</v>
      </c>
      <c r="AA24" s="83">
        <v>299.60000000000002</v>
      </c>
      <c r="AB24" s="83">
        <v>3665.7</v>
      </c>
      <c r="AC24" s="84">
        <v>3841.5</v>
      </c>
      <c r="AD24" s="83">
        <v>2622.7</v>
      </c>
      <c r="AE24" s="84">
        <v>2621.9</v>
      </c>
      <c r="AF24" s="84">
        <v>3116.4</v>
      </c>
      <c r="AG24" s="84">
        <v>3625.4</v>
      </c>
      <c r="AH24" s="84">
        <v>3690.3</v>
      </c>
      <c r="AI24" s="84">
        <v>4001.8</v>
      </c>
      <c r="AJ24" s="83">
        <v>3783.4</v>
      </c>
      <c r="AK24" s="83">
        <v>3922.3</v>
      </c>
      <c r="AL24" s="83">
        <v>4127.6000000000004</v>
      </c>
      <c r="AM24" s="200">
        <v>4099.3999999999996</v>
      </c>
      <c r="AN24" s="200">
        <v>4397.3</v>
      </c>
      <c r="AO24" s="200">
        <v>6138.6</v>
      </c>
      <c r="AP24" s="201">
        <v>6356.2</v>
      </c>
      <c r="AQ24" s="201">
        <v>6515.9</v>
      </c>
      <c r="AR24" s="201">
        <v>7686.4</v>
      </c>
      <c r="AS24" s="200">
        <v>7303.4</v>
      </c>
      <c r="AT24" s="200">
        <v>7973.6</v>
      </c>
      <c r="AU24" s="201">
        <v>8217.9</v>
      </c>
      <c r="AV24" s="201">
        <v>8391.1</v>
      </c>
      <c r="AW24" s="200">
        <v>9347.2000000000007</v>
      </c>
      <c r="AX24" s="201">
        <v>8624.9</v>
      </c>
      <c r="AY24" s="201">
        <v>7698.4</v>
      </c>
      <c r="AZ24" s="201">
        <v>6799.2</v>
      </c>
      <c r="BA24" s="200">
        <v>7178.1</v>
      </c>
      <c r="BB24" s="200">
        <v>7192.4</v>
      </c>
      <c r="BC24" s="1468">
        <v>6969.6</v>
      </c>
      <c r="BD24" s="201">
        <v>7122.6</v>
      </c>
      <c r="BE24" s="203">
        <v>7462.6</v>
      </c>
    </row>
    <row r="25" spans="2:57" ht="19.5" customHeight="1" x14ac:dyDescent="0.3">
      <c r="B25" s="253"/>
      <c r="C25" s="1726" t="s">
        <v>8</v>
      </c>
      <c r="D25" s="1726"/>
      <c r="E25" s="1727"/>
      <c r="F25" s="75"/>
      <c r="H25" s="215" t="s">
        <v>231</v>
      </c>
      <c r="I25" s="83">
        <v>393.2</v>
      </c>
      <c r="J25" s="83">
        <v>561.5</v>
      </c>
      <c r="K25" s="83">
        <v>728.8</v>
      </c>
      <c r="L25" s="83">
        <v>542.6</v>
      </c>
      <c r="M25" s="83">
        <v>1080.5999999999999</v>
      </c>
      <c r="N25" s="83">
        <v>680.7</v>
      </c>
      <c r="O25" s="83">
        <v>352.3</v>
      </c>
      <c r="P25" s="83">
        <v>518.4</v>
      </c>
      <c r="Q25" s="83">
        <v>637.5</v>
      </c>
      <c r="R25" s="83">
        <v>1022.9</v>
      </c>
      <c r="S25" s="83">
        <v>1163.9000000000001</v>
      </c>
      <c r="T25" s="83">
        <v>1277.2</v>
      </c>
      <c r="U25" s="83">
        <v>903.2</v>
      </c>
      <c r="V25" s="83">
        <v>994.5</v>
      </c>
      <c r="W25" s="83">
        <v>1236.8</v>
      </c>
      <c r="X25" s="83">
        <v>1577.7</v>
      </c>
      <c r="Y25" s="83">
        <v>1197.8</v>
      </c>
      <c r="Z25" s="83">
        <v>1328.6</v>
      </c>
      <c r="AA25" s="83">
        <v>1394.4</v>
      </c>
      <c r="AB25" s="83">
        <v>8651.4</v>
      </c>
      <c r="AC25" s="84">
        <v>9494.7999999999993</v>
      </c>
      <c r="AD25" s="83">
        <v>10355.799999999999</v>
      </c>
      <c r="AE25" s="84">
        <v>10712</v>
      </c>
      <c r="AF25" s="84">
        <v>12179.3</v>
      </c>
      <c r="AG25" s="84">
        <v>11844.8</v>
      </c>
      <c r="AH25" s="84">
        <v>12197.6</v>
      </c>
      <c r="AI25" s="84">
        <v>12755</v>
      </c>
      <c r="AJ25" s="83">
        <v>14087.7</v>
      </c>
      <c r="AK25" s="83">
        <v>12130.6</v>
      </c>
      <c r="AL25" s="83">
        <v>11080.4</v>
      </c>
      <c r="AM25" s="200">
        <v>12220.1</v>
      </c>
      <c r="AN25" s="200">
        <v>16770.5</v>
      </c>
      <c r="AO25" s="200">
        <v>17222.400000000001</v>
      </c>
      <c r="AP25" s="201">
        <v>18764.400000000001</v>
      </c>
      <c r="AQ25" s="201">
        <v>19057.2</v>
      </c>
      <c r="AR25" s="201">
        <v>21365.8</v>
      </c>
      <c r="AS25" s="200">
        <v>19804.7</v>
      </c>
      <c r="AT25" s="200">
        <v>21074.3</v>
      </c>
      <c r="AU25" s="201">
        <v>18590.2</v>
      </c>
      <c r="AV25" s="201">
        <v>20198.2</v>
      </c>
      <c r="AW25" s="200">
        <v>19624</v>
      </c>
      <c r="AX25" s="201">
        <v>18905.599999999999</v>
      </c>
      <c r="AY25" s="201">
        <v>18638.400000000001</v>
      </c>
      <c r="AZ25" s="201">
        <v>18382.8</v>
      </c>
      <c r="BA25" s="200">
        <v>21670.2</v>
      </c>
      <c r="BB25" s="200">
        <v>23115</v>
      </c>
      <c r="BC25" s="1468">
        <v>24860.7</v>
      </c>
      <c r="BD25" s="201">
        <v>25738.799999999999</v>
      </c>
      <c r="BE25" s="203">
        <v>24258.2</v>
      </c>
    </row>
    <row r="26" spans="2:57" ht="19.5" customHeight="1" x14ac:dyDescent="0.3">
      <c r="B26" s="253"/>
      <c r="C26" s="235"/>
      <c r="D26" s="235"/>
      <c r="E26" s="281"/>
      <c r="F26" s="56"/>
      <c r="H26" s="215" t="s">
        <v>232</v>
      </c>
      <c r="I26" s="83">
        <v>50.1</v>
      </c>
      <c r="J26" s="83">
        <v>0</v>
      </c>
      <c r="K26" s="83">
        <v>0</v>
      </c>
      <c r="L26" s="83">
        <v>0</v>
      </c>
      <c r="M26" s="83">
        <v>0</v>
      </c>
      <c r="N26" s="83">
        <v>0</v>
      </c>
      <c r="O26" s="83">
        <v>0</v>
      </c>
      <c r="P26" s="83">
        <v>50</v>
      </c>
      <c r="Q26" s="83">
        <v>20.6</v>
      </c>
      <c r="R26" s="83">
        <v>116.5</v>
      </c>
      <c r="S26" s="83">
        <v>67.2</v>
      </c>
      <c r="T26" s="83">
        <v>168</v>
      </c>
      <c r="U26" s="83">
        <v>267.10000000000002</v>
      </c>
      <c r="V26" s="83">
        <v>197.6</v>
      </c>
      <c r="W26" s="83">
        <v>326.8</v>
      </c>
      <c r="X26" s="83">
        <v>392.7</v>
      </c>
      <c r="Y26" s="83">
        <v>256.60000000000002</v>
      </c>
      <c r="Z26" s="83">
        <v>243.1</v>
      </c>
      <c r="AA26" s="83">
        <v>256.10000000000002</v>
      </c>
      <c r="AB26" s="83">
        <v>1575.8</v>
      </c>
      <c r="AC26" s="84">
        <v>1769</v>
      </c>
      <c r="AD26" s="83">
        <v>2208.8000000000002</v>
      </c>
      <c r="AE26" s="84">
        <v>1817.7</v>
      </c>
      <c r="AF26" s="84">
        <v>2589.8000000000002</v>
      </c>
      <c r="AG26" s="84">
        <v>3170.9</v>
      </c>
      <c r="AH26" s="84">
        <v>3556.4</v>
      </c>
      <c r="AI26" s="84">
        <v>3658.3</v>
      </c>
      <c r="AJ26" s="83">
        <v>4109.8999999999996</v>
      </c>
      <c r="AK26" s="83">
        <v>2848.9</v>
      </c>
      <c r="AL26" s="83">
        <v>3313.2</v>
      </c>
      <c r="AM26" s="200">
        <v>3211.9</v>
      </c>
      <c r="AN26" s="200">
        <v>3106.1</v>
      </c>
      <c r="AO26" s="200">
        <v>3746.1</v>
      </c>
      <c r="AP26" s="201">
        <v>4012.1</v>
      </c>
      <c r="AQ26" s="201">
        <v>4120.8</v>
      </c>
      <c r="AR26" s="201">
        <v>3663.4</v>
      </c>
      <c r="AS26" s="200">
        <v>3794.6</v>
      </c>
      <c r="AT26" s="200">
        <v>3956.1</v>
      </c>
      <c r="AU26" s="201">
        <v>4812.7</v>
      </c>
      <c r="AV26" s="201">
        <v>4451.2</v>
      </c>
      <c r="AW26" s="200">
        <v>6676</v>
      </c>
      <c r="AX26" s="201">
        <v>6583.8</v>
      </c>
      <c r="AY26" s="201">
        <v>4651</v>
      </c>
      <c r="AZ26" s="201">
        <v>5140.3999999999996</v>
      </c>
      <c r="BA26" s="200">
        <v>6304.3</v>
      </c>
      <c r="BB26" s="200">
        <v>6036.5</v>
      </c>
      <c r="BC26" s="1468">
        <v>5223.7</v>
      </c>
      <c r="BD26" s="201">
        <v>4901.3999999999996</v>
      </c>
      <c r="BE26" s="203">
        <v>4877.2</v>
      </c>
    </row>
    <row r="27" spans="2:57" ht="19.5" customHeight="1" x14ac:dyDescent="0.3">
      <c r="B27" s="253"/>
      <c r="C27" s="1721" t="s">
        <v>25</v>
      </c>
      <c r="D27" s="1721"/>
      <c r="E27" s="1736"/>
      <c r="F27" s="56"/>
      <c r="H27" s="215" t="s">
        <v>235</v>
      </c>
      <c r="I27" s="83">
        <v>177.1</v>
      </c>
      <c r="J27" s="83">
        <v>20.399999999999999</v>
      </c>
      <c r="K27" s="83">
        <v>12.4</v>
      </c>
      <c r="L27" s="83">
        <v>6.7</v>
      </c>
      <c r="M27" s="83">
        <v>6.2</v>
      </c>
      <c r="N27" s="83">
        <v>8.1999999999999993</v>
      </c>
      <c r="O27" s="83">
        <v>7.1</v>
      </c>
      <c r="P27" s="83">
        <v>9.8000000000000007</v>
      </c>
      <c r="Q27" s="83">
        <v>6.2</v>
      </c>
      <c r="R27" s="83">
        <v>3.8</v>
      </c>
      <c r="S27" s="83">
        <v>14.2</v>
      </c>
      <c r="T27" s="83">
        <v>10.6</v>
      </c>
      <c r="U27" s="83">
        <v>8.6</v>
      </c>
      <c r="V27" s="83">
        <v>32.700000000000003</v>
      </c>
      <c r="W27" s="83">
        <v>259.60000000000002</v>
      </c>
      <c r="X27" s="83">
        <v>157.9</v>
      </c>
      <c r="Y27" s="83">
        <v>217.3</v>
      </c>
      <c r="Z27" s="83">
        <v>211.6</v>
      </c>
      <c r="AA27" s="83">
        <v>120.4</v>
      </c>
      <c r="AB27" s="83">
        <v>947.9</v>
      </c>
      <c r="AC27" s="84">
        <v>690.8</v>
      </c>
      <c r="AD27" s="83">
        <v>638.20000000000005</v>
      </c>
      <c r="AE27" s="84">
        <v>641.70000000000005</v>
      </c>
      <c r="AF27" s="84">
        <v>527.4</v>
      </c>
      <c r="AG27" s="84">
        <v>946.9</v>
      </c>
      <c r="AH27" s="84">
        <v>867.4</v>
      </c>
      <c r="AI27" s="84">
        <v>800.2</v>
      </c>
      <c r="AJ27" s="83">
        <v>1175.5</v>
      </c>
      <c r="AK27" s="83">
        <v>601.79999999999995</v>
      </c>
      <c r="AL27" s="83">
        <v>729.5</v>
      </c>
      <c r="AM27" s="200">
        <v>882.3</v>
      </c>
      <c r="AN27" s="200">
        <v>725.1</v>
      </c>
      <c r="AO27" s="200">
        <v>2375.1</v>
      </c>
      <c r="AP27" s="201">
        <v>1269.5</v>
      </c>
      <c r="AQ27" s="201">
        <v>1035</v>
      </c>
      <c r="AR27" s="201">
        <v>869.7</v>
      </c>
      <c r="AS27" s="200">
        <v>704.7</v>
      </c>
      <c r="AT27" s="200">
        <v>578.9</v>
      </c>
      <c r="AU27" s="201">
        <v>926.6</v>
      </c>
      <c r="AV27" s="201">
        <v>880.4</v>
      </c>
      <c r="AW27" s="200">
        <v>1512.2</v>
      </c>
      <c r="AX27" s="201">
        <v>2410.1999999999998</v>
      </c>
      <c r="AY27" s="201">
        <v>3515.3</v>
      </c>
      <c r="AZ27" s="201">
        <v>2327.6</v>
      </c>
      <c r="BA27" s="200">
        <v>1922</v>
      </c>
      <c r="BB27" s="200">
        <v>1983.8</v>
      </c>
      <c r="BC27" s="1468">
        <v>2267.6</v>
      </c>
      <c r="BD27" s="201">
        <v>1820.6</v>
      </c>
      <c r="BE27" s="203">
        <v>1762.6</v>
      </c>
    </row>
    <row r="28" spans="2:57" ht="19.5" customHeight="1" x14ac:dyDescent="0.3">
      <c r="B28" s="253"/>
      <c r="C28" s="243"/>
      <c r="D28" s="243"/>
      <c r="E28" s="291"/>
      <c r="F28" s="56"/>
      <c r="H28" s="215" t="s">
        <v>236</v>
      </c>
      <c r="I28" s="83">
        <v>0.9</v>
      </c>
      <c r="J28" s="83">
        <v>1.2</v>
      </c>
      <c r="K28" s="83">
        <v>1.6</v>
      </c>
      <c r="L28" s="83">
        <v>0.7</v>
      </c>
      <c r="M28" s="83">
        <v>1.1000000000000001</v>
      </c>
      <c r="N28" s="83">
        <v>1.5</v>
      </c>
      <c r="O28" s="83">
        <v>2</v>
      </c>
      <c r="P28" s="83">
        <v>0.1</v>
      </c>
      <c r="Q28" s="83">
        <v>0.6</v>
      </c>
      <c r="R28" s="83">
        <v>1.1000000000000001</v>
      </c>
      <c r="S28" s="83">
        <v>1.5</v>
      </c>
      <c r="T28" s="83">
        <v>0.3</v>
      </c>
      <c r="U28" s="83">
        <v>0.8</v>
      </c>
      <c r="V28" s="83">
        <v>1.3</v>
      </c>
      <c r="W28" s="83">
        <v>1.7</v>
      </c>
      <c r="X28" s="83">
        <v>0.6</v>
      </c>
      <c r="Y28" s="83">
        <v>1.2</v>
      </c>
      <c r="Z28" s="83">
        <v>1.6</v>
      </c>
      <c r="AA28" s="83">
        <v>1.9</v>
      </c>
      <c r="AB28" s="83">
        <v>18.899999999999999</v>
      </c>
      <c r="AC28" s="84">
        <v>11.1</v>
      </c>
      <c r="AD28" s="83">
        <v>15.3</v>
      </c>
      <c r="AE28" s="84">
        <v>38.1</v>
      </c>
      <c r="AF28" s="84">
        <v>39.9</v>
      </c>
      <c r="AG28" s="84">
        <v>30.4</v>
      </c>
      <c r="AH28" s="84">
        <v>35.6</v>
      </c>
      <c r="AI28" s="84">
        <v>40.799999999999997</v>
      </c>
      <c r="AJ28" s="83">
        <v>44.2</v>
      </c>
      <c r="AK28" s="83">
        <v>32.4</v>
      </c>
      <c r="AL28" s="83">
        <v>37.5</v>
      </c>
      <c r="AM28" s="200">
        <v>42.2</v>
      </c>
      <c r="AN28" s="200">
        <v>49.4</v>
      </c>
      <c r="AO28" s="200">
        <v>40.200000000000003</v>
      </c>
      <c r="AP28" s="201">
        <v>43.5</v>
      </c>
      <c r="AQ28" s="201">
        <v>46.9</v>
      </c>
      <c r="AR28" s="201">
        <v>53.6</v>
      </c>
      <c r="AS28" s="200">
        <v>42.8</v>
      </c>
      <c r="AT28" s="200">
        <v>47.1</v>
      </c>
      <c r="AU28" s="201">
        <v>51.8</v>
      </c>
      <c r="AV28" s="201">
        <v>55.6</v>
      </c>
      <c r="AW28" s="200">
        <v>46.9</v>
      </c>
      <c r="AX28" s="201">
        <v>51.1</v>
      </c>
      <c r="AY28" s="201">
        <v>56.7</v>
      </c>
      <c r="AZ28" s="201">
        <v>55.5</v>
      </c>
      <c r="BA28" s="200">
        <v>44.2</v>
      </c>
      <c r="BB28" s="200">
        <v>48.6</v>
      </c>
      <c r="BC28" s="1468">
        <v>53.3</v>
      </c>
      <c r="BD28" s="201">
        <v>62.6</v>
      </c>
      <c r="BE28" s="203">
        <v>51.3</v>
      </c>
    </row>
    <row r="29" spans="2:57" ht="19.5" customHeight="1" x14ac:dyDescent="0.3">
      <c r="B29" s="253"/>
      <c r="C29" s="1721" t="s">
        <v>32</v>
      </c>
      <c r="D29" s="1721"/>
      <c r="E29" s="1736"/>
      <c r="H29" s="1" t="s">
        <v>237</v>
      </c>
      <c r="I29" s="83">
        <v>0</v>
      </c>
      <c r="J29" s="83">
        <v>0</v>
      </c>
      <c r="K29" s="83">
        <v>0</v>
      </c>
      <c r="L29" s="83">
        <v>0</v>
      </c>
      <c r="M29" s="83">
        <v>0</v>
      </c>
      <c r="N29" s="83">
        <v>0</v>
      </c>
      <c r="O29" s="83">
        <v>0</v>
      </c>
      <c r="P29" s="83">
        <v>0</v>
      </c>
      <c r="Q29" s="83">
        <v>0</v>
      </c>
      <c r="R29" s="83">
        <v>0</v>
      </c>
      <c r="S29" s="83">
        <v>0</v>
      </c>
      <c r="T29" s="83">
        <v>0</v>
      </c>
      <c r="U29" s="83">
        <v>0</v>
      </c>
      <c r="V29" s="83">
        <v>0</v>
      </c>
      <c r="W29" s="83">
        <v>0</v>
      </c>
      <c r="X29" s="83">
        <v>0</v>
      </c>
      <c r="Y29" s="83">
        <v>0</v>
      </c>
      <c r="Z29" s="83">
        <v>0</v>
      </c>
      <c r="AA29" s="83">
        <v>0</v>
      </c>
      <c r="AB29" s="83">
        <v>5.7</v>
      </c>
      <c r="AC29" s="84">
        <v>4.9000000000000004</v>
      </c>
      <c r="AD29" s="83">
        <v>4.3</v>
      </c>
      <c r="AE29" s="84">
        <v>4.3</v>
      </c>
      <c r="AF29" s="84">
        <v>4.2</v>
      </c>
      <c r="AG29" s="84">
        <v>6.9</v>
      </c>
      <c r="AH29" s="84">
        <v>19.2</v>
      </c>
      <c r="AI29" s="84">
        <v>17.5</v>
      </c>
      <c r="AJ29" s="83">
        <v>17.2</v>
      </c>
      <c r="AK29" s="83">
        <v>10</v>
      </c>
      <c r="AL29" s="83">
        <v>9.8000000000000007</v>
      </c>
      <c r="AM29" s="200">
        <v>9</v>
      </c>
      <c r="AN29" s="200">
        <v>20</v>
      </c>
      <c r="AO29" s="200">
        <v>20.2</v>
      </c>
      <c r="AP29" s="201">
        <v>52.7</v>
      </c>
      <c r="AQ29" s="201">
        <v>38.4</v>
      </c>
      <c r="AR29" s="201">
        <v>82.9</v>
      </c>
      <c r="AS29" s="200">
        <v>72.900000000000006</v>
      </c>
      <c r="AT29" s="200">
        <v>69.8</v>
      </c>
      <c r="AU29" s="201">
        <v>69.599999999999994</v>
      </c>
      <c r="AV29" s="201">
        <v>106.2</v>
      </c>
      <c r="AW29" s="200">
        <v>100.6</v>
      </c>
      <c r="AX29" s="201">
        <v>98.4</v>
      </c>
      <c r="AY29" s="201">
        <v>100.5</v>
      </c>
      <c r="AZ29" s="201">
        <v>151</v>
      </c>
      <c r="BA29" s="200">
        <v>141.1</v>
      </c>
      <c r="BB29" s="200">
        <v>141.30000000000001</v>
      </c>
      <c r="BC29" s="1468">
        <v>130.6</v>
      </c>
      <c r="BD29" s="201">
        <v>213.1</v>
      </c>
      <c r="BE29" s="203">
        <v>226.7</v>
      </c>
    </row>
    <row r="30" spans="2:57" ht="19.5" customHeight="1" thickBot="1" x14ac:dyDescent="0.35">
      <c r="B30" s="305"/>
      <c r="C30" s="306"/>
      <c r="D30" s="306"/>
      <c r="E30" s="307"/>
      <c r="H30" s="1" t="s">
        <v>238</v>
      </c>
      <c r="I30" s="83">
        <v>18.7</v>
      </c>
      <c r="J30" s="83">
        <v>22.1</v>
      </c>
      <c r="K30" s="83">
        <v>24.4</v>
      </c>
      <c r="L30" s="83">
        <v>24.7</v>
      </c>
      <c r="M30" s="83">
        <v>18.100000000000001</v>
      </c>
      <c r="N30" s="83">
        <v>17.2</v>
      </c>
      <c r="O30" s="83">
        <v>11.7</v>
      </c>
      <c r="P30" s="83">
        <v>15.7</v>
      </c>
      <c r="Q30" s="83">
        <v>10.199999999999999</v>
      </c>
      <c r="R30" s="83">
        <v>14.9</v>
      </c>
      <c r="S30" s="83">
        <v>15.7</v>
      </c>
      <c r="T30" s="83">
        <v>22.9</v>
      </c>
      <c r="U30" s="83">
        <v>18.100000000000001</v>
      </c>
      <c r="V30" s="83">
        <v>28</v>
      </c>
      <c r="W30" s="83">
        <v>28.1</v>
      </c>
      <c r="X30" s="83">
        <v>31.7</v>
      </c>
      <c r="Y30" s="83">
        <v>24.2</v>
      </c>
      <c r="Z30" s="83">
        <v>33.799999999999997</v>
      </c>
      <c r="AA30" s="83">
        <v>35.299999999999997</v>
      </c>
      <c r="AB30" s="83">
        <v>185.8</v>
      </c>
      <c r="AC30" s="84">
        <v>188.9</v>
      </c>
      <c r="AD30" s="83">
        <v>140.1</v>
      </c>
      <c r="AE30" s="84">
        <v>153.19999999999999</v>
      </c>
      <c r="AF30" s="84">
        <v>190.1</v>
      </c>
      <c r="AG30" s="84">
        <v>126.2</v>
      </c>
      <c r="AH30" s="84">
        <v>148.30000000000001</v>
      </c>
      <c r="AI30" s="84">
        <v>168.2</v>
      </c>
      <c r="AJ30" s="83">
        <v>188.3</v>
      </c>
      <c r="AK30" s="83">
        <v>125.1</v>
      </c>
      <c r="AL30" s="83">
        <v>147.9</v>
      </c>
      <c r="AM30" s="200">
        <v>175.8</v>
      </c>
      <c r="AN30" s="200">
        <v>225.4</v>
      </c>
      <c r="AO30" s="200">
        <v>189</v>
      </c>
      <c r="AP30" s="201">
        <v>189.2</v>
      </c>
      <c r="AQ30" s="201">
        <v>202.8</v>
      </c>
      <c r="AR30" s="201">
        <v>295.5</v>
      </c>
      <c r="AS30" s="200">
        <v>262.39999999999998</v>
      </c>
      <c r="AT30" s="200">
        <v>242.1</v>
      </c>
      <c r="AU30" s="201">
        <v>276.39999999999998</v>
      </c>
      <c r="AV30" s="201">
        <v>315.89999999999998</v>
      </c>
      <c r="AW30" s="200">
        <v>223.1</v>
      </c>
      <c r="AX30" s="201">
        <v>234.1</v>
      </c>
      <c r="AY30" s="201">
        <v>250.2</v>
      </c>
      <c r="AZ30" s="201">
        <v>293.60000000000002</v>
      </c>
      <c r="BA30" s="200">
        <v>276.3</v>
      </c>
      <c r="BB30" s="200">
        <v>311.5</v>
      </c>
      <c r="BC30" s="1468">
        <v>340.5</v>
      </c>
      <c r="BD30" s="201">
        <v>382.6</v>
      </c>
      <c r="BE30" s="203">
        <v>368.5</v>
      </c>
    </row>
    <row r="31" spans="2:57" ht="19.5" customHeight="1" thickTop="1" x14ac:dyDescent="0.3">
      <c r="C31" s="214"/>
      <c r="H31" s="245" t="s">
        <v>239</v>
      </c>
      <c r="I31" s="133">
        <v>154</v>
      </c>
      <c r="J31" s="133">
        <v>877.7</v>
      </c>
      <c r="K31" s="133">
        <v>1265.2</v>
      </c>
      <c r="L31" s="133">
        <v>190.8</v>
      </c>
      <c r="M31" s="133">
        <v>191.6</v>
      </c>
      <c r="N31" s="133">
        <v>1002.7</v>
      </c>
      <c r="O31" s="133">
        <v>202.4</v>
      </c>
      <c r="P31" s="133">
        <v>154.4</v>
      </c>
      <c r="Q31" s="133">
        <v>393.4</v>
      </c>
      <c r="R31" s="133">
        <v>527.5</v>
      </c>
      <c r="S31" s="133">
        <v>906.6</v>
      </c>
      <c r="T31" s="133">
        <v>157.9</v>
      </c>
      <c r="U31" s="133">
        <v>673.2</v>
      </c>
      <c r="V31" s="133">
        <v>954.3</v>
      </c>
      <c r="W31" s="133">
        <v>855.3</v>
      </c>
      <c r="X31" s="133">
        <v>164.8</v>
      </c>
      <c r="Y31" s="133">
        <v>857.9</v>
      </c>
      <c r="Z31" s="133">
        <v>846.1</v>
      </c>
      <c r="AA31" s="133">
        <v>1026.3</v>
      </c>
      <c r="AB31" s="133">
        <v>1087.8</v>
      </c>
      <c r="AC31" s="134">
        <v>2116.6</v>
      </c>
      <c r="AD31" s="133">
        <v>4073.7</v>
      </c>
      <c r="AE31" s="134">
        <v>3900.7</v>
      </c>
      <c r="AF31" s="134">
        <v>2328.3000000000002</v>
      </c>
      <c r="AG31" s="134">
        <v>2932.9</v>
      </c>
      <c r="AH31" s="134">
        <v>2861.3</v>
      </c>
      <c r="AI31" s="134">
        <v>2709.6999999999971</v>
      </c>
      <c r="AJ31" s="133">
        <v>1924.1000000000058</v>
      </c>
      <c r="AK31" s="133">
        <v>3123.5999999999985</v>
      </c>
      <c r="AL31" s="133">
        <v>3433.4000000000015</v>
      </c>
      <c r="AM31" s="241">
        <v>3303.6</v>
      </c>
      <c r="AN31" s="241">
        <v>2514.1</v>
      </c>
      <c r="AO31" s="241">
        <v>6989.2</v>
      </c>
      <c r="AP31" s="240">
        <v>7824.4</v>
      </c>
      <c r="AQ31" s="240">
        <v>6642.1999999999825</v>
      </c>
      <c r="AR31" s="240">
        <v>6830.3999999999969</v>
      </c>
      <c r="AS31" s="241">
        <v>6958.8000000000011</v>
      </c>
      <c r="AT31" s="241">
        <v>5981.7999999999984</v>
      </c>
      <c r="AU31" s="240">
        <v>6232.8</v>
      </c>
      <c r="AV31" s="240">
        <v>3634.5</v>
      </c>
      <c r="AW31" s="241">
        <v>6577.9000000000015</v>
      </c>
      <c r="AX31" s="240">
        <v>5617.4000000000015</v>
      </c>
      <c r="AY31" s="240">
        <v>5338.5</v>
      </c>
      <c r="AZ31" s="240">
        <v>2635.4</v>
      </c>
      <c r="BA31" s="241">
        <v>7070</v>
      </c>
      <c r="BB31" s="241">
        <v>6102.2</v>
      </c>
      <c r="BC31" s="1472">
        <v>3213.8</v>
      </c>
      <c r="BD31" s="240">
        <v>3899.1</v>
      </c>
      <c r="BE31" s="242">
        <v>6379.1</v>
      </c>
    </row>
    <row r="32" spans="2:57" ht="19.5" customHeight="1" x14ac:dyDescent="0.3">
      <c r="C32" s="214"/>
      <c r="H32" s="10" t="s">
        <v>240</v>
      </c>
      <c r="I32" s="206">
        <v>539</v>
      </c>
      <c r="J32" s="206">
        <v>547</v>
      </c>
      <c r="K32" s="206">
        <v>547.5</v>
      </c>
      <c r="L32" s="206">
        <v>545.70000000000005</v>
      </c>
      <c r="M32" s="206">
        <v>551.20000000000005</v>
      </c>
      <c r="N32" s="206">
        <v>554</v>
      </c>
      <c r="O32" s="206">
        <v>555.5</v>
      </c>
      <c r="P32" s="206">
        <v>551.20000000000005</v>
      </c>
      <c r="Q32" s="206">
        <v>553.70000000000005</v>
      </c>
      <c r="R32" s="206">
        <v>560</v>
      </c>
      <c r="S32" s="206">
        <v>571.1</v>
      </c>
      <c r="T32" s="206">
        <v>576.70000000000005</v>
      </c>
      <c r="U32" s="206">
        <v>588.1</v>
      </c>
      <c r="V32" s="206">
        <v>610.1</v>
      </c>
      <c r="W32" s="206">
        <v>626</v>
      </c>
      <c r="X32" s="206">
        <v>623</v>
      </c>
      <c r="Y32" s="206">
        <v>638.20000000000005</v>
      </c>
      <c r="Z32" s="206">
        <v>652.1</v>
      </c>
      <c r="AA32" s="206">
        <v>661.8</v>
      </c>
      <c r="AB32" s="206">
        <v>4184.3999999999996</v>
      </c>
      <c r="AC32" s="207">
        <v>4231</v>
      </c>
      <c r="AD32" s="206">
        <v>4310.7</v>
      </c>
      <c r="AE32" s="207">
        <v>4327.2</v>
      </c>
      <c r="AF32" s="207">
        <v>4415.7</v>
      </c>
      <c r="AG32" s="207">
        <v>4349.5</v>
      </c>
      <c r="AH32" s="207">
        <v>4442.2</v>
      </c>
      <c r="AI32" s="207">
        <v>4493.3</v>
      </c>
      <c r="AJ32" s="206">
        <v>4472.8999999999996</v>
      </c>
      <c r="AK32" s="206">
        <v>4496</v>
      </c>
      <c r="AL32" s="206">
        <v>4602.1000000000004</v>
      </c>
      <c r="AM32" s="210">
        <v>4677.3</v>
      </c>
      <c r="AN32" s="210">
        <v>4684.7</v>
      </c>
      <c r="AO32" s="210">
        <v>4619.8</v>
      </c>
      <c r="AP32" s="211">
        <v>4804.2</v>
      </c>
      <c r="AQ32" s="211">
        <v>4998.3</v>
      </c>
      <c r="AR32" s="211">
        <v>5054.2</v>
      </c>
      <c r="AS32" s="210">
        <v>5162.5</v>
      </c>
      <c r="AT32" s="210">
        <v>5320.2</v>
      </c>
      <c r="AU32" s="210">
        <v>5433.1</v>
      </c>
      <c r="AV32" s="210">
        <v>5485.6</v>
      </c>
      <c r="AW32" s="210">
        <v>5638.9</v>
      </c>
      <c r="AX32" s="211">
        <v>5826.7</v>
      </c>
      <c r="AY32" s="211">
        <v>6053.9</v>
      </c>
      <c r="AZ32" s="211">
        <v>5877.3</v>
      </c>
      <c r="BA32" s="210">
        <v>5897.1</v>
      </c>
      <c r="BB32" s="210">
        <v>6127</v>
      </c>
      <c r="BC32" s="1469">
        <v>6224.1</v>
      </c>
      <c r="BD32" s="211">
        <v>6299.2</v>
      </c>
      <c r="BE32" s="213">
        <v>6483</v>
      </c>
    </row>
    <row r="33" spans="3:57" ht="19.5" customHeight="1" x14ac:dyDescent="0.3">
      <c r="C33" s="214"/>
      <c r="H33" s="1" t="s">
        <v>241</v>
      </c>
      <c r="I33" s="83">
        <v>157.9</v>
      </c>
      <c r="J33" s="83">
        <v>157.9</v>
      </c>
      <c r="K33" s="83">
        <v>157.9</v>
      </c>
      <c r="L33" s="83">
        <v>157.9</v>
      </c>
      <c r="M33" s="83">
        <v>157.9</v>
      </c>
      <c r="N33" s="83">
        <v>157.9</v>
      </c>
      <c r="O33" s="83">
        <v>157.9</v>
      </c>
      <c r="P33" s="83">
        <v>157.9</v>
      </c>
      <c r="Q33" s="83">
        <v>157.9</v>
      </c>
      <c r="R33" s="83">
        <v>157.9</v>
      </c>
      <c r="S33" s="83">
        <v>157.9</v>
      </c>
      <c r="T33" s="83">
        <v>157.9</v>
      </c>
      <c r="U33" s="83">
        <v>157.9</v>
      </c>
      <c r="V33" s="83">
        <v>157.9</v>
      </c>
      <c r="W33" s="83">
        <v>157.9</v>
      </c>
      <c r="X33" s="83">
        <v>157.9</v>
      </c>
      <c r="Y33" s="83">
        <v>157.9</v>
      </c>
      <c r="Z33" s="83">
        <v>157.9</v>
      </c>
      <c r="AA33" s="83">
        <v>157.9</v>
      </c>
      <c r="AB33" s="83">
        <v>1439.9</v>
      </c>
      <c r="AC33" s="84">
        <v>1439.9</v>
      </c>
      <c r="AD33" s="83">
        <v>1439.9</v>
      </c>
      <c r="AE33" s="84">
        <v>1439.9</v>
      </c>
      <c r="AF33" s="84">
        <v>1439.9</v>
      </c>
      <c r="AG33" s="84">
        <v>1439.9</v>
      </c>
      <c r="AH33" s="84">
        <v>1439.9</v>
      </c>
      <c r="AI33" s="84">
        <v>1439.9</v>
      </c>
      <c r="AJ33" s="83">
        <v>1439.9</v>
      </c>
      <c r="AK33" s="83">
        <v>1439.9</v>
      </c>
      <c r="AL33" s="83">
        <v>1439.9</v>
      </c>
      <c r="AM33" s="200">
        <v>1439.9</v>
      </c>
      <c r="AN33" s="200">
        <v>1439.9</v>
      </c>
      <c r="AO33" s="200">
        <v>1439.9</v>
      </c>
      <c r="AP33" s="201">
        <v>1439.9</v>
      </c>
      <c r="AQ33" s="201">
        <v>1439.9</v>
      </c>
      <c r="AR33" s="201">
        <v>1439.9</v>
      </c>
      <c r="AS33" s="200">
        <v>1439.9</v>
      </c>
      <c r="AT33" s="200">
        <v>1439.9</v>
      </c>
      <c r="AU33" s="200">
        <v>1439.9</v>
      </c>
      <c r="AV33" s="200">
        <v>1439.9</v>
      </c>
      <c r="AW33" s="200">
        <v>1439.9</v>
      </c>
      <c r="AX33" s="201">
        <v>1439.9</v>
      </c>
      <c r="AY33" s="201">
        <v>1439.9</v>
      </c>
      <c r="AZ33" s="201">
        <v>1439.9</v>
      </c>
      <c r="BA33" s="200">
        <v>1439.9</v>
      </c>
      <c r="BB33" s="200">
        <v>1439.9</v>
      </c>
      <c r="BC33" s="1468">
        <v>1439.9</v>
      </c>
      <c r="BD33" s="201">
        <v>1439.9</v>
      </c>
      <c r="BE33" s="203">
        <v>1439.9</v>
      </c>
    </row>
    <row r="34" spans="3:57" ht="19.5" customHeight="1" x14ac:dyDescent="0.3">
      <c r="C34" s="214"/>
      <c r="H34" s="1" t="s">
        <v>471</v>
      </c>
      <c r="I34" s="201">
        <v>0</v>
      </c>
      <c r="J34" s="201">
        <v>0</v>
      </c>
      <c r="K34" s="201">
        <v>0</v>
      </c>
      <c r="L34" s="200">
        <v>0</v>
      </c>
      <c r="M34" s="200">
        <v>0</v>
      </c>
      <c r="N34" s="200">
        <v>0</v>
      </c>
      <c r="O34" s="200">
        <v>0</v>
      </c>
      <c r="P34" s="201">
        <v>0</v>
      </c>
      <c r="Q34" s="201">
        <v>0</v>
      </c>
      <c r="R34" s="201">
        <v>0</v>
      </c>
      <c r="S34" s="200">
        <v>0</v>
      </c>
      <c r="T34" s="200">
        <v>0</v>
      </c>
      <c r="U34" s="200">
        <v>0</v>
      </c>
      <c r="V34" s="200">
        <v>0</v>
      </c>
      <c r="W34" s="201">
        <v>0</v>
      </c>
      <c r="X34" s="201">
        <v>0</v>
      </c>
      <c r="Y34" s="201">
        <v>0</v>
      </c>
      <c r="Z34" s="200">
        <v>0</v>
      </c>
      <c r="AA34" s="200">
        <v>0</v>
      </c>
      <c r="AB34" s="200">
        <v>0</v>
      </c>
      <c r="AC34" s="200">
        <v>0</v>
      </c>
      <c r="AD34" s="201">
        <v>0</v>
      </c>
      <c r="AE34" s="201">
        <v>0</v>
      </c>
      <c r="AF34" s="201">
        <v>0</v>
      </c>
      <c r="AG34" s="200">
        <v>0</v>
      </c>
      <c r="AH34" s="200">
        <v>0</v>
      </c>
      <c r="AI34" s="200">
        <v>0</v>
      </c>
      <c r="AJ34" s="200">
        <v>0</v>
      </c>
      <c r="AK34" s="201">
        <v>0</v>
      </c>
      <c r="AL34" s="201">
        <v>0</v>
      </c>
      <c r="AM34" s="201">
        <v>0</v>
      </c>
      <c r="AN34" s="200">
        <v>0</v>
      </c>
      <c r="AO34" s="200">
        <v>0</v>
      </c>
      <c r="AP34" s="200">
        <v>0</v>
      </c>
      <c r="AQ34" s="200">
        <v>0</v>
      </c>
      <c r="AR34" s="201">
        <v>0</v>
      </c>
      <c r="AS34" s="200">
        <v>0</v>
      </c>
      <c r="AT34" s="200">
        <v>0</v>
      </c>
      <c r="AU34" s="200">
        <v>0</v>
      </c>
      <c r="AV34" s="200">
        <v>0</v>
      </c>
      <c r="AW34" s="200">
        <v>214.9</v>
      </c>
      <c r="AX34" s="201">
        <v>264.89999999999998</v>
      </c>
      <c r="AY34" s="201">
        <v>514.9</v>
      </c>
      <c r="AZ34" s="201">
        <v>506.1</v>
      </c>
      <c r="BA34" s="200">
        <v>506.1</v>
      </c>
      <c r="BB34" s="200">
        <v>626.1</v>
      </c>
      <c r="BC34" s="1468">
        <v>626.1</v>
      </c>
      <c r="BD34" s="201">
        <v>626.1</v>
      </c>
      <c r="BE34" s="203">
        <v>756.1</v>
      </c>
    </row>
    <row r="35" spans="3:57" ht="19.5" customHeight="1" x14ac:dyDescent="0.3">
      <c r="C35" s="214"/>
      <c r="H35" s="1" t="s">
        <v>244</v>
      </c>
      <c r="I35" s="83">
        <v>168.4</v>
      </c>
      <c r="J35" s="83">
        <v>168.4</v>
      </c>
      <c r="K35" s="83">
        <v>168.4</v>
      </c>
      <c r="L35" s="83">
        <v>168.4</v>
      </c>
      <c r="M35" s="83">
        <v>168.4</v>
      </c>
      <c r="N35" s="83">
        <v>168.4</v>
      </c>
      <c r="O35" s="83">
        <v>168.4</v>
      </c>
      <c r="P35" s="83">
        <v>168.4</v>
      </c>
      <c r="Q35" s="83">
        <v>168.4</v>
      </c>
      <c r="R35" s="83">
        <v>168.4</v>
      </c>
      <c r="S35" s="83">
        <v>168.4</v>
      </c>
      <c r="T35" s="83">
        <v>168.4</v>
      </c>
      <c r="U35" s="83">
        <v>168.4</v>
      </c>
      <c r="V35" s="83">
        <v>168.4</v>
      </c>
      <c r="W35" s="83">
        <v>168.4</v>
      </c>
      <c r="X35" s="83">
        <v>168.4</v>
      </c>
      <c r="Y35" s="83">
        <v>168.4</v>
      </c>
      <c r="Z35" s="83">
        <v>168.4</v>
      </c>
      <c r="AA35" s="83">
        <v>168.4</v>
      </c>
      <c r="AB35" s="83">
        <v>1329.5</v>
      </c>
      <c r="AC35" s="84">
        <v>1329.5</v>
      </c>
      <c r="AD35" s="83">
        <v>1329.5</v>
      </c>
      <c r="AE35" s="84">
        <v>1329.3</v>
      </c>
      <c r="AF35" s="84">
        <v>1329.3</v>
      </c>
      <c r="AG35" s="84">
        <v>1329.3</v>
      </c>
      <c r="AH35" s="84">
        <v>1329.3</v>
      </c>
      <c r="AI35" s="84">
        <v>1329.3</v>
      </c>
      <c r="AJ35" s="83">
        <v>1328.9</v>
      </c>
      <c r="AK35" s="83">
        <v>1328.9</v>
      </c>
      <c r="AL35" s="83">
        <v>1328.9</v>
      </c>
      <c r="AM35" s="200">
        <v>1328.9</v>
      </c>
      <c r="AN35" s="200">
        <v>1328.9</v>
      </c>
      <c r="AO35" s="200">
        <v>1328.9</v>
      </c>
      <c r="AP35" s="201">
        <v>1328.9</v>
      </c>
      <c r="AQ35" s="201">
        <v>1328.9</v>
      </c>
      <c r="AR35" s="201">
        <v>1328.9</v>
      </c>
      <c r="AS35" s="200">
        <v>1328.9</v>
      </c>
      <c r="AT35" s="200">
        <v>1328.9</v>
      </c>
      <c r="AU35" s="200">
        <v>1328.9</v>
      </c>
      <c r="AV35" s="200">
        <v>1328.9</v>
      </c>
      <c r="AW35" s="200">
        <v>1328.9</v>
      </c>
      <c r="AX35" s="201">
        <v>1328.9</v>
      </c>
      <c r="AY35" s="201">
        <v>1328.9</v>
      </c>
      <c r="AZ35" s="201">
        <v>1328.9</v>
      </c>
      <c r="BA35" s="200">
        <v>1328.9</v>
      </c>
      <c r="BB35" s="200">
        <v>1328.9</v>
      </c>
      <c r="BC35" s="1468">
        <v>1328.9</v>
      </c>
      <c r="BD35" s="201">
        <v>1328.9</v>
      </c>
      <c r="BE35" s="203">
        <v>1328.9</v>
      </c>
    </row>
    <row r="36" spans="3:57" ht="19.5" customHeight="1" x14ac:dyDescent="0.3">
      <c r="H36" s="1" t="s">
        <v>245</v>
      </c>
      <c r="I36" s="83">
        <v>74.599999999999994</v>
      </c>
      <c r="J36" s="83">
        <v>76</v>
      </c>
      <c r="K36" s="83">
        <v>72.8</v>
      </c>
      <c r="L36" s="83">
        <v>69.400000000000006</v>
      </c>
      <c r="M36" s="83">
        <v>68.099999999999994</v>
      </c>
      <c r="N36" s="83">
        <v>67.400000000000006</v>
      </c>
      <c r="O36" s="83">
        <v>67.3</v>
      </c>
      <c r="P36" s="83">
        <v>63</v>
      </c>
      <c r="Q36" s="83">
        <v>61.4</v>
      </c>
      <c r="R36" s="83">
        <v>58.6</v>
      </c>
      <c r="S36" s="83">
        <v>61.5</v>
      </c>
      <c r="T36" s="83">
        <v>62.9</v>
      </c>
      <c r="U36" s="83">
        <v>62.5</v>
      </c>
      <c r="V36" s="83">
        <v>62.8</v>
      </c>
      <c r="W36" s="83">
        <v>64.599999999999994</v>
      </c>
      <c r="X36" s="83">
        <v>62.1</v>
      </c>
      <c r="Y36" s="83">
        <v>61.3</v>
      </c>
      <c r="Z36" s="83">
        <v>62.7</v>
      </c>
      <c r="AA36" s="83">
        <v>60.8</v>
      </c>
      <c r="AB36" s="83">
        <v>97.6</v>
      </c>
      <c r="AC36" s="84">
        <v>80.5</v>
      </c>
      <c r="AD36" s="83">
        <v>94.3</v>
      </c>
      <c r="AE36" s="84">
        <v>80.599999999999994</v>
      </c>
      <c r="AF36" s="84">
        <v>62.5</v>
      </c>
      <c r="AG36" s="84">
        <v>47.4</v>
      </c>
      <c r="AH36" s="84">
        <v>66</v>
      </c>
      <c r="AI36" s="84">
        <v>58.800000000001091</v>
      </c>
      <c r="AJ36" s="83">
        <v>71.099999999999454</v>
      </c>
      <c r="AK36" s="83">
        <v>63.199999999999818</v>
      </c>
      <c r="AL36" s="83">
        <v>81.300000000000182</v>
      </c>
      <c r="AM36" s="200">
        <v>100.7</v>
      </c>
      <c r="AN36" s="200">
        <v>74.900000000000006</v>
      </c>
      <c r="AO36" s="200">
        <v>111.4</v>
      </c>
      <c r="AP36" s="201">
        <v>145.6</v>
      </c>
      <c r="AQ36" s="201">
        <v>130</v>
      </c>
      <c r="AR36" s="201">
        <v>98.8</v>
      </c>
      <c r="AS36" s="200">
        <v>116</v>
      </c>
      <c r="AT36" s="200">
        <v>117.19999999999982</v>
      </c>
      <c r="AU36" s="200">
        <v>131</v>
      </c>
      <c r="AV36" s="200">
        <v>132.6</v>
      </c>
      <c r="AW36" s="200">
        <v>131</v>
      </c>
      <c r="AX36" s="201">
        <v>202.4</v>
      </c>
      <c r="AY36" s="201">
        <v>257.69999999999982</v>
      </c>
      <c r="AZ36" s="201">
        <v>208.4</v>
      </c>
      <c r="BA36" s="200">
        <v>191.5</v>
      </c>
      <c r="BB36" s="200">
        <v>199.4</v>
      </c>
      <c r="BC36" s="1468">
        <v>192.9</v>
      </c>
      <c r="BD36" s="201">
        <v>208.39999999999964</v>
      </c>
      <c r="BE36" s="203">
        <v>222.4</v>
      </c>
    </row>
    <row r="37" spans="3:57" ht="19.5" customHeight="1" x14ac:dyDescent="0.3">
      <c r="C37" s="214"/>
      <c r="H37" s="1" t="s">
        <v>246</v>
      </c>
      <c r="I37" s="83">
        <v>134.19999999999999</v>
      </c>
      <c r="J37" s="83">
        <v>140.80000000000001</v>
      </c>
      <c r="K37" s="83">
        <v>144.5</v>
      </c>
      <c r="L37" s="83">
        <v>146.1</v>
      </c>
      <c r="M37" s="83">
        <v>152.9</v>
      </c>
      <c r="N37" s="83">
        <v>156.4</v>
      </c>
      <c r="O37" s="83">
        <v>158</v>
      </c>
      <c r="P37" s="83">
        <v>158</v>
      </c>
      <c r="Q37" s="83">
        <v>162.1</v>
      </c>
      <c r="R37" s="83">
        <v>171.2</v>
      </c>
      <c r="S37" s="83">
        <v>179.4</v>
      </c>
      <c r="T37" s="83">
        <v>183.6</v>
      </c>
      <c r="U37" s="83">
        <v>195.4</v>
      </c>
      <c r="V37" s="83">
        <v>217.1</v>
      </c>
      <c r="W37" s="83">
        <v>231.2</v>
      </c>
      <c r="X37" s="83">
        <v>230.7</v>
      </c>
      <c r="Y37" s="83">
        <v>246.7</v>
      </c>
      <c r="Z37" s="83">
        <v>259.2</v>
      </c>
      <c r="AA37" s="83">
        <v>270.8</v>
      </c>
      <c r="AB37" s="83">
        <v>1313.5</v>
      </c>
      <c r="AC37" s="84">
        <v>1377.2</v>
      </c>
      <c r="AD37" s="83">
        <v>1443.1</v>
      </c>
      <c r="AE37" s="84">
        <v>1473.5</v>
      </c>
      <c r="AF37" s="84">
        <v>1580</v>
      </c>
      <c r="AG37" s="84">
        <v>1528.9</v>
      </c>
      <c r="AH37" s="84">
        <v>1602.9</v>
      </c>
      <c r="AI37" s="84">
        <v>1661.2</v>
      </c>
      <c r="AJ37" s="83">
        <v>1628.9</v>
      </c>
      <c r="AK37" s="83">
        <v>1659.8</v>
      </c>
      <c r="AL37" s="83">
        <v>1747.8</v>
      </c>
      <c r="AM37" s="200">
        <v>1803.6</v>
      </c>
      <c r="AN37" s="200">
        <v>1836.8</v>
      </c>
      <c r="AO37" s="200">
        <v>1735.4</v>
      </c>
      <c r="AP37" s="201">
        <v>1885.6</v>
      </c>
      <c r="AQ37" s="201">
        <v>2095.3000000000002</v>
      </c>
      <c r="AR37" s="201">
        <v>2182.4</v>
      </c>
      <c r="AS37" s="200">
        <v>2273.5</v>
      </c>
      <c r="AT37" s="200">
        <v>2426.8000000000002</v>
      </c>
      <c r="AU37" s="200">
        <v>2525.6999999999998</v>
      </c>
      <c r="AV37" s="200">
        <v>2576.6999999999998</v>
      </c>
      <c r="AW37" s="200">
        <v>2491</v>
      </c>
      <c r="AX37" s="201">
        <v>2556.1999999999998</v>
      </c>
      <c r="AY37" s="201">
        <v>2475.3000000000002</v>
      </c>
      <c r="AZ37" s="201">
        <v>2361</v>
      </c>
      <c r="BA37" s="200">
        <v>2395.6999999999998</v>
      </c>
      <c r="BB37" s="200">
        <v>2497.4</v>
      </c>
      <c r="BC37" s="1468">
        <v>2601</v>
      </c>
      <c r="BD37" s="201">
        <v>2620.6999999999998</v>
      </c>
      <c r="BE37" s="203">
        <v>2661.2</v>
      </c>
    </row>
    <row r="38" spans="3:57" ht="19.5" customHeight="1" x14ac:dyDescent="0.3">
      <c r="C38" s="214"/>
      <c r="H38" s="1" t="s">
        <v>603</v>
      </c>
      <c r="I38" s="83">
        <v>0</v>
      </c>
      <c r="J38" s="83">
        <v>0</v>
      </c>
      <c r="K38" s="83">
        <v>0</v>
      </c>
      <c r="L38" s="83">
        <v>0</v>
      </c>
      <c r="M38" s="83">
        <v>0</v>
      </c>
      <c r="N38" s="83">
        <v>0</v>
      </c>
      <c r="O38" s="83">
        <v>0</v>
      </c>
      <c r="P38" s="83">
        <v>0</v>
      </c>
      <c r="Q38" s="83">
        <v>0</v>
      </c>
      <c r="R38" s="83">
        <v>0</v>
      </c>
      <c r="S38" s="83">
        <v>0</v>
      </c>
      <c r="T38" s="83">
        <v>0</v>
      </c>
      <c r="U38" s="83">
        <v>0</v>
      </c>
      <c r="V38" s="83">
        <v>0</v>
      </c>
      <c r="W38" s="83">
        <v>0</v>
      </c>
      <c r="X38" s="83">
        <v>0</v>
      </c>
      <c r="Y38" s="83">
        <v>0</v>
      </c>
      <c r="Z38" s="83">
        <v>0</v>
      </c>
      <c r="AA38" s="83">
        <v>0</v>
      </c>
      <c r="AB38" s="83">
        <v>0</v>
      </c>
      <c r="AC38" s="84">
        <v>0</v>
      </c>
      <c r="AD38" s="83">
        <v>0</v>
      </c>
      <c r="AE38" s="84">
        <v>0</v>
      </c>
      <c r="AF38" s="84">
        <v>0.1</v>
      </c>
      <c r="AG38" s="84">
        <v>0.1</v>
      </c>
      <c r="AH38" s="84">
        <v>0.2</v>
      </c>
      <c r="AI38" s="84">
        <v>0.2</v>
      </c>
      <c r="AJ38" s="83">
        <v>0.2</v>
      </c>
      <c r="AK38" s="83">
        <v>0.3</v>
      </c>
      <c r="AL38" s="83">
        <v>0.3</v>
      </c>
      <c r="AM38" s="200">
        <v>0.3</v>
      </c>
      <c r="AN38" s="200">
        <v>0.3</v>
      </c>
      <c r="AO38" s="200">
        <v>0.3</v>
      </c>
      <c r="AP38" s="201">
        <v>0.3</v>
      </c>
      <c r="AQ38" s="201">
        <v>0.3</v>
      </c>
      <c r="AR38" s="201">
        <v>0.3</v>
      </c>
      <c r="AS38" s="200">
        <v>0.3</v>
      </c>
      <c r="AT38" s="200">
        <v>3.5</v>
      </c>
      <c r="AU38" s="200">
        <v>3.7</v>
      </c>
      <c r="AV38" s="200">
        <v>3.6</v>
      </c>
      <c r="AW38" s="200">
        <v>29.3</v>
      </c>
      <c r="AX38" s="201">
        <v>30.5</v>
      </c>
      <c r="AY38" s="201">
        <v>33.299999999999997</v>
      </c>
      <c r="AZ38" s="201">
        <v>29.1</v>
      </c>
      <c r="BA38" s="200">
        <v>31.1</v>
      </c>
      <c r="BB38" s="200">
        <v>31.4</v>
      </c>
      <c r="BC38" s="1468">
        <v>31.4</v>
      </c>
      <c r="BD38" s="201">
        <v>71.3</v>
      </c>
      <c r="BE38" s="203">
        <v>70.599999999999994</v>
      </c>
    </row>
    <row r="39" spans="3:57" ht="19.5" customHeight="1" x14ac:dyDescent="0.3">
      <c r="H39" s="245" t="s">
        <v>604</v>
      </c>
      <c r="I39" s="134">
        <v>3.9000000000000909</v>
      </c>
      <c r="J39" s="134">
        <v>3.8999999999999773</v>
      </c>
      <c r="K39" s="134">
        <v>3.8999999999999773</v>
      </c>
      <c r="L39" s="134">
        <v>3.8999999999999773</v>
      </c>
      <c r="M39" s="134">
        <v>3.9000000000000909</v>
      </c>
      <c r="N39" s="134">
        <v>3.8999999999999773</v>
      </c>
      <c r="O39" s="134">
        <v>3.8999999999999773</v>
      </c>
      <c r="P39" s="134">
        <v>3.9000000000000909</v>
      </c>
      <c r="Q39" s="134">
        <v>3.9000000000000909</v>
      </c>
      <c r="R39" s="134">
        <v>3.8999999999999773</v>
      </c>
      <c r="S39" s="134">
        <v>3.8999999999999773</v>
      </c>
      <c r="T39" s="134">
        <v>3.9000000000000909</v>
      </c>
      <c r="U39" s="134">
        <v>3.8999999999999773</v>
      </c>
      <c r="V39" s="134">
        <v>3.8999999999999773</v>
      </c>
      <c r="W39" s="134">
        <v>3.9000000000000909</v>
      </c>
      <c r="X39" s="134">
        <v>3.8999999999999773</v>
      </c>
      <c r="Y39" s="134">
        <v>3.9000000000000909</v>
      </c>
      <c r="Z39" s="134">
        <v>3.8999999999999773</v>
      </c>
      <c r="AA39" s="134">
        <v>3.8999999999998636</v>
      </c>
      <c r="AB39" s="134">
        <v>3.8999999999996362</v>
      </c>
      <c r="AC39" s="134">
        <v>3.8999999999996362</v>
      </c>
      <c r="AD39" s="134">
        <v>3.8999999999996362</v>
      </c>
      <c r="AE39" s="134">
        <v>3.9000000000005457</v>
      </c>
      <c r="AF39" s="134">
        <v>3.8999999999996362</v>
      </c>
      <c r="AG39" s="134">
        <v>3.8999999999996362</v>
      </c>
      <c r="AH39" s="134">
        <v>3.8999999999996362</v>
      </c>
      <c r="AI39" s="134">
        <v>3.8999999999996362</v>
      </c>
      <c r="AJ39" s="133">
        <v>3.9</v>
      </c>
      <c r="AK39" s="133">
        <v>3.9</v>
      </c>
      <c r="AL39" s="133">
        <v>3.9</v>
      </c>
      <c r="AM39" s="241">
        <v>3.9</v>
      </c>
      <c r="AN39" s="241">
        <v>3.9</v>
      </c>
      <c r="AO39" s="241">
        <v>3.9</v>
      </c>
      <c r="AP39" s="240">
        <v>3.9</v>
      </c>
      <c r="AQ39" s="240">
        <v>3.9</v>
      </c>
      <c r="AR39" s="240">
        <v>3.9</v>
      </c>
      <c r="AS39" s="241">
        <v>3.9</v>
      </c>
      <c r="AT39" s="241">
        <v>3.9</v>
      </c>
      <c r="AU39" s="241">
        <v>3.9</v>
      </c>
      <c r="AV39" s="241">
        <v>3.9</v>
      </c>
      <c r="AW39" s="241">
        <v>3.9</v>
      </c>
      <c r="AX39" s="240">
        <v>3.9</v>
      </c>
      <c r="AY39" s="240">
        <v>3.9</v>
      </c>
      <c r="AZ39" s="240">
        <v>3.9</v>
      </c>
      <c r="BA39" s="241">
        <v>3.9</v>
      </c>
      <c r="BB39" s="241">
        <v>3.9</v>
      </c>
      <c r="BC39" s="1472">
        <v>3.9</v>
      </c>
      <c r="BD39" s="240">
        <v>3.9</v>
      </c>
      <c r="BE39" s="242">
        <v>3.9</v>
      </c>
    </row>
    <row r="40" spans="3:57" ht="19.5" customHeight="1" x14ac:dyDescent="0.3">
      <c r="H40" s="140"/>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8"/>
      <c r="AJ40" s="187"/>
      <c r="AK40" s="187"/>
      <c r="AM40" s="3"/>
      <c r="AN40" s="3"/>
      <c r="AO40" s="3"/>
      <c r="AP40" s="3"/>
      <c r="AQ40" s="3"/>
      <c r="AR40" s="3"/>
      <c r="AS40" s="3"/>
      <c r="AT40" s="3"/>
      <c r="AU40" s="3"/>
      <c r="AV40" s="3"/>
      <c r="AW40" s="3"/>
      <c r="AX40" s="271"/>
      <c r="AY40" s="271"/>
      <c r="AZ40" s="271"/>
      <c r="BA40" s="3"/>
      <c r="BB40" s="3"/>
      <c r="BC40" s="3"/>
      <c r="BD40" s="3"/>
      <c r="BE40" s="3"/>
    </row>
    <row r="41" spans="3:57" ht="19.5" customHeight="1" x14ac:dyDescent="0.3">
      <c r="H41" s="635"/>
      <c r="I41" s="83"/>
      <c r="J41" s="83"/>
      <c r="K41" s="83"/>
      <c r="L41" s="83"/>
      <c r="M41" s="83"/>
      <c r="N41" s="83"/>
      <c r="O41" s="83"/>
      <c r="P41" s="83"/>
      <c r="Q41" s="83"/>
      <c r="R41" s="83"/>
      <c r="S41" s="83"/>
      <c r="T41" s="83"/>
      <c r="U41" s="206"/>
      <c r="V41" s="206"/>
      <c r="W41" s="206"/>
      <c r="X41" s="206"/>
      <c r="Y41" s="206"/>
      <c r="Z41" s="206"/>
      <c r="AA41" s="206"/>
      <c r="AB41" s="206"/>
      <c r="AC41" s="206"/>
      <c r="AD41" s="206"/>
      <c r="AE41" s="206"/>
      <c r="AF41" s="206"/>
      <c r="AG41" s="206"/>
      <c r="AH41" s="206"/>
      <c r="AI41" s="207"/>
      <c r="AJ41" s="206"/>
      <c r="AK41" s="206"/>
    </row>
    <row r="42" spans="3:57" ht="19.5" customHeight="1" x14ac:dyDescent="0.3"/>
    <row r="43" spans="3:57" ht="19.5" customHeight="1" x14ac:dyDescent="0.3"/>
    <row r="44" spans="3:57" ht="19.5" customHeight="1" x14ac:dyDescent="0.3"/>
  </sheetData>
  <mergeCells count="14">
    <mergeCell ref="C27:E27"/>
    <mergeCell ref="C29:E29"/>
    <mergeCell ref="D18:F18"/>
    <mergeCell ref="D17:E17"/>
    <mergeCell ref="D19:E19"/>
    <mergeCell ref="C21:E21"/>
    <mergeCell ref="C23:E23"/>
    <mergeCell ref="C25:E25"/>
    <mergeCell ref="C16:E16"/>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C16" location="S_IS!A1" display="KB Securities"/>
    <hyperlink ref="D17:E17" location="S_IS!A1" display="Condensed Income Statement"/>
    <hyperlink ref="C10" location="Hightlights!A1" display="Highlights"/>
    <hyperlink ref="C10:E10" location="'Financial Highlights'!A1" display="Finanial Highlights"/>
    <hyperlink ref="D19:E19" location="S_Key!A1" display="Key Indicators"/>
    <hyperlink ref="C23" location="C_IS!A1" display="KB Kookmin Card"/>
    <hyperlink ref="C27" location="Other_IS!A1" display="Other Subsidiaries"/>
    <hyperlink ref="C29" location="Contacts!A1" display="Contacts"/>
    <hyperlink ref="C21" location="I_Key!A1" display="KB Insurance"/>
    <hyperlink ref="C25:E2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rowBreaks count="1" manualBreakCount="1">
    <brk id="41" max="36"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W48"/>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26" width="17.375" style="38" hidden="1" customWidth="1"/>
    <col min="27" max="27" width="17.375" style="48" hidden="1" customWidth="1"/>
    <col min="28" max="40" width="17.375" style="38" hidden="1" customWidth="1"/>
    <col min="41" max="41" width="15.5" style="38" customWidth="1"/>
    <col min="42" max="44" width="15.5" style="48" customWidth="1"/>
    <col min="45" max="49" width="15.5" style="38" customWidth="1"/>
    <col min="50" max="16384" width="10.75" style="38"/>
  </cols>
  <sheetData>
    <row r="1" spans="2:49" ht="5.25" customHeight="1" x14ac:dyDescent="0.3"/>
    <row r="2" spans="2:49" ht="28.5" customHeight="1" x14ac:dyDescent="0.35">
      <c r="H2" s="39"/>
      <c r="I2" s="232"/>
    </row>
    <row r="3" spans="2:49" ht="3" customHeight="1" x14ac:dyDescent="0.3">
      <c r="H3" s="40"/>
    </row>
    <row r="4" spans="2:49" ht="30" customHeight="1" x14ac:dyDescent="0.3">
      <c r="B4" s="1719" t="s">
        <v>7</v>
      </c>
      <c r="C4" s="1719"/>
      <c r="D4" s="1719"/>
      <c r="E4" s="1719"/>
      <c r="F4" s="191"/>
      <c r="G4" s="42"/>
      <c r="H4" s="64" t="s">
        <v>13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65"/>
      <c r="AO4" s="65"/>
      <c r="AP4" s="65"/>
      <c r="AQ4" s="65"/>
      <c r="AR4" s="65"/>
      <c r="AS4" s="65"/>
      <c r="AT4" s="65"/>
      <c r="AU4" s="65"/>
      <c r="AV4" s="65"/>
      <c r="AW4" s="65"/>
    </row>
    <row r="5" spans="2:49" ht="18" customHeight="1" x14ac:dyDescent="0.3">
      <c r="U5" s="736"/>
      <c r="AA5" s="38"/>
      <c r="AP5" s="38"/>
      <c r="AQ5" s="38"/>
      <c r="AR5" s="38"/>
    </row>
    <row r="6" spans="2:49" ht="3" customHeight="1" thickBot="1" x14ac:dyDescent="0.35">
      <c r="H6" s="40"/>
    </row>
    <row r="7" spans="2:49" ht="12" customHeight="1" thickTop="1" x14ac:dyDescent="0.3">
      <c r="B7" s="193"/>
      <c r="C7" s="67"/>
      <c r="D7" s="67"/>
      <c r="E7" s="68"/>
      <c r="U7" s="736"/>
      <c r="AA7" s="38"/>
      <c r="AP7" s="38"/>
      <c r="AQ7" s="38"/>
      <c r="AR7" s="38"/>
    </row>
    <row r="8" spans="2:49" ht="19.5" customHeight="1" x14ac:dyDescent="0.3">
      <c r="B8" s="74"/>
      <c r="C8" s="1721" t="s">
        <v>2</v>
      </c>
      <c r="D8" s="1721"/>
      <c r="E8" s="1722"/>
      <c r="F8" s="89"/>
      <c r="H8" s="737" t="s">
        <v>13</v>
      </c>
      <c r="I8" s="73"/>
      <c r="J8" s="73"/>
      <c r="K8" s="73"/>
      <c r="L8" s="73"/>
      <c r="M8" s="73"/>
      <c r="N8" s="73"/>
      <c r="O8" s="73"/>
      <c r="P8" s="73"/>
      <c r="Q8" s="73"/>
      <c r="R8" s="73"/>
      <c r="S8" s="73"/>
      <c r="T8" s="73"/>
      <c r="U8" s="738"/>
    </row>
    <row r="9" spans="2:49" ht="19.5" customHeight="1" thickBot="1" x14ac:dyDescent="0.35">
      <c r="B9" s="74"/>
      <c r="C9" s="75"/>
      <c r="D9" s="75"/>
      <c r="E9" s="76"/>
      <c r="F9" s="75"/>
      <c r="H9" s="77" t="s">
        <v>39</v>
      </c>
      <c r="I9" s="78" t="s">
        <v>48</v>
      </c>
      <c r="J9" s="78" t="s">
        <v>49</v>
      </c>
      <c r="K9" s="78" t="s">
        <v>50</v>
      </c>
      <c r="L9" s="78" t="s">
        <v>51</v>
      </c>
      <c r="M9" s="78" t="s">
        <v>52</v>
      </c>
      <c r="N9" s="78" t="s">
        <v>53</v>
      </c>
      <c r="O9" s="78" t="s">
        <v>54</v>
      </c>
      <c r="P9" s="78" t="s">
        <v>55</v>
      </c>
      <c r="Q9" s="78" t="s">
        <v>56</v>
      </c>
      <c r="R9" s="78" t="s">
        <v>57</v>
      </c>
      <c r="S9" s="78" t="s">
        <v>58</v>
      </c>
      <c r="T9" s="78" t="s">
        <v>142</v>
      </c>
      <c r="U9" s="78" t="s">
        <v>143</v>
      </c>
      <c r="V9" s="78" t="s">
        <v>61</v>
      </c>
      <c r="W9" s="78" t="s">
        <v>62</v>
      </c>
      <c r="X9" s="78" t="s">
        <v>63</v>
      </c>
      <c r="Y9" s="78" t="s">
        <v>64</v>
      </c>
      <c r="Z9" s="78" t="s">
        <v>320</v>
      </c>
      <c r="AA9" s="78" t="s">
        <v>66</v>
      </c>
      <c r="AB9" s="78" t="s">
        <v>67</v>
      </c>
      <c r="AC9" s="78" t="s">
        <v>68</v>
      </c>
      <c r="AD9" s="78" t="s">
        <v>69</v>
      </c>
      <c r="AE9" s="78" t="s">
        <v>70</v>
      </c>
      <c r="AF9" s="78" t="s">
        <v>71</v>
      </c>
      <c r="AG9" s="78" t="s">
        <v>72</v>
      </c>
      <c r="AH9" s="78" t="s">
        <v>73</v>
      </c>
      <c r="AI9" s="78" t="s">
        <v>74</v>
      </c>
      <c r="AJ9" s="81" t="s">
        <v>75</v>
      </c>
      <c r="AK9" s="81" t="s">
        <v>76</v>
      </c>
      <c r="AL9" s="81" t="s">
        <v>77</v>
      </c>
      <c r="AM9" s="81" t="s">
        <v>78</v>
      </c>
      <c r="AN9" s="81" t="s">
        <v>150</v>
      </c>
      <c r="AO9" s="81" t="s">
        <v>80</v>
      </c>
      <c r="AP9" s="81" t="s">
        <v>81</v>
      </c>
      <c r="AQ9" s="81" t="s">
        <v>82</v>
      </c>
      <c r="AR9" s="81" t="s">
        <v>83</v>
      </c>
      <c r="AS9" s="81" t="s">
        <v>84</v>
      </c>
      <c r="AT9" s="81" t="s">
        <v>85</v>
      </c>
      <c r="AU9" s="81" t="s">
        <v>869</v>
      </c>
      <c r="AV9" s="81" t="s">
        <v>890</v>
      </c>
      <c r="AW9" s="81" t="s">
        <v>891</v>
      </c>
    </row>
    <row r="10" spans="2:49" ht="19.5" customHeight="1" x14ac:dyDescent="0.3">
      <c r="B10" s="71"/>
      <c r="C10" s="1721" t="s">
        <v>36</v>
      </c>
      <c r="D10" s="1721"/>
      <c r="E10" s="1722"/>
      <c r="F10" s="56"/>
      <c r="H10" s="6" t="s">
        <v>605</v>
      </c>
      <c r="I10" s="83"/>
      <c r="J10" s="83"/>
      <c r="K10" s="83"/>
      <c r="L10" s="83"/>
      <c r="M10" s="83"/>
      <c r="N10" s="83"/>
      <c r="O10" s="83"/>
      <c r="P10" s="83"/>
      <c r="Q10" s="83"/>
      <c r="R10" s="83"/>
      <c r="S10" s="83"/>
      <c r="T10" s="83"/>
      <c r="U10" s="83"/>
      <c r="V10" s="83"/>
      <c r="W10" s="84"/>
      <c r="X10" s="84"/>
      <c r="Y10" s="84"/>
      <c r="Z10" s="84"/>
      <c r="AA10" s="84"/>
      <c r="AB10" s="83"/>
      <c r="AC10" s="83"/>
      <c r="AD10" s="83"/>
      <c r="AE10" s="83"/>
      <c r="AF10" s="83"/>
      <c r="AG10" s="83"/>
      <c r="AH10" s="84"/>
      <c r="AI10" s="84"/>
      <c r="AJ10" s="84"/>
      <c r="AK10" s="83"/>
      <c r="AL10" s="83"/>
      <c r="AM10" s="83"/>
      <c r="AN10" s="83"/>
      <c r="AO10" s="83"/>
      <c r="AP10" s="84"/>
      <c r="AQ10" s="84"/>
      <c r="AR10" s="84"/>
      <c r="AS10" s="83"/>
      <c r="AT10" s="83"/>
      <c r="AU10" s="1518"/>
      <c r="AV10" s="84"/>
      <c r="AW10" s="645"/>
    </row>
    <row r="11" spans="2:49" ht="19.5" customHeight="1" x14ac:dyDescent="0.3">
      <c r="B11" s="74"/>
      <c r="C11" s="89"/>
      <c r="D11" s="75"/>
      <c r="E11" s="76"/>
      <c r="F11" s="75"/>
      <c r="H11" s="38" t="s">
        <v>606</v>
      </c>
      <c r="I11" s="83"/>
      <c r="J11" s="83"/>
      <c r="K11" s="83"/>
      <c r="L11" s="83"/>
      <c r="M11" s="83"/>
      <c r="N11" s="83"/>
      <c r="O11" s="83"/>
      <c r="P11" s="83"/>
      <c r="Q11" s="83"/>
      <c r="R11" s="83"/>
      <c r="S11" s="83"/>
      <c r="T11" s="83"/>
      <c r="U11" s="83"/>
      <c r="V11" s="83"/>
      <c r="W11" s="84"/>
      <c r="X11" s="84"/>
      <c r="Y11" s="84"/>
      <c r="Z11" s="84"/>
      <c r="AA11" s="84"/>
      <c r="AB11" s="83"/>
      <c r="AC11" s="83"/>
      <c r="AD11" s="83"/>
      <c r="AE11" s="83"/>
      <c r="AF11" s="83"/>
      <c r="AG11" s="83"/>
      <c r="AH11" s="84"/>
      <c r="AI11" s="84"/>
      <c r="AJ11" s="84"/>
      <c r="AK11" s="83"/>
      <c r="AL11" s="83"/>
      <c r="AM11" s="83"/>
      <c r="AN11" s="83"/>
      <c r="AO11" s="83"/>
      <c r="AP11" s="84"/>
      <c r="AQ11" s="84"/>
      <c r="AR11" s="84"/>
      <c r="AS11" s="83"/>
      <c r="AT11" s="83"/>
      <c r="AU11" s="1518"/>
      <c r="AV11" s="84"/>
      <c r="AW11" s="645"/>
    </row>
    <row r="12" spans="2:49" ht="19.5" customHeight="1" x14ac:dyDescent="0.3">
      <c r="B12" s="74"/>
      <c r="C12" s="1726" t="s">
        <v>0</v>
      </c>
      <c r="D12" s="1726"/>
      <c r="E12" s="1727"/>
      <c r="F12" s="89"/>
      <c r="H12" s="154" t="s">
        <v>607</v>
      </c>
      <c r="I12" s="154">
        <v>3.7282616187875164E-2</v>
      </c>
      <c r="J12" s="154">
        <v>3.4915646864415402E-2</v>
      </c>
      <c r="K12" s="154">
        <v>3.5965115794242622E-2</v>
      </c>
      <c r="L12" s="154">
        <v>3.6040128577720563E-2</v>
      </c>
      <c r="M12" s="154">
        <v>3.7278700128255383E-2</v>
      </c>
      <c r="N12" s="154">
        <v>3.8158708216228181E-2</v>
      </c>
      <c r="O12" s="154">
        <v>3.5767634330532254E-2</v>
      </c>
      <c r="P12" s="154">
        <v>3.5137579215663718E-2</v>
      </c>
      <c r="Q12" s="154">
        <v>3.4941848736429464E-2</v>
      </c>
      <c r="R12" s="154">
        <v>3.6202209259645707E-2</v>
      </c>
      <c r="S12" s="154">
        <v>3.5700000000000003E-2</v>
      </c>
      <c r="T12" s="154">
        <v>3.4599999999999999E-2</v>
      </c>
      <c r="U12" s="284">
        <v>4.4499999999999998E-2</v>
      </c>
      <c r="V12" s="154">
        <v>4.24E-2</v>
      </c>
      <c r="W12" s="153">
        <v>4.48E-2</v>
      </c>
      <c r="X12" s="153">
        <v>4.9599999999999998E-2</v>
      </c>
      <c r="Y12" s="153">
        <v>5.9200000000000003E-2</v>
      </c>
      <c r="Z12" s="153">
        <v>5.0299999999999997E-2</v>
      </c>
      <c r="AA12" s="153">
        <v>4.4400000000000002E-2</v>
      </c>
      <c r="AB12" s="154">
        <v>4.6899999999999997E-2</v>
      </c>
      <c r="AC12" s="154">
        <v>4.8743449582423395E-2</v>
      </c>
      <c r="AD12" s="154">
        <v>4.7522200431672663E-2</v>
      </c>
      <c r="AE12" s="154">
        <v>4.5352601334265601E-2</v>
      </c>
      <c r="AF12" s="154">
        <v>4.7114728579276469E-2</v>
      </c>
      <c r="AG12" s="154">
        <v>4.7448730434129477E-2</v>
      </c>
      <c r="AH12" s="153">
        <v>5.3800000000000001E-2</v>
      </c>
      <c r="AI12" s="153">
        <v>5.7200000000000001E-2</v>
      </c>
      <c r="AJ12" s="153">
        <v>5.3900000000000003E-2</v>
      </c>
      <c r="AK12" s="154">
        <v>5.6399999999999999E-2</v>
      </c>
      <c r="AL12" s="154">
        <v>5.6910410550998713E-2</v>
      </c>
      <c r="AM12" s="154">
        <v>6.0600000000000001E-2</v>
      </c>
      <c r="AN12" s="154">
        <v>5.8900000000000001E-2</v>
      </c>
      <c r="AO12" s="154">
        <v>5.9799999999999999E-2</v>
      </c>
      <c r="AP12" s="153">
        <v>5.4588787338706354E-2</v>
      </c>
      <c r="AQ12" s="153">
        <v>5.8091829339578828E-2</v>
      </c>
      <c r="AR12" s="153">
        <v>6.199685470515448E-2</v>
      </c>
      <c r="AS12" s="154">
        <v>6.5365015002993465E-2</v>
      </c>
      <c r="AT12" s="154">
        <v>7.4985531415244472E-2</v>
      </c>
      <c r="AU12" s="1530">
        <v>8.3179413623224951E-2</v>
      </c>
      <c r="AV12" s="153">
        <v>6.0199999999999997E-2</v>
      </c>
      <c r="AW12" s="739">
        <v>7.2599999999999998E-2</v>
      </c>
    </row>
    <row r="13" spans="2:49" ht="19.5" customHeight="1" x14ac:dyDescent="0.3">
      <c r="B13" s="74"/>
      <c r="C13" s="89"/>
      <c r="D13" s="75"/>
      <c r="E13" s="76"/>
      <c r="F13" s="75"/>
      <c r="H13" s="154" t="s">
        <v>608</v>
      </c>
      <c r="I13" s="154">
        <v>0.56635236879962769</v>
      </c>
      <c r="J13" s="154">
        <v>0.57103275255348651</v>
      </c>
      <c r="K13" s="154">
        <v>0.58163356811511779</v>
      </c>
      <c r="L13" s="154">
        <v>0.60690260769060345</v>
      </c>
      <c r="M13" s="154">
        <v>0.64671000755982821</v>
      </c>
      <c r="N13" s="154">
        <v>0.66973029841850318</v>
      </c>
      <c r="O13" s="154">
        <v>0.67518048066611269</v>
      </c>
      <c r="P13" s="154">
        <v>0.70300929548644064</v>
      </c>
      <c r="Q13" s="154">
        <v>0.68788359044960734</v>
      </c>
      <c r="R13" s="154">
        <v>0.72037362895125823</v>
      </c>
      <c r="S13" s="154">
        <v>0.74860000000000004</v>
      </c>
      <c r="T13" s="154">
        <v>0.75800000000000001</v>
      </c>
      <c r="U13" s="284">
        <v>0.77139999999999997</v>
      </c>
      <c r="V13" s="154">
        <v>0.71530000000000005</v>
      </c>
      <c r="W13" s="153">
        <v>0.6623</v>
      </c>
      <c r="X13" s="153">
        <v>0.66659999999999997</v>
      </c>
      <c r="Y13" s="153">
        <v>0.6804</v>
      </c>
      <c r="Z13" s="153">
        <v>0.74180000000000001</v>
      </c>
      <c r="AA13" s="153">
        <v>0.71389999999999998</v>
      </c>
      <c r="AB13" s="154">
        <v>0.67679999999999996</v>
      </c>
      <c r="AC13" s="154">
        <v>0.73010596993792343</v>
      </c>
      <c r="AD13" s="154">
        <v>0.73489261653716986</v>
      </c>
      <c r="AE13" s="154">
        <v>0.75281973610579256</v>
      </c>
      <c r="AF13" s="154">
        <v>0.75889146508838712</v>
      </c>
      <c r="AG13" s="154">
        <v>0.78112846525970125</v>
      </c>
      <c r="AH13" s="153">
        <v>0.84356048183657295</v>
      </c>
      <c r="AI13" s="153">
        <v>0.88123458413967437</v>
      </c>
      <c r="AJ13" s="153">
        <v>0.87429919884126372</v>
      </c>
      <c r="AK13" s="154">
        <v>0.86550000000000005</v>
      </c>
      <c r="AL13" s="154">
        <v>0.86413235545210254</v>
      </c>
      <c r="AM13" s="154">
        <v>0.84580642458280075</v>
      </c>
      <c r="AN13" s="154">
        <v>0.83940000000000003</v>
      </c>
      <c r="AO13" s="154">
        <v>0.83549066142692074</v>
      </c>
      <c r="AP13" s="153">
        <v>0.84070796184820695</v>
      </c>
      <c r="AQ13" s="153">
        <v>0.83161385053674697</v>
      </c>
      <c r="AR13" s="153">
        <v>0.82856373674164341</v>
      </c>
      <c r="AS13" s="154">
        <v>0.8380234136609902</v>
      </c>
      <c r="AT13" s="154">
        <v>0.83439680196878385</v>
      </c>
      <c r="AU13" s="1530">
        <v>0.83355863825619536</v>
      </c>
      <c r="AV13" s="153">
        <v>0.83110419660490575</v>
      </c>
      <c r="AW13" s="739">
        <v>0.84635808667555112</v>
      </c>
    </row>
    <row r="14" spans="2:49" ht="19.5" customHeight="1" x14ac:dyDescent="0.3">
      <c r="B14" s="74"/>
      <c r="C14" s="1726" t="s">
        <v>6</v>
      </c>
      <c r="D14" s="1726"/>
      <c r="E14" s="1727"/>
      <c r="F14" s="89"/>
      <c r="H14" s="740" t="s">
        <v>609</v>
      </c>
      <c r="I14" s="740">
        <v>1.2686856107095876E-3</v>
      </c>
      <c r="J14" s="740">
        <v>1.2937635118067219E-3</v>
      </c>
      <c r="K14" s="740">
        <v>1.2982177159844323E-3</v>
      </c>
      <c r="L14" s="740">
        <v>1.2646250889860608E-3</v>
      </c>
      <c r="M14" s="740">
        <v>1.2716154580795847E-3</v>
      </c>
      <c r="N14" s="740">
        <v>1.2808415714754306E-3</v>
      </c>
      <c r="O14" s="740">
        <v>1.2852042514294498E-3</v>
      </c>
      <c r="P14" s="740">
        <v>1.2775976050159387E-3</v>
      </c>
      <c r="Q14" s="740">
        <v>1.2199699983156441E-3</v>
      </c>
      <c r="R14" s="740">
        <v>1.1793804502584285E-3</v>
      </c>
      <c r="S14" s="740">
        <v>1.1299999999999999E-3</v>
      </c>
      <c r="T14" s="740">
        <v>1.0300000000000001E-3</v>
      </c>
      <c r="U14" s="741">
        <v>9.7999999999999997E-4</v>
      </c>
      <c r="V14" s="740">
        <v>9.1E-4</v>
      </c>
      <c r="W14" s="742">
        <v>8.8999999999999995E-4</v>
      </c>
      <c r="X14" s="742">
        <v>8.7000000000000001E-4</v>
      </c>
      <c r="Y14" s="742">
        <v>8.4999999999999995E-4</v>
      </c>
      <c r="Z14" s="742">
        <v>8.5999999999999998E-4</v>
      </c>
      <c r="AA14" s="742">
        <v>8.4000000000000003E-4</v>
      </c>
      <c r="AB14" s="740">
        <v>8.0999999999999996E-4</v>
      </c>
      <c r="AC14" s="740">
        <v>8.2695818371373089E-4</v>
      </c>
      <c r="AD14" s="740">
        <v>7.968980376072773E-4</v>
      </c>
      <c r="AE14" s="740">
        <v>7.7275435405507417E-4</v>
      </c>
      <c r="AF14" s="740">
        <v>7.4309647276194293E-4</v>
      </c>
      <c r="AG14" s="740">
        <v>7.0112452907473001E-4</v>
      </c>
      <c r="AH14" s="742">
        <v>6.8013502609483691E-4</v>
      </c>
      <c r="AI14" s="742">
        <v>5.2357513181051517E-4</v>
      </c>
      <c r="AJ14" s="742">
        <v>5.9161960863571186E-4</v>
      </c>
      <c r="AK14" s="740">
        <v>5.0000000000000001E-4</v>
      </c>
      <c r="AL14" s="740">
        <v>6.240780342342679E-4</v>
      </c>
      <c r="AM14" s="740">
        <v>5.7753124616128997E-4</v>
      </c>
      <c r="AN14" s="740">
        <v>5.5999999999999995E-4</v>
      </c>
      <c r="AO14" s="740">
        <v>5.5971473371133908E-4</v>
      </c>
      <c r="AP14" s="742">
        <v>6.1062637347583258E-4</v>
      </c>
      <c r="AQ14" s="742">
        <v>5.6553882821906828E-4</v>
      </c>
      <c r="AR14" s="742">
        <v>5.4879396920943764E-4</v>
      </c>
      <c r="AS14" s="740">
        <v>5.4659553779884732E-4</v>
      </c>
      <c r="AT14" s="740">
        <v>5.2039392905911476E-4</v>
      </c>
      <c r="AU14" s="1531">
        <v>5.2035872102699468E-4</v>
      </c>
      <c r="AV14" s="742">
        <v>5.3362012551787057E-4</v>
      </c>
      <c r="AW14" s="743">
        <v>5.3631565046308952E-4</v>
      </c>
    </row>
    <row r="15" spans="2:49" ht="19.5" customHeight="1" x14ac:dyDescent="0.3">
      <c r="B15" s="74"/>
      <c r="C15" s="89"/>
      <c r="D15" s="75"/>
      <c r="E15" s="76"/>
      <c r="F15" s="75"/>
      <c r="H15" s="740" t="s">
        <v>610</v>
      </c>
      <c r="I15" s="740">
        <v>1.9920891124485599E-3</v>
      </c>
      <c r="J15" s="740">
        <v>2.1406660097605616E-3</v>
      </c>
      <c r="K15" s="740">
        <v>2.0023175685571514E-3</v>
      </c>
      <c r="L15" s="740">
        <v>2.0545600307285044E-3</v>
      </c>
      <c r="M15" s="740">
        <v>2.3870851876419815E-3</v>
      </c>
      <c r="N15" s="740">
        <v>2.6086549812774523E-3</v>
      </c>
      <c r="O15" s="740">
        <v>2.3867109638328011E-3</v>
      </c>
      <c r="P15" s="740">
        <v>2.5249777796193312E-3</v>
      </c>
      <c r="Q15" s="740">
        <v>2.4182737838636206E-3</v>
      </c>
      <c r="R15" s="740">
        <v>2.4939278128061383E-3</v>
      </c>
      <c r="S15" s="740">
        <v>2.5200000000000001E-3</v>
      </c>
      <c r="T15" s="740">
        <v>2.3E-3</v>
      </c>
      <c r="U15" s="741">
        <v>2.32E-3</v>
      </c>
      <c r="V15" s="740">
        <v>1.81E-3</v>
      </c>
      <c r="W15" s="742">
        <v>1.4300000000000001E-3</v>
      </c>
      <c r="X15" s="742">
        <v>1.5399999999999999E-3</v>
      </c>
      <c r="Y15" s="742">
        <v>1.5399999999999999E-3</v>
      </c>
      <c r="Z15" s="742">
        <v>1.67E-3</v>
      </c>
      <c r="AA15" s="742">
        <v>1.41E-3</v>
      </c>
      <c r="AB15" s="740">
        <v>1.16E-3</v>
      </c>
      <c r="AC15" s="740">
        <v>1.4534563603010838E-3</v>
      </c>
      <c r="AD15" s="740">
        <v>1.2582557981269935E-3</v>
      </c>
      <c r="AE15" s="740">
        <v>1.2731317806360058E-3</v>
      </c>
      <c r="AF15" s="740">
        <v>1.3123408417545031E-3</v>
      </c>
      <c r="AG15" s="740">
        <v>1.3144574781649881E-3</v>
      </c>
      <c r="AH15" s="742">
        <v>1.693380910964274E-3</v>
      </c>
      <c r="AI15" s="742">
        <v>1.5540957553403416E-3</v>
      </c>
      <c r="AJ15" s="742">
        <v>1.8735571531589535E-3</v>
      </c>
      <c r="AK15" s="740">
        <v>1.64E-3</v>
      </c>
      <c r="AL15" s="740">
        <v>1.6446680648190245E-3</v>
      </c>
      <c r="AM15" s="740">
        <v>1.349832413432254E-3</v>
      </c>
      <c r="AN15" s="740">
        <v>1.2700000000000001E-3</v>
      </c>
      <c r="AO15" s="740">
        <v>1.2744322822599884E-3</v>
      </c>
      <c r="AP15" s="742">
        <v>1.0898603473744517E-3</v>
      </c>
      <c r="AQ15" s="742">
        <v>1.0559115911121359E-3</v>
      </c>
      <c r="AR15" s="742">
        <v>1.016377524359871E-3</v>
      </c>
      <c r="AS15" s="740">
        <v>9.3239591467903155E-4</v>
      </c>
      <c r="AT15" s="740">
        <v>9.1044473218174638E-4</v>
      </c>
      <c r="AU15" s="1531">
        <v>9.4327633386141188E-4</v>
      </c>
      <c r="AV15" s="742">
        <v>9.7252001472453132E-4</v>
      </c>
      <c r="AW15" s="743">
        <v>1.0469697085163574E-3</v>
      </c>
    </row>
    <row r="16" spans="2:49" ht="19.5" customHeight="1" x14ac:dyDescent="0.3">
      <c r="B16" s="74"/>
      <c r="C16" s="1726" t="s">
        <v>7</v>
      </c>
      <c r="D16" s="1726"/>
      <c r="E16" s="1727"/>
      <c r="F16" s="89"/>
      <c r="H16" s="744" t="s">
        <v>611</v>
      </c>
      <c r="I16" s="744">
        <v>1.5823878256407472E-3</v>
      </c>
      <c r="J16" s="744">
        <v>1.657056945209557E-3</v>
      </c>
      <c r="K16" s="744">
        <v>1.5927894589959524E-3</v>
      </c>
      <c r="L16" s="744">
        <v>1.5751464546790903E-3</v>
      </c>
      <c r="M16" s="744">
        <v>1.6656997504039246E-3</v>
      </c>
      <c r="N16" s="744">
        <v>1.7193781100866541E-3</v>
      </c>
      <c r="O16" s="744">
        <v>1.6429951322953569E-3</v>
      </c>
      <c r="P16" s="744">
        <v>1.648057921867647E-3</v>
      </c>
      <c r="Q16" s="744">
        <v>1.5939802734115224E-3</v>
      </c>
      <c r="R16" s="744">
        <v>1.5469625588193394E-3</v>
      </c>
      <c r="S16" s="744">
        <v>1.48E-3</v>
      </c>
      <c r="T16" s="744">
        <v>1.34E-3</v>
      </c>
      <c r="U16" s="745">
        <v>1.2800000000000001E-3</v>
      </c>
      <c r="V16" s="744">
        <v>1.16E-3</v>
      </c>
      <c r="W16" s="746">
        <v>1.08E-3</v>
      </c>
      <c r="X16" s="746">
        <v>1.09E-3</v>
      </c>
      <c r="Y16" s="746">
        <v>1.07E-3</v>
      </c>
      <c r="Z16" s="746">
        <v>1.07E-3</v>
      </c>
      <c r="AA16" s="746">
        <v>1E-3</v>
      </c>
      <c r="AB16" s="744">
        <v>9.2000000000000003E-4</v>
      </c>
      <c r="AC16" s="744">
        <v>9.9604630141943411E-4</v>
      </c>
      <c r="AD16" s="744">
        <v>9.1920738633893026E-4</v>
      </c>
      <c r="AE16" s="744">
        <v>8.9643777840405327E-4</v>
      </c>
      <c r="AF16" s="744">
        <v>8.8034614857642477E-4</v>
      </c>
      <c r="AG16" s="744">
        <v>8.3536565294890829E-4</v>
      </c>
      <c r="AH16" s="746">
        <v>8.3864672410488691E-4</v>
      </c>
      <c r="AI16" s="746">
        <v>6.4596534221667695E-4</v>
      </c>
      <c r="AJ16" s="746">
        <v>7.5276018501774667E-4</v>
      </c>
      <c r="AK16" s="744">
        <v>6.4999999999999997E-4</v>
      </c>
      <c r="AL16" s="744">
        <v>7.6274319773888524E-4</v>
      </c>
      <c r="AM16" s="744">
        <v>6.966151244416764E-4</v>
      </c>
      <c r="AN16" s="744">
        <v>6.7000000000000002E-4</v>
      </c>
      <c r="AO16" s="744">
        <v>6.757428512153454E-4</v>
      </c>
      <c r="AP16" s="746">
        <v>6.8696452992972671E-4</v>
      </c>
      <c r="AQ16" s="746">
        <v>6.4811080956428868E-4</v>
      </c>
      <c r="AR16" s="746">
        <v>6.2737551474642919E-4</v>
      </c>
      <c r="AS16" s="744">
        <v>6.0908616585420299E-4</v>
      </c>
      <c r="AT16" s="744">
        <v>5.8498758945086683E-4</v>
      </c>
      <c r="AU16" s="1532">
        <v>5.9074970441259434E-4</v>
      </c>
      <c r="AV16" s="746">
        <v>6.0774847491544732E-4</v>
      </c>
      <c r="AW16" s="747">
        <v>6.1477351698928774E-4</v>
      </c>
    </row>
    <row r="17" spans="2:49" ht="19.5" customHeight="1" x14ac:dyDescent="0.3">
      <c r="B17" s="74"/>
      <c r="C17" s="214"/>
      <c r="D17" s="1749" t="s">
        <v>9</v>
      </c>
      <c r="E17" s="1750"/>
      <c r="F17" s="189"/>
      <c r="H17" s="38" t="s">
        <v>612</v>
      </c>
      <c r="I17" s="83"/>
      <c r="J17" s="83"/>
      <c r="K17" s="83"/>
      <c r="L17" s="83"/>
      <c r="M17" s="83"/>
      <c r="N17" s="83"/>
      <c r="O17" s="83"/>
      <c r="P17" s="83"/>
      <c r="Q17" s="83"/>
      <c r="R17" s="83"/>
      <c r="S17" s="83"/>
      <c r="T17" s="83"/>
      <c r="U17" s="201"/>
      <c r="V17" s="83"/>
      <c r="W17" s="84"/>
      <c r="X17" s="84"/>
      <c r="Y17" s="84"/>
      <c r="Z17" s="84"/>
      <c r="AA17" s="84"/>
      <c r="AB17" s="83"/>
      <c r="AC17" s="83"/>
      <c r="AD17" s="83"/>
      <c r="AE17" s="83"/>
      <c r="AF17" s="83"/>
      <c r="AG17" s="83"/>
      <c r="AH17" s="84"/>
      <c r="AI17" s="84"/>
      <c r="AJ17" s="84"/>
      <c r="AK17" s="83"/>
      <c r="AL17" s="83"/>
      <c r="AM17" s="83"/>
      <c r="AN17" s="83"/>
      <c r="AO17" s="83"/>
      <c r="AP17" s="84"/>
      <c r="AQ17" s="84"/>
      <c r="AR17" s="84"/>
      <c r="AS17" s="83"/>
      <c r="AT17" s="83"/>
      <c r="AU17" s="1518"/>
      <c r="AV17" s="84"/>
      <c r="AW17" s="645"/>
    </row>
    <row r="18" spans="2:49" ht="19.5" customHeight="1" x14ac:dyDescent="0.3">
      <c r="B18" s="74"/>
      <c r="C18" s="214"/>
      <c r="D18" s="1749" t="s">
        <v>11</v>
      </c>
      <c r="E18" s="1750"/>
      <c r="F18" s="189"/>
      <c r="H18" s="154" t="s">
        <v>607</v>
      </c>
      <c r="I18" s="154">
        <v>1.6233824265060013E-2</v>
      </c>
      <c r="J18" s="154">
        <v>1.5763378265976218E-2</v>
      </c>
      <c r="K18" s="154">
        <v>1.901583085012766E-2</v>
      </c>
      <c r="L18" s="154">
        <v>2.431342968614475E-2</v>
      </c>
      <c r="M18" s="154">
        <v>2.4421354475409402E-2</v>
      </c>
      <c r="N18" s="154">
        <v>1.7529860785685976E-2</v>
      </c>
      <c r="O18" s="154">
        <v>1.811327764457284E-2</v>
      </c>
      <c r="P18" s="154">
        <v>1.5620713393836184E-2</v>
      </c>
      <c r="Q18" s="154">
        <v>1.6442413425893924E-2</v>
      </c>
      <c r="R18" s="154">
        <v>1.8451191236051084E-2</v>
      </c>
      <c r="S18" s="154">
        <v>2.23E-2</v>
      </c>
      <c r="T18" s="154">
        <v>2.3300000000000001E-2</v>
      </c>
      <c r="U18" s="284">
        <v>3.8382321156449489E-2</v>
      </c>
      <c r="V18" s="154">
        <v>2.2100000000000002E-2</v>
      </c>
      <c r="W18" s="153">
        <v>2.1180000000000001E-2</v>
      </c>
      <c r="X18" s="153">
        <v>2.1100000000000001E-2</v>
      </c>
      <c r="Y18" s="153">
        <v>2.4299999999999999E-2</v>
      </c>
      <c r="Z18" s="153">
        <v>2.0899999999999998E-2</v>
      </c>
      <c r="AA18" s="153">
        <v>1.7100000000000001E-2</v>
      </c>
      <c r="AB18" s="154">
        <v>1.6400000000000001E-2</v>
      </c>
      <c r="AC18" s="154">
        <v>1.7363364256109463E-2</v>
      </c>
      <c r="AD18" s="154">
        <v>1.4493006085351512E-2</v>
      </c>
      <c r="AE18" s="154">
        <v>1.38121200902067E-2</v>
      </c>
      <c r="AF18" s="154">
        <v>1.5558658433799392E-2</v>
      </c>
      <c r="AG18" s="154">
        <v>1.7861745628610811E-2</v>
      </c>
      <c r="AH18" s="153">
        <v>2.1000000000000001E-2</v>
      </c>
      <c r="AI18" s="153">
        <v>1.8938482346018148E-2</v>
      </c>
      <c r="AJ18" s="153">
        <v>1.6100010095481905E-2</v>
      </c>
      <c r="AK18" s="154">
        <v>2.24E-2</v>
      </c>
      <c r="AL18" s="154">
        <v>1.2199493995215901E-2</v>
      </c>
      <c r="AM18" s="154">
        <v>1.4053015570042321E-2</v>
      </c>
      <c r="AN18" s="154">
        <v>1.49E-2</v>
      </c>
      <c r="AO18" s="154">
        <v>1.3299999999999999E-2</v>
      </c>
      <c r="AP18" s="153">
        <v>1.030306047994353E-2</v>
      </c>
      <c r="AQ18" s="153">
        <v>1.1404738557705347E-2</v>
      </c>
      <c r="AR18" s="153">
        <v>1.3736587052007337E-2</v>
      </c>
      <c r="AS18" s="154">
        <v>1.409790796450262E-2</v>
      </c>
      <c r="AT18" s="154">
        <v>1.4448683517328084E-2</v>
      </c>
      <c r="AU18" s="1530">
        <v>1.4216977811594544E-2</v>
      </c>
      <c r="AV18" s="153">
        <v>1.1900000000000001E-2</v>
      </c>
      <c r="AW18" s="739">
        <v>1.3844056910933246E-2</v>
      </c>
    </row>
    <row r="19" spans="2:49" ht="19.5" customHeight="1" x14ac:dyDescent="0.3">
      <c r="B19" s="74"/>
      <c r="C19" s="214"/>
      <c r="D19" s="1728" t="s">
        <v>13</v>
      </c>
      <c r="E19" s="1728"/>
      <c r="F19" s="1728"/>
      <c r="H19" s="154" t="s">
        <v>613</v>
      </c>
      <c r="I19" s="154">
        <v>0.69583360363370583</v>
      </c>
      <c r="J19" s="154">
        <v>0.7415647556641366</v>
      </c>
      <c r="K19" s="154">
        <v>0.80968185753425226</v>
      </c>
      <c r="L19" s="154">
        <v>0.87441407776153279</v>
      </c>
      <c r="M19" s="154">
        <v>0.88354641850208515</v>
      </c>
      <c r="N19" s="154">
        <v>0.83639243271859254</v>
      </c>
      <c r="O19" s="154">
        <v>0.82587461951556296</v>
      </c>
      <c r="P19" s="154">
        <v>0.79768971372460518</v>
      </c>
      <c r="Q19" s="154">
        <v>0.82405272848272904</v>
      </c>
      <c r="R19" s="154">
        <v>0.84712396329292561</v>
      </c>
      <c r="S19" s="154">
        <v>0.90380000000000005</v>
      </c>
      <c r="T19" s="154">
        <v>0.9163</v>
      </c>
      <c r="U19" s="284">
        <v>0.92320000000000002</v>
      </c>
      <c r="V19" s="154">
        <v>0.8347</v>
      </c>
      <c r="W19" s="153">
        <v>0.74570000000000003</v>
      </c>
      <c r="X19" s="153">
        <v>0.72130000000000005</v>
      </c>
      <c r="Y19" s="153">
        <v>0.72940000000000005</v>
      </c>
      <c r="Z19" s="153">
        <v>0.7</v>
      </c>
      <c r="AA19" s="153">
        <v>0.78149999999999997</v>
      </c>
      <c r="AB19" s="154">
        <v>0.8458</v>
      </c>
      <c r="AC19" s="154">
        <v>0.80732350242624418</v>
      </c>
      <c r="AD19" s="154">
        <v>0.72202001530538273</v>
      </c>
      <c r="AE19" s="154">
        <v>0.67316527159226069</v>
      </c>
      <c r="AF19" s="154">
        <v>0.65120684182942357</v>
      </c>
      <c r="AG19" s="154">
        <v>0.71713993879622884</v>
      </c>
      <c r="AH19" s="153">
        <v>0.48727110766428167</v>
      </c>
      <c r="AI19" s="153">
        <v>0.58998636946511773</v>
      </c>
      <c r="AJ19" s="153">
        <v>0.60609277883514567</v>
      </c>
      <c r="AK19" s="154">
        <v>0.62319999999999998</v>
      </c>
      <c r="AL19" s="154">
        <v>0.61968666975377462</v>
      </c>
      <c r="AM19" s="154">
        <v>0.68879376316182783</v>
      </c>
      <c r="AN19" s="154">
        <v>0.68049999999999999</v>
      </c>
      <c r="AO19" s="154">
        <v>0.66428507283510374</v>
      </c>
      <c r="AP19" s="153">
        <v>0.6935187599972753</v>
      </c>
      <c r="AQ19" s="153">
        <v>0.74276393571389698</v>
      </c>
      <c r="AR19" s="153">
        <v>0.76939197627560474</v>
      </c>
      <c r="AS19" s="154">
        <v>0.77653134163693927</v>
      </c>
      <c r="AT19" s="154">
        <v>0.76530609771867308</v>
      </c>
      <c r="AU19" s="1530">
        <v>0.75595909844518105</v>
      </c>
      <c r="AV19" s="153">
        <v>0.76870360188317699</v>
      </c>
      <c r="AW19" s="739">
        <v>0.78353084002397932</v>
      </c>
    </row>
    <row r="20" spans="2:49" ht="19.5" customHeight="1" x14ac:dyDescent="0.3">
      <c r="B20" s="253"/>
      <c r="C20" s="56"/>
      <c r="D20" s="243"/>
      <c r="E20" s="291"/>
      <c r="F20" s="89"/>
      <c r="H20" s="744" t="s">
        <v>611</v>
      </c>
      <c r="I20" s="744">
        <v>2.0948820298412536E-5</v>
      </c>
      <c r="J20" s="744">
        <v>2.0121077223515301E-5</v>
      </c>
      <c r="K20" s="744">
        <v>1.7979573693750656E-5</v>
      </c>
      <c r="L20" s="744">
        <v>1.5917035391368733E-5</v>
      </c>
      <c r="M20" s="744">
        <v>1.6729324796037713E-5</v>
      </c>
      <c r="N20" s="744">
        <v>2.1801147184959621E-5</v>
      </c>
      <c r="O20" s="744">
        <v>2.3257673603432955E-5</v>
      </c>
      <c r="P20" s="744">
        <v>3.1365069759646819E-5</v>
      </c>
      <c r="Q20" s="744">
        <v>2.1453024758277134E-5</v>
      </c>
      <c r="R20" s="744">
        <v>2.2343349808860446E-5</v>
      </c>
      <c r="S20" s="744">
        <v>2.0000000000000002E-5</v>
      </c>
      <c r="T20" s="744">
        <v>2.0000000000000002E-5</v>
      </c>
      <c r="U20" s="745">
        <v>2.0000000000000002E-5</v>
      </c>
      <c r="V20" s="744">
        <v>2.0000000000000002E-5</v>
      </c>
      <c r="W20" s="746">
        <v>2.0000000000000002E-5</v>
      </c>
      <c r="X20" s="746">
        <v>3.0000000000000001E-5</v>
      </c>
      <c r="Y20" s="746">
        <v>3.0000000000000001E-5</v>
      </c>
      <c r="Z20" s="746">
        <v>3.0000000000000001E-5</v>
      </c>
      <c r="AA20" s="746">
        <v>3.0000000000000001E-5</v>
      </c>
      <c r="AB20" s="744">
        <v>2.0000000000000002E-5</v>
      </c>
      <c r="AC20" s="744">
        <v>2.6599604606309266E-5</v>
      </c>
      <c r="AD20" s="744">
        <v>2.551639617656532E-5</v>
      </c>
      <c r="AE20" s="744">
        <v>2.8347222063943732E-5</v>
      </c>
      <c r="AF20" s="744">
        <v>2.5422357069063724E-5</v>
      </c>
      <c r="AG20" s="744">
        <v>2.4021450709669486E-5</v>
      </c>
      <c r="AH20" s="746">
        <v>2.9148841839205451E-5</v>
      </c>
      <c r="AI20" s="746">
        <v>3.1704402923028031E-5</v>
      </c>
      <c r="AJ20" s="746">
        <v>4.0058732597019698E-5</v>
      </c>
      <c r="AK20" s="744">
        <v>4.0000000000000003E-5</v>
      </c>
      <c r="AL20" s="744">
        <v>3.6200951403903006E-5</v>
      </c>
      <c r="AM20" s="744">
        <v>2.8819971284957719E-5</v>
      </c>
      <c r="AN20" s="744">
        <v>3.0000000000000001E-5</v>
      </c>
      <c r="AO20" s="744">
        <v>2.9759105161347543E-5</v>
      </c>
      <c r="AP20" s="746">
        <v>3.1811807851595838E-5</v>
      </c>
      <c r="AQ20" s="746">
        <v>3.1576486999554755E-5</v>
      </c>
      <c r="AR20" s="746">
        <v>3.208753764922937E-5</v>
      </c>
      <c r="AS20" s="744">
        <v>3.2080094685259041E-5</v>
      </c>
      <c r="AT20" s="744">
        <v>3.251228144780954E-5</v>
      </c>
      <c r="AU20" s="1532">
        <v>3.2609028503481719E-5</v>
      </c>
      <c r="AV20" s="746">
        <v>3.305329414267871E-5</v>
      </c>
      <c r="AW20" s="747">
        <v>3.2454512149204547E-5</v>
      </c>
    </row>
    <row r="21" spans="2:49" ht="19.5" customHeight="1" x14ac:dyDescent="0.3">
      <c r="B21" s="253"/>
      <c r="C21" s="1721" t="s">
        <v>31</v>
      </c>
      <c r="D21" s="1721"/>
      <c r="E21" s="1736"/>
      <c r="F21" s="75"/>
      <c r="H21" s="38" t="s">
        <v>614</v>
      </c>
      <c r="I21" s="83"/>
      <c r="J21" s="83"/>
      <c r="K21" s="83"/>
      <c r="L21" s="83"/>
      <c r="M21" s="83"/>
      <c r="N21" s="83"/>
      <c r="O21" s="83"/>
      <c r="P21" s="83"/>
      <c r="Q21" s="83"/>
      <c r="R21" s="83"/>
      <c r="S21" s="83"/>
      <c r="T21" s="83"/>
      <c r="U21" s="84"/>
      <c r="V21" s="83"/>
      <c r="W21" s="84"/>
      <c r="X21" s="84"/>
      <c r="Y21" s="84"/>
      <c r="Z21" s="84"/>
      <c r="AA21" s="84"/>
      <c r="AB21" s="83"/>
      <c r="AC21" s="83"/>
      <c r="AD21" s="83"/>
      <c r="AE21" s="83"/>
      <c r="AF21" s="83"/>
      <c r="AG21" s="83"/>
      <c r="AH21" s="84"/>
      <c r="AI21" s="84"/>
      <c r="AJ21" s="84"/>
      <c r="AK21" s="83"/>
      <c r="AL21" s="83"/>
      <c r="AM21" s="83"/>
      <c r="AN21" s="83"/>
      <c r="AO21" s="83"/>
      <c r="AP21" s="84"/>
      <c r="AQ21" s="84"/>
      <c r="AR21" s="84"/>
      <c r="AS21" s="83"/>
      <c r="AT21" s="83"/>
      <c r="AU21" s="1518"/>
      <c r="AV21" s="84"/>
      <c r="AW21" s="645"/>
    </row>
    <row r="22" spans="2:49" ht="19.5" customHeight="1" x14ac:dyDescent="0.3">
      <c r="B22" s="253"/>
      <c r="C22" s="56"/>
      <c r="D22" s="243"/>
      <c r="E22" s="291"/>
      <c r="F22" s="89"/>
      <c r="H22" s="154" t="s">
        <v>607</v>
      </c>
      <c r="I22" s="154">
        <v>7.3629299659585298E-2</v>
      </c>
      <c r="J22" s="154">
        <v>5.8786490936695551E-2</v>
      </c>
      <c r="K22" s="154">
        <v>7.2527085004027464E-2</v>
      </c>
      <c r="L22" s="154">
        <v>5.689121985169393E-2</v>
      </c>
      <c r="M22" s="154">
        <v>4.167414960608657E-2</v>
      </c>
      <c r="N22" s="154">
        <v>5.2991781995769101E-2</v>
      </c>
      <c r="O22" s="154">
        <v>4.1125628968662321E-2</v>
      </c>
      <c r="P22" s="154">
        <v>3.0787084711690626E-2</v>
      </c>
      <c r="Q22" s="154">
        <v>3.747004947052298E-2</v>
      </c>
      <c r="R22" s="154">
        <v>3.3863622526579852E-2</v>
      </c>
      <c r="S22" s="154">
        <v>3.7699999999999997E-2</v>
      </c>
      <c r="T22" s="154">
        <v>2.8500000000000001E-2</v>
      </c>
      <c r="U22" s="153">
        <v>2.8952626902805059E-2</v>
      </c>
      <c r="V22" s="154">
        <v>4.5499999999999999E-2</v>
      </c>
      <c r="W22" s="153">
        <v>3.7499999999999999E-2</v>
      </c>
      <c r="X22" s="153">
        <v>2.5499999999999998E-2</v>
      </c>
      <c r="Y22" s="153">
        <v>2.3400000000000001E-2</v>
      </c>
      <c r="Z22" s="153">
        <v>1.9900000000000001E-2</v>
      </c>
      <c r="AA22" s="153">
        <v>1.7500000000000002E-2</v>
      </c>
      <c r="AB22" s="154">
        <v>1.7999999999999999E-2</v>
      </c>
      <c r="AC22" s="154">
        <v>3.4865872910882494E-2</v>
      </c>
      <c r="AD22" s="154">
        <v>4.0324638307184517E-2</v>
      </c>
      <c r="AE22" s="154">
        <v>3.4956658752399436E-2</v>
      </c>
      <c r="AF22" s="154">
        <v>3.8757387594519986E-2</v>
      </c>
      <c r="AG22" s="154">
        <v>3.8161491930617311E-2</v>
      </c>
      <c r="AH22" s="153">
        <v>3.27E-2</v>
      </c>
      <c r="AI22" s="153">
        <v>2.3520591341475838E-2</v>
      </c>
      <c r="AJ22" s="153">
        <v>2.4736171146426237E-2</v>
      </c>
      <c r="AK22" s="154">
        <v>3.5799999999999998E-2</v>
      </c>
      <c r="AL22" s="154">
        <v>2.1907776129780867E-2</v>
      </c>
      <c r="AM22" s="154">
        <v>2.6236716029692801E-2</v>
      </c>
      <c r="AN22" s="154">
        <v>2.63E-2</v>
      </c>
      <c r="AO22" s="154">
        <v>2.0899999999999998E-2</v>
      </c>
      <c r="AP22" s="153">
        <v>2.2142274210551077E-2</v>
      </c>
      <c r="AQ22" s="153">
        <v>2.5448796010587506E-2</v>
      </c>
      <c r="AR22" s="153">
        <v>2.444139579820568E-2</v>
      </c>
      <c r="AS22" s="154">
        <v>2.4779468588329103E-2</v>
      </c>
      <c r="AT22" s="154">
        <v>2.4036806947898639E-2</v>
      </c>
      <c r="AU22" s="1530">
        <v>2.2778800632252363E-2</v>
      </c>
      <c r="AV22" s="153">
        <v>1.9400000000000001E-2</v>
      </c>
      <c r="AW22" s="739">
        <v>2.3269032157985363E-2</v>
      </c>
    </row>
    <row r="23" spans="2:49" ht="19.5" customHeight="1" x14ac:dyDescent="0.3">
      <c r="B23" s="253"/>
      <c r="C23" s="1721" t="s">
        <v>17</v>
      </c>
      <c r="D23" s="1721"/>
      <c r="E23" s="1736"/>
      <c r="F23" s="75"/>
      <c r="H23" s="154" t="s">
        <v>613</v>
      </c>
      <c r="I23" s="154">
        <v>0.95066438754788318</v>
      </c>
      <c r="J23" s="154">
        <v>0.92334685811310191</v>
      </c>
      <c r="K23" s="154">
        <v>0.95617695289267901</v>
      </c>
      <c r="L23" s="154">
        <v>0.93610778000201877</v>
      </c>
      <c r="M23" s="154">
        <v>0.90784557291513046</v>
      </c>
      <c r="N23" s="154">
        <v>0.91028427901596864</v>
      </c>
      <c r="O23" s="154">
        <v>0.90049157750808739</v>
      </c>
      <c r="P23" s="154">
        <v>0.9169606000643058</v>
      </c>
      <c r="Q23" s="154">
        <v>0.91953881293801443</v>
      </c>
      <c r="R23" s="154">
        <v>0.87806041287732051</v>
      </c>
      <c r="S23" s="154">
        <v>0.88249999999999995</v>
      </c>
      <c r="T23" s="154">
        <v>0.8659</v>
      </c>
      <c r="U23" s="284">
        <v>0.81340000000000001</v>
      </c>
      <c r="V23" s="154">
        <v>0.87509999999999999</v>
      </c>
      <c r="W23" s="153">
        <v>0.90069999999999995</v>
      </c>
      <c r="X23" s="153">
        <v>0.80910000000000004</v>
      </c>
      <c r="Y23" s="153">
        <v>0.88670000000000004</v>
      </c>
      <c r="Z23" s="153">
        <v>0.8972</v>
      </c>
      <c r="AA23" s="153">
        <v>0.88419999999999999</v>
      </c>
      <c r="AB23" s="154">
        <v>0.84350000000000003</v>
      </c>
      <c r="AC23" s="154">
        <v>0.87463792629489245</v>
      </c>
      <c r="AD23" s="154">
        <v>0.85602765945447146</v>
      </c>
      <c r="AE23" s="154">
        <v>0.82460613959374029</v>
      </c>
      <c r="AF23" s="154">
        <v>0.88149421640737269</v>
      </c>
      <c r="AG23" s="154">
        <v>0.90276020007490554</v>
      </c>
      <c r="AH23" s="153">
        <v>0.8641692790947042</v>
      </c>
      <c r="AI23" s="153">
        <v>0.87904251871730332</v>
      </c>
      <c r="AJ23" s="153">
        <v>0.89676139216183737</v>
      </c>
      <c r="AK23" s="154">
        <v>0.92310000000000003</v>
      </c>
      <c r="AL23" s="154">
        <v>0.86827605464518487</v>
      </c>
      <c r="AM23" s="154">
        <v>0.86125347333827862</v>
      </c>
      <c r="AN23" s="154">
        <v>0.88519999999999999</v>
      </c>
      <c r="AO23" s="154">
        <v>0.88371466695799705</v>
      </c>
      <c r="AP23" s="153">
        <v>0.89367614750508473</v>
      </c>
      <c r="AQ23" s="153">
        <v>0.79851822650936877</v>
      </c>
      <c r="AR23" s="153">
        <v>0.82856373674164341</v>
      </c>
      <c r="AS23" s="154">
        <v>0.84718674468908273</v>
      </c>
      <c r="AT23" s="154">
        <v>0.82568814794318157</v>
      </c>
      <c r="AU23" s="1530">
        <v>0.8061807797965449</v>
      </c>
      <c r="AV23" s="153">
        <v>0.8080548133173342</v>
      </c>
      <c r="AW23" s="739">
        <v>0.83317412581871708</v>
      </c>
    </row>
    <row r="24" spans="2:49" ht="19.5" customHeight="1" x14ac:dyDescent="0.3">
      <c r="B24" s="253"/>
      <c r="C24" s="56"/>
      <c r="D24" s="243"/>
      <c r="E24" s="291"/>
      <c r="F24" s="89"/>
      <c r="H24" s="748" t="s">
        <v>611</v>
      </c>
      <c r="I24" s="748">
        <v>3.8525493447266865E-4</v>
      </c>
      <c r="J24" s="748">
        <v>4.4816669343330687E-4</v>
      </c>
      <c r="K24" s="748">
        <v>4.0398840972959935E-4</v>
      </c>
      <c r="L24" s="748">
        <v>4.5099829093511534E-4</v>
      </c>
      <c r="M24" s="748">
        <v>4.8726114895107734E-4</v>
      </c>
      <c r="N24" s="748">
        <v>4.3557591657975231E-4</v>
      </c>
      <c r="O24" s="748">
        <v>5.3691995304705215E-4</v>
      </c>
      <c r="P24" s="748">
        <v>6.9514260610278433E-4</v>
      </c>
      <c r="Q24" s="748">
        <v>5.4832294361872598E-4</v>
      </c>
      <c r="R24" s="748">
        <v>5.7974568447592982E-4</v>
      </c>
      <c r="S24" s="748">
        <v>5.8E-4</v>
      </c>
      <c r="T24" s="748">
        <v>6.4000000000000005E-4</v>
      </c>
      <c r="U24" s="749">
        <v>4.6999999999999999E-4</v>
      </c>
      <c r="V24" s="748">
        <v>4.6999999999999999E-4</v>
      </c>
      <c r="W24" s="750">
        <v>4.8000000000000001E-4</v>
      </c>
      <c r="X24" s="750">
        <v>6.8999999999999997E-4</v>
      </c>
      <c r="Y24" s="750">
        <v>8.8000000000000003E-4</v>
      </c>
      <c r="Z24" s="750">
        <v>8.9999999999999998E-4</v>
      </c>
      <c r="AA24" s="750">
        <v>9.1E-4</v>
      </c>
      <c r="AB24" s="748">
        <v>8.7000000000000001E-4</v>
      </c>
      <c r="AC24" s="748">
        <v>9.0109011497640547E-4</v>
      </c>
      <c r="AD24" s="748">
        <v>8.1287518675189142E-4</v>
      </c>
      <c r="AE24" s="748">
        <v>9.1519116733448631E-4</v>
      </c>
      <c r="AF24" s="748">
        <v>8.3172855568730227E-4</v>
      </c>
      <c r="AG24" s="748">
        <v>2.4021450709669486E-5</v>
      </c>
      <c r="AH24" s="750">
        <v>1.0278355546806204E-3</v>
      </c>
      <c r="AI24" s="750">
        <v>8.8712236955219978E-4</v>
      </c>
      <c r="AJ24" s="750">
        <v>1.0632310585363455E-3</v>
      </c>
      <c r="AK24" s="748">
        <v>9.3000000000000005E-4</v>
      </c>
      <c r="AL24" s="748">
        <v>1.0451512941986676E-3</v>
      </c>
      <c r="AM24" s="748">
        <v>1.0708181035715139E-3</v>
      </c>
      <c r="AN24" s="748">
        <v>1.17E-3</v>
      </c>
      <c r="AO24" s="748">
        <v>1.1653362524994063E-3</v>
      </c>
      <c r="AP24" s="750">
        <v>1.1937925906102553E-3</v>
      </c>
      <c r="AQ24" s="750">
        <v>1.1819323577760756E-3</v>
      </c>
      <c r="AR24" s="750">
        <v>1.1773689321701597E-3</v>
      </c>
      <c r="AS24" s="748">
        <v>1.197629214007958E-3</v>
      </c>
      <c r="AT24" s="748">
        <v>1.1748629817140907E-3</v>
      </c>
      <c r="AU24" s="1533">
        <v>1.129720883659487E-3</v>
      </c>
      <c r="AV24" s="750">
        <v>1.1007324494053396E-3</v>
      </c>
      <c r="AW24" s="751">
        <v>1.0829711963070462E-3</v>
      </c>
    </row>
    <row r="25" spans="2:49" ht="19.5" customHeight="1" x14ac:dyDescent="0.3">
      <c r="B25" s="253"/>
      <c r="C25" s="1726" t="s">
        <v>8</v>
      </c>
      <c r="D25" s="1726"/>
      <c r="E25" s="1727"/>
      <c r="F25" s="75"/>
      <c r="H25" s="752" t="s">
        <v>615</v>
      </c>
      <c r="I25" s="753">
        <v>50716.398539967995</v>
      </c>
      <c r="J25" s="753">
        <v>51247.679361950002</v>
      </c>
      <c r="K25" s="753">
        <v>50127.028637282005</v>
      </c>
      <c r="L25" s="753">
        <v>47545.659011547003</v>
      </c>
      <c r="M25" s="753">
        <v>49012.691391457003</v>
      </c>
      <c r="N25" s="753">
        <v>51257.978803867998</v>
      </c>
      <c r="O25" s="753">
        <v>47838.764608763995</v>
      </c>
      <c r="P25" s="753">
        <v>44869.99633169001</v>
      </c>
      <c r="Q25" s="753">
        <v>47979.376776931007</v>
      </c>
      <c r="R25" s="753">
        <v>46233.283989932002</v>
      </c>
      <c r="S25" s="753">
        <v>50418.6</v>
      </c>
      <c r="T25" s="753">
        <v>50889.9</v>
      </c>
      <c r="U25" s="754">
        <v>73637.7</v>
      </c>
      <c r="V25" s="753">
        <v>74613.3</v>
      </c>
      <c r="W25" s="755">
        <v>71016.800000000003</v>
      </c>
      <c r="X25" s="755">
        <v>72408</v>
      </c>
      <c r="Y25" s="755">
        <v>75591.899999999994</v>
      </c>
      <c r="Z25" s="755">
        <v>76121.600000000006</v>
      </c>
      <c r="AA25" s="755">
        <v>81475.7</v>
      </c>
      <c r="AB25" s="753">
        <v>81553.7</v>
      </c>
      <c r="AC25" s="753">
        <v>87279.24</v>
      </c>
      <c r="AD25" s="753">
        <v>90306.829000000027</v>
      </c>
      <c r="AE25" s="753">
        <v>92850.809999999983</v>
      </c>
      <c r="AF25" s="753">
        <v>92698.34599999999</v>
      </c>
      <c r="AG25" s="753">
        <v>92463.537999999986</v>
      </c>
      <c r="AH25" s="755">
        <v>97876.635000000024</v>
      </c>
      <c r="AI25" s="755">
        <v>103195.06899999999</v>
      </c>
      <c r="AJ25" s="755">
        <v>105070.505</v>
      </c>
      <c r="AK25" s="753">
        <v>107923.82399999999</v>
      </c>
      <c r="AL25" s="753">
        <v>113689.28200000004</v>
      </c>
      <c r="AM25" s="756">
        <v>115384.17200000002</v>
      </c>
      <c r="AN25" s="756">
        <v>115273.3</v>
      </c>
      <c r="AO25" s="756">
        <v>115587.375</v>
      </c>
      <c r="AP25" s="757">
        <v>115657.61599999999</v>
      </c>
      <c r="AQ25" s="757">
        <v>118915.17600000001</v>
      </c>
      <c r="AR25" s="757">
        <v>117700.31100000002</v>
      </c>
      <c r="AS25" s="756">
        <v>119594.66599999997</v>
      </c>
      <c r="AT25" s="756">
        <v>118398.531</v>
      </c>
      <c r="AU25" s="1534">
        <v>120907.01700000002</v>
      </c>
      <c r="AV25" s="757">
        <v>122994.27400000002</v>
      </c>
      <c r="AW25" s="758">
        <v>130421.335934134</v>
      </c>
    </row>
    <row r="26" spans="2:49" ht="19.5" customHeight="1" x14ac:dyDescent="0.3">
      <c r="B26" s="253"/>
      <c r="C26" s="235"/>
      <c r="D26" s="235"/>
      <c r="E26" s="281"/>
      <c r="F26" s="89"/>
      <c r="H26" s="759" t="s">
        <v>616</v>
      </c>
      <c r="I26" s="759">
        <v>9120.2645399680005</v>
      </c>
      <c r="J26" s="759">
        <v>9082.6533619500005</v>
      </c>
      <c r="K26" s="759">
        <v>9631.1056372820003</v>
      </c>
      <c r="L26" s="759">
        <v>9453.9380115469976</v>
      </c>
      <c r="M26" s="759">
        <v>7021.1263914570009</v>
      </c>
      <c r="N26" s="759">
        <v>7407.1298038679988</v>
      </c>
      <c r="O26" s="759">
        <v>5794.3806087640014</v>
      </c>
      <c r="P26" s="759">
        <v>5369.3223316900003</v>
      </c>
      <c r="Q26" s="759">
        <v>5580.1007769309999</v>
      </c>
      <c r="R26" s="759">
        <v>5720.4739899320002</v>
      </c>
      <c r="S26" s="759">
        <v>5471.2</v>
      </c>
      <c r="T26" s="759">
        <v>5324.4</v>
      </c>
      <c r="U26" s="669">
        <v>16506.530582095002</v>
      </c>
      <c r="V26" s="759">
        <v>16159</v>
      </c>
      <c r="W26" s="760">
        <v>16409.599999999999</v>
      </c>
      <c r="X26" s="760">
        <v>16123.3</v>
      </c>
      <c r="Y26" s="760">
        <v>17642.7</v>
      </c>
      <c r="Z26" s="760">
        <v>19039.900000000001</v>
      </c>
      <c r="AA26" s="760">
        <v>20692.8</v>
      </c>
      <c r="AB26" s="759">
        <v>21271.599999999999</v>
      </c>
      <c r="AC26" s="759">
        <v>23994.945</v>
      </c>
      <c r="AD26" s="759">
        <v>25734.389000000003</v>
      </c>
      <c r="AE26" s="759">
        <v>27399.814000000002</v>
      </c>
      <c r="AF26" s="759">
        <v>27949.884999999998</v>
      </c>
      <c r="AG26" s="759">
        <v>28798.257000000001</v>
      </c>
      <c r="AH26" s="760">
        <v>30766.047999999999</v>
      </c>
      <c r="AI26" s="760">
        <v>32015.884999999998</v>
      </c>
      <c r="AJ26" s="760">
        <v>31629.419999999995</v>
      </c>
      <c r="AK26" s="759">
        <v>31697.010999999999</v>
      </c>
      <c r="AL26" s="759">
        <v>32835.862999999998</v>
      </c>
      <c r="AM26" s="759">
        <v>33859.438000000002</v>
      </c>
      <c r="AN26" s="759">
        <v>32867.699999999997</v>
      </c>
      <c r="AO26" s="759">
        <v>33529.604000000007</v>
      </c>
      <c r="AP26" s="760">
        <v>33145.188000000002</v>
      </c>
      <c r="AQ26" s="760">
        <v>34365.990000000005</v>
      </c>
      <c r="AR26" s="760">
        <v>35077.993999999992</v>
      </c>
      <c r="AS26" s="759">
        <v>37381.726999999999</v>
      </c>
      <c r="AT26" s="759">
        <v>37173.971999999994</v>
      </c>
      <c r="AU26" s="1535">
        <v>38061.205000000002</v>
      </c>
      <c r="AV26" s="760">
        <v>38797.366000000002</v>
      </c>
      <c r="AW26" s="761">
        <v>41311.544000000002</v>
      </c>
    </row>
    <row r="27" spans="2:49" ht="19.5" customHeight="1" x14ac:dyDescent="0.3">
      <c r="B27" s="253"/>
      <c r="C27" s="1721" t="s">
        <v>25</v>
      </c>
      <c r="D27" s="1721"/>
      <c r="E27" s="1736"/>
      <c r="F27" s="89"/>
      <c r="H27" s="759" t="s">
        <v>617</v>
      </c>
      <c r="I27" s="759">
        <v>1175.611539968</v>
      </c>
      <c r="J27" s="759">
        <v>1051.6323619500001</v>
      </c>
      <c r="K27" s="759">
        <v>1055.928637282</v>
      </c>
      <c r="L27" s="759">
        <v>1094.461011547</v>
      </c>
      <c r="M27" s="759">
        <v>1061.6273914569999</v>
      </c>
      <c r="N27" s="759">
        <v>1008.2148038680001</v>
      </c>
      <c r="O27" s="759">
        <v>733.41960876400003</v>
      </c>
      <c r="P27" s="759">
        <v>723.20533168999998</v>
      </c>
      <c r="Q27" s="759">
        <v>704.26677693099998</v>
      </c>
      <c r="R27" s="759">
        <v>699.91498993200003</v>
      </c>
      <c r="S27" s="759">
        <v>714.7</v>
      </c>
      <c r="T27" s="759">
        <v>642.20000000000005</v>
      </c>
      <c r="U27" s="669">
        <v>629.5</v>
      </c>
      <c r="V27" s="759">
        <v>1676.4</v>
      </c>
      <c r="W27" s="760">
        <v>1697.4</v>
      </c>
      <c r="X27" s="760">
        <v>1687.9</v>
      </c>
      <c r="Y27" s="760">
        <v>1718.6</v>
      </c>
      <c r="Z27" s="760">
        <v>1699.8</v>
      </c>
      <c r="AA27" s="760">
        <v>1702.4</v>
      </c>
      <c r="AB27" s="759">
        <v>1653.9</v>
      </c>
      <c r="AC27" s="759">
        <v>1595.124</v>
      </c>
      <c r="AD27" s="759">
        <v>1657.154</v>
      </c>
      <c r="AE27" s="759">
        <v>1607.828</v>
      </c>
      <c r="AF27" s="759">
        <v>1645.7930000000001</v>
      </c>
      <c r="AG27" s="759">
        <v>1604.0400000000002</v>
      </c>
      <c r="AH27" s="760">
        <v>1578.5450000000001</v>
      </c>
      <c r="AI27" s="760">
        <v>1576.8029999999999</v>
      </c>
      <c r="AJ27" s="760">
        <v>1569.431</v>
      </c>
      <c r="AK27" s="759">
        <v>1137.04</v>
      </c>
      <c r="AL27" s="759">
        <v>1216.69</v>
      </c>
      <c r="AM27" s="759">
        <v>1255.7950000000001</v>
      </c>
      <c r="AN27" s="759">
        <v>829.8</v>
      </c>
      <c r="AO27" s="759">
        <v>848.28</v>
      </c>
      <c r="AP27" s="760">
        <v>891.2879999999999</v>
      </c>
      <c r="AQ27" s="760">
        <v>858.97199999999975</v>
      </c>
      <c r="AR27" s="760">
        <v>748.78</v>
      </c>
      <c r="AS27" s="759">
        <v>748.56299999999999</v>
      </c>
      <c r="AT27" s="759">
        <v>738.20699999999999</v>
      </c>
      <c r="AU27" s="1535">
        <v>722.21699999999998</v>
      </c>
      <c r="AV27" s="760">
        <v>731.98800000000006</v>
      </c>
      <c r="AW27" s="761">
        <v>711.34899999999993</v>
      </c>
    </row>
    <row r="28" spans="2:49" ht="19.5" customHeight="1" x14ac:dyDescent="0.3">
      <c r="B28" s="253"/>
      <c r="C28" s="243"/>
      <c r="D28" s="243"/>
      <c r="E28" s="291"/>
      <c r="F28" s="89"/>
      <c r="H28" s="759" t="s">
        <v>618</v>
      </c>
      <c r="I28" s="759">
        <v>1869.7750000000001</v>
      </c>
      <c r="J28" s="759">
        <v>1928.393</v>
      </c>
      <c r="K28" s="759">
        <v>2026.182</v>
      </c>
      <c r="L28" s="759">
        <v>2067.913</v>
      </c>
      <c r="M28" s="759">
        <v>610.61300000000006</v>
      </c>
      <c r="N28" s="759">
        <v>664.47399999999993</v>
      </c>
      <c r="O28" s="759">
        <v>617.42700000000002</v>
      </c>
      <c r="P28" s="759">
        <v>585.11800000000005</v>
      </c>
      <c r="Q28" s="759">
        <v>601.82100000000003</v>
      </c>
      <c r="R28" s="759">
        <v>593.32799999999997</v>
      </c>
      <c r="S28" s="759">
        <v>576.9</v>
      </c>
      <c r="T28" s="759">
        <v>550.70000000000005</v>
      </c>
      <c r="U28" s="669">
        <v>560.1</v>
      </c>
      <c r="V28" s="759">
        <v>826.2</v>
      </c>
      <c r="W28" s="760">
        <v>764.9</v>
      </c>
      <c r="X28" s="760">
        <v>729.1</v>
      </c>
      <c r="Y28" s="760">
        <v>729.4</v>
      </c>
      <c r="Z28" s="760">
        <v>752.8</v>
      </c>
      <c r="AA28" s="760">
        <v>687.9</v>
      </c>
      <c r="AB28" s="759">
        <v>713.6</v>
      </c>
      <c r="AC28" s="759">
        <v>745.38600000000008</v>
      </c>
      <c r="AD28" s="759">
        <v>741.95</v>
      </c>
      <c r="AE28" s="759">
        <v>733.11500000000001</v>
      </c>
      <c r="AF28" s="759">
        <v>729.72500000000002</v>
      </c>
      <c r="AG28" s="759">
        <v>724.55200000000002</v>
      </c>
      <c r="AH28" s="760">
        <v>708.053</v>
      </c>
      <c r="AI28" s="760">
        <v>678.81099999999992</v>
      </c>
      <c r="AJ28" s="760">
        <v>621.06999999999994</v>
      </c>
      <c r="AK28" s="759">
        <v>769.26900000000001</v>
      </c>
      <c r="AL28" s="759">
        <v>940.90200000000004</v>
      </c>
      <c r="AM28" s="759">
        <v>917.88800000000015</v>
      </c>
      <c r="AN28" s="759">
        <v>848.5</v>
      </c>
      <c r="AO28" s="759">
        <v>885.64200000000005</v>
      </c>
      <c r="AP28" s="760">
        <v>744.4</v>
      </c>
      <c r="AQ28" s="760">
        <v>677.36399999999992</v>
      </c>
      <c r="AR28" s="760">
        <v>477.66399999999993</v>
      </c>
      <c r="AS28" s="759">
        <v>452.62000000000006</v>
      </c>
      <c r="AT28" s="759">
        <v>446.00699999999995</v>
      </c>
      <c r="AU28" s="1535">
        <v>444.80100000000004</v>
      </c>
      <c r="AV28" s="760">
        <v>440.70199999999994</v>
      </c>
      <c r="AW28" s="761">
        <v>527.54299999999989</v>
      </c>
    </row>
    <row r="29" spans="2:49" ht="19.5" customHeight="1" x14ac:dyDescent="0.3">
      <c r="B29" s="253"/>
      <c r="C29" s="1721" t="s">
        <v>32</v>
      </c>
      <c r="D29" s="1721"/>
      <c r="E29" s="1736"/>
      <c r="H29" s="759" t="s">
        <v>619</v>
      </c>
      <c r="I29" s="759">
        <v>2422.723</v>
      </c>
      <c r="J29" s="759">
        <v>2524.6990000000001</v>
      </c>
      <c r="K29" s="759">
        <v>2468.5439999999999</v>
      </c>
      <c r="L29" s="759">
        <v>2446.944</v>
      </c>
      <c r="M29" s="759">
        <v>770.20100000000002</v>
      </c>
      <c r="N29" s="759">
        <v>808.81600000000003</v>
      </c>
      <c r="O29" s="759">
        <v>239.24200000000002</v>
      </c>
      <c r="P29" s="759">
        <v>191.10300000000001</v>
      </c>
      <c r="Q29" s="759">
        <v>244.554</v>
      </c>
      <c r="R29" s="759">
        <v>356.78</v>
      </c>
      <c r="S29" s="759">
        <v>262.8</v>
      </c>
      <c r="T29" s="759">
        <v>378.9</v>
      </c>
      <c r="U29" s="669">
        <v>376.9</v>
      </c>
      <c r="V29" s="759">
        <v>1309.5</v>
      </c>
      <c r="W29" s="760">
        <v>1268.2</v>
      </c>
      <c r="X29" s="760">
        <v>1044.5999999999999</v>
      </c>
      <c r="Y29" s="760">
        <v>1247.0999999999999</v>
      </c>
      <c r="Z29" s="760">
        <v>2070.8000000000002</v>
      </c>
      <c r="AA29" s="760">
        <v>3043.9</v>
      </c>
      <c r="AB29" s="759">
        <v>2711.8</v>
      </c>
      <c r="AC29" s="759">
        <v>3187.4669999999996</v>
      </c>
      <c r="AD29" s="759">
        <v>3687.2449999999999</v>
      </c>
      <c r="AE29" s="759">
        <v>4144.4870000000001</v>
      </c>
      <c r="AF29" s="759">
        <v>3402.3360000000002</v>
      </c>
      <c r="AG29" s="759">
        <v>3477.8220000000001</v>
      </c>
      <c r="AH29" s="760">
        <v>3877.5190000000002</v>
      </c>
      <c r="AI29" s="760">
        <v>4108.2550000000001</v>
      </c>
      <c r="AJ29" s="760">
        <v>4078.6099999999997</v>
      </c>
      <c r="AK29" s="759">
        <v>4105.2899999999991</v>
      </c>
      <c r="AL29" s="759">
        <v>4195.45</v>
      </c>
      <c r="AM29" s="759">
        <v>3783.2589999999996</v>
      </c>
      <c r="AN29" s="759">
        <v>3382.1</v>
      </c>
      <c r="AO29" s="759">
        <v>2942.1310000000003</v>
      </c>
      <c r="AP29" s="760">
        <v>2831.6559999999999</v>
      </c>
      <c r="AQ29" s="760">
        <v>3189.674</v>
      </c>
      <c r="AR29" s="760">
        <v>3532.0250000000001</v>
      </c>
      <c r="AS29" s="759">
        <v>4285.6959999999999</v>
      </c>
      <c r="AT29" s="759">
        <v>4077.4519999999998</v>
      </c>
      <c r="AU29" s="1535">
        <v>4372.8040000000001</v>
      </c>
      <c r="AV29" s="760">
        <v>4778.3239999999996</v>
      </c>
      <c r="AW29" s="761">
        <v>5354.6750000000002</v>
      </c>
    </row>
    <row r="30" spans="2:49" ht="19.5" customHeight="1" thickBot="1" x14ac:dyDescent="0.35">
      <c r="B30" s="305"/>
      <c r="C30" s="306"/>
      <c r="D30" s="306"/>
      <c r="E30" s="307"/>
      <c r="H30" s="759" t="s">
        <v>620</v>
      </c>
      <c r="I30" s="759">
        <v>1703.998</v>
      </c>
      <c r="J30" s="759">
        <v>1655.404</v>
      </c>
      <c r="K30" s="759">
        <v>2076.326</v>
      </c>
      <c r="L30" s="759">
        <v>1834.8679999999999</v>
      </c>
      <c r="M30" s="759">
        <v>2546.7580000000003</v>
      </c>
      <c r="N30" s="759">
        <v>2914.7889999999998</v>
      </c>
      <c r="O30" s="759">
        <v>2587.6909999999998</v>
      </c>
      <c r="P30" s="759">
        <v>2026.67</v>
      </c>
      <c r="Q30" s="759">
        <v>2132.424</v>
      </c>
      <c r="R30" s="759">
        <v>2225.7420000000002</v>
      </c>
      <c r="S30" s="759">
        <v>1994.5</v>
      </c>
      <c r="T30" s="759">
        <v>1768.5</v>
      </c>
      <c r="U30" s="669">
        <v>2385.4</v>
      </c>
      <c r="V30" s="759">
        <v>2673.4</v>
      </c>
      <c r="W30" s="760">
        <v>2533.9</v>
      </c>
      <c r="X30" s="760">
        <v>2052</v>
      </c>
      <c r="Y30" s="760">
        <v>2763.9</v>
      </c>
      <c r="Z30" s="760">
        <v>2219.9</v>
      </c>
      <c r="AA30" s="760">
        <v>1693.5</v>
      </c>
      <c r="AB30" s="759">
        <v>1527.9</v>
      </c>
      <c r="AC30" s="759">
        <v>2594.0160000000005</v>
      </c>
      <c r="AD30" s="759">
        <v>2546.7280000000001</v>
      </c>
      <c r="AE30" s="759">
        <v>2542.3729999999996</v>
      </c>
      <c r="AF30" s="759">
        <v>2302.1729999999998</v>
      </c>
      <c r="AG30" s="759">
        <v>2458.7779999999998</v>
      </c>
      <c r="AH30" s="760">
        <v>2966.9290000000001</v>
      </c>
      <c r="AI30" s="760">
        <v>3545.4449999999997</v>
      </c>
      <c r="AJ30" s="760">
        <v>2939.9619999999995</v>
      </c>
      <c r="AK30" s="759">
        <v>2765.0150000000003</v>
      </c>
      <c r="AL30" s="759">
        <v>2873.6099999999997</v>
      </c>
      <c r="AM30" s="759">
        <v>3140.7799999999997</v>
      </c>
      <c r="AN30" s="759">
        <v>2697</v>
      </c>
      <c r="AO30" s="759">
        <v>3541.8559999999998</v>
      </c>
      <c r="AP30" s="760">
        <v>2834.8309999999997</v>
      </c>
      <c r="AQ30" s="760">
        <v>2858.2429999999999</v>
      </c>
      <c r="AR30" s="760">
        <v>3491.7419999999997</v>
      </c>
      <c r="AS30" s="759">
        <v>4769.7910000000002</v>
      </c>
      <c r="AT30" s="759">
        <v>4077.2059999999997</v>
      </c>
      <c r="AU30" s="1535">
        <v>4486.8150000000005</v>
      </c>
      <c r="AV30" s="760">
        <v>4403.4930000000004</v>
      </c>
      <c r="AW30" s="761">
        <v>5729.9410000000007</v>
      </c>
    </row>
    <row r="31" spans="2:49" ht="19.5" customHeight="1" thickTop="1" x14ac:dyDescent="0.3">
      <c r="C31" s="214"/>
      <c r="H31" s="762" t="s">
        <v>621</v>
      </c>
      <c r="I31" s="762">
        <v>1948.1570000000011</v>
      </c>
      <c r="J31" s="762">
        <v>1922.5249999999996</v>
      </c>
      <c r="K31" s="762">
        <v>2004.1250000000011</v>
      </c>
      <c r="L31" s="762">
        <v>2009.7519999999986</v>
      </c>
      <c r="M31" s="762">
        <v>2031.9270000000001</v>
      </c>
      <c r="N31" s="762">
        <v>2010.8359999999989</v>
      </c>
      <c r="O31" s="762">
        <v>1616.6010000000006</v>
      </c>
      <c r="P31" s="762">
        <v>1843.2260000000001</v>
      </c>
      <c r="Q31" s="762">
        <v>1897.0350000000003</v>
      </c>
      <c r="R31" s="762">
        <v>1844.7090000000001</v>
      </c>
      <c r="S31" s="762">
        <v>1922.3</v>
      </c>
      <c r="T31" s="762">
        <v>1984.1</v>
      </c>
      <c r="U31" s="763">
        <v>12554.6</v>
      </c>
      <c r="V31" s="762">
        <v>9673.5</v>
      </c>
      <c r="W31" s="764">
        <v>10145.1</v>
      </c>
      <c r="X31" s="764">
        <v>10609.8</v>
      </c>
      <c r="Y31" s="764">
        <v>11183.7</v>
      </c>
      <c r="Z31" s="764">
        <v>12296.6</v>
      </c>
      <c r="AA31" s="764">
        <v>13565</v>
      </c>
      <c r="AB31" s="762">
        <v>14664.4</v>
      </c>
      <c r="AC31" s="762">
        <v>15872.952000000001</v>
      </c>
      <c r="AD31" s="762">
        <v>17101.312000000002</v>
      </c>
      <c r="AE31" s="762">
        <v>18372.011000000002</v>
      </c>
      <c r="AF31" s="762">
        <v>19869.858</v>
      </c>
      <c r="AG31" s="762">
        <v>20533.065000000002</v>
      </c>
      <c r="AH31" s="764">
        <v>21635.002</v>
      </c>
      <c r="AI31" s="764">
        <v>22106.571</v>
      </c>
      <c r="AJ31" s="764">
        <v>22420.346999999998</v>
      </c>
      <c r="AK31" s="762">
        <v>22920.397000000004</v>
      </c>
      <c r="AL31" s="762">
        <v>23609.210999999999</v>
      </c>
      <c r="AM31" s="762">
        <v>24761.716</v>
      </c>
      <c r="AN31" s="762">
        <v>25110.3</v>
      </c>
      <c r="AO31" s="762">
        <v>25311.695000000007</v>
      </c>
      <c r="AP31" s="764">
        <v>25843.012999999999</v>
      </c>
      <c r="AQ31" s="764">
        <v>26781.737000000005</v>
      </c>
      <c r="AR31" s="764">
        <v>26827.783000000003</v>
      </c>
      <c r="AS31" s="762">
        <v>27125.057000000001</v>
      </c>
      <c r="AT31" s="762">
        <v>27835.1</v>
      </c>
      <c r="AU31" s="1536">
        <v>28034.568000000007</v>
      </c>
      <c r="AV31" s="764">
        <v>28442.859000000004</v>
      </c>
      <c r="AW31" s="765">
        <v>28988.036</v>
      </c>
    </row>
    <row r="32" spans="2:49" ht="19.5" customHeight="1" x14ac:dyDescent="0.3">
      <c r="C32" s="214"/>
      <c r="H32" s="759" t="s">
        <v>622</v>
      </c>
      <c r="I32" s="759">
        <v>4406.866</v>
      </c>
      <c r="J32" s="759">
        <v>4833.9580000000005</v>
      </c>
      <c r="K32" s="759">
        <v>4877.3050000000003</v>
      </c>
      <c r="L32" s="759">
        <v>5625.7250000000004</v>
      </c>
      <c r="M32" s="759">
        <v>6534.085</v>
      </c>
      <c r="N32" s="759">
        <v>7473.491</v>
      </c>
      <c r="O32" s="759">
        <v>7493.7169999999996</v>
      </c>
      <c r="P32" s="759">
        <v>7006.3880000000008</v>
      </c>
      <c r="Q32" s="759">
        <v>6893.4169999999995</v>
      </c>
      <c r="R32" s="759">
        <v>7078.3969999999999</v>
      </c>
      <c r="S32" s="759">
        <v>8103.9</v>
      </c>
      <c r="T32" s="759">
        <v>7859.7</v>
      </c>
      <c r="U32" s="669">
        <v>10015.1</v>
      </c>
      <c r="V32" s="759">
        <v>10642.6</v>
      </c>
      <c r="W32" s="760">
        <v>10618.5</v>
      </c>
      <c r="X32" s="760">
        <v>9741.1</v>
      </c>
      <c r="Y32" s="760">
        <v>10663.4</v>
      </c>
      <c r="Z32" s="760">
        <v>11600.2</v>
      </c>
      <c r="AA32" s="760">
        <v>12094.4</v>
      </c>
      <c r="AB32" s="759">
        <v>12497.9</v>
      </c>
      <c r="AC32" s="759">
        <v>12947.761000000002</v>
      </c>
      <c r="AD32" s="759">
        <v>13587.955000000002</v>
      </c>
      <c r="AE32" s="759">
        <v>13186.65</v>
      </c>
      <c r="AF32" s="759">
        <v>12136.465</v>
      </c>
      <c r="AG32" s="759">
        <v>11157.041000000001</v>
      </c>
      <c r="AH32" s="760">
        <v>10791.666000000001</v>
      </c>
      <c r="AI32" s="760">
        <v>10156.451999999999</v>
      </c>
      <c r="AJ32" s="760">
        <v>8926.8149999999987</v>
      </c>
      <c r="AK32" s="759">
        <v>7931.5349999999989</v>
      </c>
      <c r="AL32" s="759">
        <v>7629.7610000000004</v>
      </c>
      <c r="AM32" s="759">
        <v>7830.6</v>
      </c>
      <c r="AN32" s="759">
        <v>8572.5</v>
      </c>
      <c r="AO32" s="759">
        <v>9434.2340000000004</v>
      </c>
      <c r="AP32" s="760">
        <v>9939.6749999999993</v>
      </c>
      <c r="AQ32" s="760">
        <v>9617.3320000000003</v>
      </c>
      <c r="AR32" s="760">
        <v>9346.0410000000011</v>
      </c>
      <c r="AS32" s="759">
        <v>8897.1039999999994</v>
      </c>
      <c r="AT32" s="759">
        <v>8690.6409999999996</v>
      </c>
      <c r="AU32" s="1535">
        <v>8163.9119999999994</v>
      </c>
      <c r="AV32" s="760">
        <v>7967.8290000000006</v>
      </c>
      <c r="AW32" s="761">
        <v>7077.0550000000003</v>
      </c>
    </row>
    <row r="33" spans="8:49" ht="19.5" customHeight="1" x14ac:dyDescent="0.3">
      <c r="H33" s="759" t="s">
        <v>623</v>
      </c>
      <c r="I33" s="759">
        <v>25652.022000000001</v>
      </c>
      <c r="J33" s="759">
        <v>25694.571</v>
      </c>
      <c r="K33" s="759">
        <v>25258.132999999998</v>
      </c>
      <c r="L33" s="759">
        <v>23575.695</v>
      </c>
      <c r="M33" s="759">
        <v>24282.102999999999</v>
      </c>
      <c r="N33" s="759">
        <v>24452.448</v>
      </c>
      <c r="O33" s="759">
        <v>23562.795000000002</v>
      </c>
      <c r="P33" s="759">
        <v>22938.026000000002</v>
      </c>
      <c r="Q33" s="759">
        <v>23778.529000000002</v>
      </c>
      <c r="R33" s="759">
        <v>23796.25</v>
      </c>
      <c r="S33" s="759">
        <v>23975.200000000001</v>
      </c>
      <c r="T33" s="759">
        <v>24018.3</v>
      </c>
      <c r="U33" s="669">
        <v>32124.5</v>
      </c>
      <c r="V33" s="759">
        <v>33437</v>
      </c>
      <c r="W33" s="760">
        <v>33641</v>
      </c>
      <c r="X33" s="760">
        <v>34468.9</v>
      </c>
      <c r="Y33" s="760">
        <v>35142.6</v>
      </c>
      <c r="Z33" s="760">
        <v>35653.699999999997</v>
      </c>
      <c r="AA33" s="760">
        <v>37044.6</v>
      </c>
      <c r="AB33" s="759">
        <v>37510</v>
      </c>
      <c r="AC33" s="759">
        <v>39610.536999999997</v>
      </c>
      <c r="AD33" s="759">
        <v>38802.623000000007</v>
      </c>
      <c r="AE33" s="759">
        <v>39295.569000000003</v>
      </c>
      <c r="AF33" s="759">
        <v>39698.378000000004</v>
      </c>
      <c r="AG33" s="759">
        <v>39831.767999999996</v>
      </c>
      <c r="AH33" s="760">
        <v>42266.903999999995</v>
      </c>
      <c r="AI33" s="760">
        <v>44922.745999999999</v>
      </c>
      <c r="AJ33" s="760">
        <v>44995.962999999996</v>
      </c>
      <c r="AK33" s="759">
        <v>45563.453999999998</v>
      </c>
      <c r="AL33" s="759">
        <v>47009.642999999996</v>
      </c>
      <c r="AM33" s="759">
        <v>45908.850999999995</v>
      </c>
      <c r="AN33" s="759">
        <v>46221.3</v>
      </c>
      <c r="AO33" s="759">
        <v>44221.654999999992</v>
      </c>
      <c r="AP33" s="760">
        <v>43460.296999999999</v>
      </c>
      <c r="AQ33" s="760">
        <v>43242.429000000011</v>
      </c>
      <c r="AR33" s="760">
        <v>42341.286999999997</v>
      </c>
      <c r="AS33" s="759">
        <v>46201.212</v>
      </c>
      <c r="AT33" s="759">
        <v>46768.217999999993</v>
      </c>
      <c r="AU33" s="1535">
        <v>46262.890999999996</v>
      </c>
      <c r="AV33" s="760">
        <v>45982.837999999996</v>
      </c>
      <c r="AW33" s="761">
        <v>47826.030999999995</v>
      </c>
    </row>
    <row r="34" spans="8:49" ht="19.5" customHeight="1" x14ac:dyDescent="0.3">
      <c r="H34" s="759" t="s">
        <v>624</v>
      </c>
      <c r="I34" s="759">
        <v>11416.691999999999</v>
      </c>
      <c r="J34" s="759">
        <v>11527.954</v>
      </c>
      <c r="K34" s="759">
        <v>10266.030999999999</v>
      </c>
      <c r="L34" s="759">
        <v>8820.1409999999996</v>
      </c>
      <c r="M34" s="759">
        <v>11104.957</v>
      </c>
      <c r="N34" s="759">
        <v>11855.358</v>
      </c>
      <c r="O34" s="759">
        <v>10909.456</v>
      </c>
      <c r="P34" s="759">
        <v>9484.8449999999993</v>
      </c>
      <c r="Q34" s="759">
        <v>11654.571</v>
      </c>
      <c r="R34" s="759">
        <v>9567.8590000000004</v>
      </c>
      <c r="S34" s="759">
        <v>12808.4</v>
      </c>
      <c r="T34" s="759">
        <v>13638.7</v>
      </c>
      <c r="U34" s="669">
        <v>12844.239000000001</v>
      </c>
      <c r="V34" s="759">
        <v>12167.3</v>
      </c>
      <c r="W34" s="760">
        <v>8221.2999999999993</v>
      </c>
      <c r="X34" s="760">
        <v>10087.4</v>
      </c>
      <c r="Y34" s="760">
        <v>10202.6</v>
      </c>
      <c r="Z34" s="760">
        <v>7926.6</v>
      </c>
      <c r="AA34" s="760">
        <v>9788.4</v>
      </c>
      <c r="AB34" s="759">
        <v>9170.6</v>
      </c>
      <c r="AC34" s="759">
        <v>9893.219000000001</v>
      </c>
      <c r="AD34" s="759">
        <v>10550.876999999999</v>
      </c>
      <c r="AE34" s="759">
        <v>10795.138000000001</v>
      </c>
      <c r="AF34" s="759">
        <v>9913.1319999999996</v>
      </c>
      <c r="AG34" s="759">
        <v>8699.1700000000019</v>
      </c>
      <c r="AH34" s="760">
        <v>9792.0250000000033</v>
      </c>
      <c r="AI34" s="760">
        <v>11566.903999999999</v>
      </c>
      <c r="AJ34" s="760">
        <v>15006.154999999999</v>
      </c>
      <c r="AK34" s="759">
        <v>17793.186999999998</v>
      </c>
      <c r="AL34" s="759">
        <v>20960.96</v>
      </c>
      <c r="AM34" s="759">
        <v>22530.739000000001</v>
      </c>
      <c r="AN34" s="759">
        <v>23821.3</v>
      </c>
      <c r="AO34" s="759">
        <v>21384.349000000002</v>
      </c>
      <c r="AP34" s="760">
        <v>22151.366000000002</v>
      </c>
      <c r="AQ34" s="760">
        <v>23922.242000000002</v>
      </c>
      <c r="AR34" s="760">
        <v>23129.887999999999</v>
      </c>
      <c r="AS34" s="759">
        <v>19009.673999999995</v>
      </c>
      <c r="AT34" s="759">
        <v>17778.458999999995</v>
      </c>
      <c r="AU34" s="1535">
        <v>20386.715000000004</v>
      </c>
      <c r="AV34" s="760">
        <v>19042.386999999999</v>
      </c>
      <c r="AW34" s="761">
        <v>21828.038999999997</v>
      </c>
    </row>
    <row r="35" spans="8:49" ht="19.5" customHeight="1" x14ac:dyDescent="0.3">
      <c r="H35" s="766" t="s">
        <v>314</v>
      </c>
      <c r="I35" s="766">
        <v>120.55399999999354</v>
      </c>
      <c r="J35" s="766">
        <v>108.54300000000076</v>
      </c>
      <c r="K35" s="766">
        <v>94.45400000000663</v>
      </c>
      <c r="L35" s="766">
        <v>70.160000000000579</v>
      </c>
      <c r="M35" s="766">
        <v>70.42000000000408</v>
      </c>
      <c r="N35" s="766">
        <v>69.551999999994592</v>
      </c>
      <c r="O35" s="766">
        <v>78.415999999997439</v>
      </c>
      <c r="P35" s="766">
        <v>71.415000000003786</v>
      </c>
      <c r="Q35" s="766">
        <v>72.759000000001109</v>
      </c>
      <c r="R35" s="766">
        <v>70.304000000000798</v>
      </c>
      <c r="S35" s="766">
        <v>59.8</v>
      </c>
      <c r="T35" s="766">
        <v>48.8</v>
      </c>
      <c r="U35" s="767">
        <v>2147.3000000000002</v>
      </c>
      <c r="V35" s="766">
        <v>2207.4</v>
      </c>
      <c r="W35" s="768">
        <v>2126.5</v>
      </c>
      <c r="X35" s="768">
        <v>1987.2</v>
      </c>
      <c r="Y35" s="768">
        <v>1940.6</v>
      </c>
      <c r="Z35" s="768">
        <v>1901.2</v>
      </c>
      <c r="AA35" s="768">
        <v>1855.6</v>
      </c>
      <c r="AB35" s="766">
        <v>1103.7</v>
      </c>
      <c r="AC35" s="766">
        <v>832.77800000000275</v>
      </c>
      <c r="AD35" s="766">
        <v>1630.9850000000181</v>
      </c>
      <c r="AE35" s="766">
        <v>2173.638999999981</v>
      </c>
      <c r="AF35" s="766">
        <v>3000.4859999999953</v>
      </c>
      <c r="AG35" s="766">
        <v>3977.3019999999842</v>
      </c>
      <c r="AH35" s="768">
        <v>4259.9920000000275</v>
      </c>
      <c r="AI35" s="768">
        <v>4533.1000000000004</v>
      </c>
      <c r="AJ35" s="768">
        <v>4512.1520000000137</v>
      </c>
      <c r="AK35" s="766">
        <v>4938.6369999999824</v>
      </c>
      <c r="AL35" s="766">
        <v>5253.0550000000312</v>
      </c>
      <c r="AM35" s="766">
        <v>5254.5440000000235</v>
      </c>
      <c r="AN35" s="766">
        <v>3790.5</v>
      </c>
      <c r="AO35" s="766">
        <v>7017.5330000000049</v>
      </c>
      <c r="AP35" s="768">
        <v>6961.0899999999938</v>
      </c>
      <c r="AQ35" s="768">
        <v>7767.1829999999927</v>
      </c>
      <c r="AR35" s="768">
        <v>7805.1010000000151</v>
      </c>
      <c r="AS35" s="766">
        <v>8104.9489999999669</v>
      </c>
      <c r="AT35" s="766">
        <v>7987.2410000000145</v>
      </c>
      <c r="AU35" s="1537">
        <v>8032.2940000000117</v>
      </c>
      <c r="AV35" s="768">
        <v>11203.854000000021</v>
      </c>
      <c r="AW35" s="769">
        <v>12378.666934133998</v>
      </c>
    </row>
    <row r="36" spans="8:49" ht="19.5" customHeight="1" x14ac:dyDescent="0.3">
      <c r="H36" s="770"/>
      <c r="I36" s="187"/>
      <c r="J36" s="187"/>
      <c r="K36" s="187"/>
      <c r="L36" s="187"/>
      <c r="M36" s="187"/>
      <c r="N36" s="187"/>
      <c r="O36" s="187"/>
      <c r="P36" s="187"/>
      <c r="Q36" s="187"/>
      <c r="R36" s="187"/>
      <c r="S36" s="187"/>
      <c r="T36" s="187"/>
      <c r="U36" s="187"/>
      <c r="V36" s="187"/>
      <c r="W36" s="188"/>
      <c r="X36" s="188"/>
      <c r="Y36" s="188"/>
      <c r="Z36" s="188"/>
      <c r="AA36" s="188"/>
      <c r="AB36" s="187"/>
      <c r="AC36" s="187"/>
      <c r="AD36" s="187"/>
      <c r="AE36" s="187"/>
      <c r="AF36" s="187"/>
      <c r="AG36" s="187"/>
      <c r="AH36" s="188"/>
      <c r="AI36" s="188"/>
      <c r="AJ36" s="188"/>
      <c r="AK36" s="187"/>
      <c r="AL36" s="187"/>
      <c r="AM36" s="187"/>
      <c r="AN36" s="187"/>
      <c r="AO36" s="187"/>
      <c r="AP36" s="188"/>
      <c r="AQ36" s="187"/>
      <c r="AR36" s="188"/>
      <c r="AS36" s="187"/>
      <c r="AT36" s="187"/>
      <c r="AU36" s="187"/>
      <c r="AV36" s="187"/>
      <c r="AW36" s="187"/>
    </row>
    <row r="37" spans="8:49" ht="19.5" customHeight="1" x14ac:dyDescent="0.3"/>
    <row r="38" spans="8:49" ht="19.5" customHeight="1" x14ac:dyDescent="0.3">
      <c r="H38" s="272" t="s">
        <v>26</v>
      </c>
      <c r="I38" s="273"/>
      <c r="J38" s="273"/>
      <c r="K38" s="273"/>
      <c r="L38" s="273"/>
      <c r="M38" s="273"/>
      <c r="N38" s="273"/>
      <c r="O38" s="273"/>
      <c r="P38" s="273"/>
      <c r="Q38" s="273"/>
      <c r="R38" s="273"/>
      <c r="S38" s="273"/>
      <c r="T38" s="273"/>
      <c r="U38" s="273"/>
      <c r="V38" s="771"/>
      <c r="W38" s="772"/>
      <c r="X38" s="772"/>
      <c r="Y38" s="772"/>
      <c r="Z38" s="772"/>
      <c r="AA38" s="772"/>
      <c r="AB38" s="771"/>
      <c r="AC38" s="771"/>
      <c r="AD38" s="771"/>
      <c r="AE38" s="771"/>
      <c r="AF38" s="771"/>
      <c r="AG38" s="771"/>
      <c r="AH38" s="772"/>
      <c r="AI38" s="772"/>
      <c r="AJ38" s="772"/>
      <c r="AK38" s="771"/>
      <c r="AL38" s="771"/>
      <c r="AM38" s="771"/>
      <c r="AN38" s="771"/>
      <c r="AO38" s="771"/>
      <c r="AP38" s="772"/>
      <c r="AQ38" s="771"/>
      <c r="AR38" s="772"/>
      <c r="AS38" s="771"/>
      <c r="AT38" s="771"/>
      <c r="AU38" s="771"/>
      <c r="AV38" s="771"/>
      <c r="AW38" s="771"/>
    </row>
    <row r="39" spans="8:49" ht="19.5" customHeight="1" thickBot="1" x14ac:dyDescent="0.35">
      <c r="H39" s="275" t="s">
        <v>39</v>
      </c>
      <c r="I39" s="296" t="s">
        <v>175</v>
      </c>
      <c r="J39" s="296" t="s">
        <v>176</v>
      </c>
      <c r="K39" s="296" t="s">
        <v>177</v>
      </c>
      <c r="L39" s="296" t="s">
        <v>178</v>
      </c>
      <c r="M39" s="296" t="s">
        <v>179</v>
      </c>
      <c r="N39" s="296" t="s">
        <v>180</v>
      </c>
      <c r="O39" s="296" t="s">
        <v>181</v>
      </c>
      <c r="P39" s="296" t="s">
        <v>182</v>
      </c>
      <c r="Q39" s="296" t="s">
        <v>183</v>
      </c>
      <c r="R39" s="296" t="s">
        <v>184</v>
      </c>
      <c r="S39" s="296" t="s">
        <v>185</v>
      </c>
      <c r="T39" s="296" t="s">
        <v>358</v>
      </c>
      <c r="U39" s="296" t="s">
        <v>359</v>
      </c>
      <c r="V39" s="296" t="s">
        <v>188</v>
      </c>
      <c r="W39" s="296" t="s">
        <v>189</v>
      </c>
      <c r="X39" s="296" t="s">
        <v>190</v>
      </c>
      <c r="Y39" s="296" t="s">
        <v>416</v>
      </c>
      <c r="Z39" s="296" t="s">
        <v>427</v>
      </c>
      <c r="AA39" s="296" t="s">
        <v>625</v>
      </c>
      <c r="AB39" s="296" t="s">
        <v>626</v>
      </c>
      <c r="AC39" s="296" t="s">
        <v>428</v>
      </c>
      <c r="AD39" s="296" t="s">
        <v>196</v>
      </c>
      <c r="AE39" s="296" t="s">
        <v>197</v>
      </c>
      <c r="AF39" s="296" t="s">
        <v>361</v>
      </c>
      <c r="AG39" s="78" t="s">
        <v>362</v>
      </c>
      <c r="AH39" s="78" t="s">
        <v>627</v>
      </c>
      <c r="AI39" s="78" t="s">
        <v>201</v>
      </c>
      <c r="AJ39" s="81" t="s">
        <v>202</v>
      </c>
      <c r="AK39" s="81" t="s">
        <v>365</v>
      </c>
      <c r="AL39" s="81" t="s">
        <v>366</v>
      </c>
      <c r="AM39" s="81" t="s">
        <v>367</v>
      </c>
      <c r="AN39" s="81" t="s">
        <v>418</v>
      </c>
      <c r="AO39" s="81" t="s">
        <v>207</v>
      </c>
      <c r="AP39" s="81" t="s">
        <v>208</v>
      </c>
      <c r="AQ39" s="81" t="s">
        <v>209</v>
      </c>
      <c r="AR39" s="81" t="s">
        <v>210</v>
      </c>
      <c r="AS39" s="81" t="s">
        <v>211</v>
      </c>
      <c r="AT39" s="81" t="s">
        <v>212</v>
      </c>
      <c r="AU39" s="81" t="s">
        <v>872</v>
      </c>
      <c r="AV39" s="81" t="s">
        <v>892</v>
      </c>
      <c r="AW39" s="81" t="s">
        <v>893</v>
      </c>
    </row>
    <row r="40" spans="8:49" ht="19.5" customHeight="1" x14ac:dyDescent="0.3">
      <c r="H40" s="586" t="s">
        <v>628</v>
      </c>
      <c r="I40" s="587">
        <v>4.2666235249530127</v>
      </c>
      <c r="J40" s="587">
        <v>3.7738352458421089</v>
      </c>
      <c r="K40" s="587">
        <v>3.8295569813501422</v>
      </c>
      <c r="L40" s="587">
        <v>3.2467710705477404</v>
      </c>
      <c r="M40" s="587">
        <v>4.5858928571428574</v>
      </c>
      <c r="N40" s="587">
        <v>4.8030319940476192</v>
      </c>
      <c r="O40" s="587">
        <v>4.5586681547619055</v>
      </c>
      <c r="P40" s="587">
        <v>4.19944568452381</v>
      </c>
      <c r="Q40" s="587">
        <v>8.0751636904761916</v>
      </c>
      <c r="R40" s="587">
        <v>9.1610267857142809</v>
      </c>
      <c r="S40" s="773">
        <v>10.016220238095238</v>
      </c>
      <c r="T40" s="773">
        <v>14.717304595339284</v>
      </c>
      <c r="U40" s="773">
        <v>15.078217568051404</v>
      </c>
      <c r="V40" s="774">
        <v>14.958004608875919</v>
      </c>
      <c r="W40" s="775">
        <v>15.440915178571428</v>
      </c>
      <c r="X40" s="775">
        <v>16.09</v>
      </c>
      <c r="Y40" s="775">
        <v>15.941000000000001</v>
      </c>
      <c r="Z40" s="775">
        <v>15.035</v>
      </c>
      <c r="AA40" s="775">
        <v>14.509</v>
      </c>
      <c r="AB40" s="774">
        <v>12.875999999999999</v>
      </c>
      <c r="AC40" s="774">
        <v>11.655599752717153</v>
      </c>
      <c r="AD40" s="774">
        <v>12.994291108729119</v>
      </c>
      <c r="AE40" s="774">
        <v>14.022803917352961</v>
      </c>
      <c r="AF40" s="774">
        <v>11.99</v>
      </c>
      <c r="AG40" s="776">
        <v>8.9700000000000006</v>
      </c>
      <c r="AH40" s="774">
        <v>10.62</v>
      </c>
      <c r="AI40" s="774">
        <v>12.19</v>
      </c>
      <c r="AJ40" s="775">
        <v>14.741400000000001</v>
      </c>
      <c r="AK40" s="774">
        <v>15.44</v>
      </c>
      <c r="AL40" s="774">
        <v>14.73</v>
      </c>
      <c r="AM40" s="774">
        <v>13.68</v>
      </c>
      <c r="AN40" s="774">
        <v>14.223000000000001</v>
      </c>
      <c r="AO40" s="774">
        <v>13.508134436609426</v>
      </c>
      <c r="AP40" s="775">
        <v>13.263</v>
      </c>
      <c r="AQ40" s="775">
        <v>14.151999999999999</v>
      </c>
      <c r="AR40" s="775">
        <v>14.147</v>
      </c>
      <c r="AS40" s="774">
        <v>13.885999999999999</v>
      </c>
      <c r="AT40" s="774">
        <v>14.922909966287699</v>
      </c>
      <c r="AU40" s="774">
        <v>15.1790349140804</v>
      </c>
      <c r="AV40" s="775">
        <v>15.8209</v>
      </c>
      <c r="AW40" s="777">
        <v>16.765999999999998</v>
      </c>
    </row>
    <row r="41" spans="8:49" ht="19.5" customHeight="1" x14ac:dyDescent="0.3">
      <c r="H41" s="778" t="s">
        <v>629</v>
      </c>
      <c r="I41" s="90">
        <v>1654.8910000000001</v>
      </c>
      <c r="J41" s="90">
        <v>1662.7819999999999</v>
      </c>
      <c r="K41" s="90">
        <v>1868.797</v>
      </c>
      <c r="L41" s="90">
        <v>1923.319</v>
      </c>
      <c r="M41" s="90">
        <v>1779.5220000000002</v>
      </c>
      <c r="N41" s="90">
        <v>1824.846</v>
      </c>
      <c r="O41" s="90">
        <v>1814.7909999999999</v>
      </c>
      <c r="P41" s="90">
        <v>1814.7840000000001</v>
      </c>
      <c r="Q41" s="90">
        <v>1848.4069999999999</v>
      </c>
      <c r="R41" s="90">
        <v>1983.0849999999998</v>
      </c>
      <c r="S41" s="90">
        <v>2101.0230000000001</v>
      </c>
      <c r="T41" s="90">
        <v>2844.1638214006166</v>
      </c>
      <c r="U41" s="779">
        <v>2925.7380000000003</v>
      </c>
      <c r="V41" s="90">
        <v>2962.4065803263857</v>
      </c>
      <c r="W41" s="91">
        <v>3021.0410000000002</v>
      </c>
      <c r="X41" s="91">
        <v>3210.7</v>
      </c>
      <c r="Y41" s="91">
        <v>3108.8</v>
      </c>
      <c r="Z41" s="91">
        <v>3080</v>
      </c>
      <c r="AA41" s="91">
        <v>3086.2</v>
      </c>
      <c r="AB41" s="90">
        <v>2970</v>
      </c>
      <c r="AC41" s="90">
        <v>2809.7472255552002</v>
      </c>
      <c r="AD41" s="90">
        <v>3077.3592049939994</v>
      </c>
      <c r="AE41" s="90">
        <v>3288.6187354027998</v>
      </c>
      <c r="AF41" s="90">
        <v>3170.4229024108163</v>
      </c>
      <c r="AG41" s="90">
        <v>2960.3426689168164</v>
      </c>
      <c r="AH41" s="91">
        <v>3172.2669999999998</v>
      </c>
      <c r="AI41" s="91">
        <v>3393.8850571522153</v>
      </c>
      <c r="AJ41" s="91">
        <v>3656.3406175177997</v>
      </c>
      <c r="AK41" s="90">
        <v>3741.5866895989998</v>
      </c>
      <c r="AL41" s="90">
        <v>3779</v>
      </c>
      <c r="AM41" s="90">
        <v>3768</v>
      </c>
      <c r="AN41" s="90">
        <v>3981.5</v>
      </c>
      <c r="AO41" s="90">
        <v>4216.9353790988998</v>
      </c>
      <c r="AP41" s="91">
        <v>4346.3469565190999</v>
      </c>
      <c r="AQ41" s="91">
        <v>4526.0501710986</v>
      </c>
      <c r="AR41" s="91">
        <v>4554.1840000000002</v>
      </c>
      <c r="AS41" s="90">
        <v>4619.7485307622001</v>
      </c>
      <c r="AT41" s="90">
        <v>4792.7069138574998</v>
      </c>
      <c r="AU41" s="1496">
        <v>4810.1666324580701</v>
      </c>
      <c r="AV41" s="91">
        <v>5057.8397875142</v>
      </c>
      <c r="AW41" s="458">
        <v>5137.812738008075</v>
      </c>
    </row>
    <row r="42" spans="8:49" ht="19.5" customHeight="1" x14ac:dyDescent="0.3">
      <c r="H42" s="83" t="s">
        <v>630</v>
      </c>
      <c r="I42" s="83">
        <v>387.86900000000003</v>
      </c>
      <c r="J42" s="83">
        <v>440.608</v>
      </c>
      <c r="K42" s="83">
        <v>487.99300000000005</v>
      </c>
      <c r="L42" s="83">
        <v>592.37900000000002</v>
      </c>
      <c r="M42" s="83">
        <v>546.83400000000006</v>
      </c>
      <c r="N42" s="83">
        <v>533.79099999999994</v>
      </c>
      <c r="O42" s="83">
        <v>589.42100000000005</v>
      </c>
      <c r="P42" s="83">
        <v>685.97299999999996</v>
      </c>
      <c r="Q42" s="83">
        <v>763.10500000000002</v>
      </c>
      <c r="R42" s="83">
        <v>751.84300000000007</v>
      </c>
      <c r="S42" s="83">
        <v>754.84300000000007</v>
      </c>
      <c r="T42" s="83">
        <v>866.15808378701695</v>
      </c>
      <c r="U42" s="780">
        <v>899.22500000000002</v>
      </c>
      <c r="V42" s="83">
        <v>952.05076089346255</v>
      </c>
      <c r="W42" s="84">
        <v>945.78200000000004</v>
      </c>
      <c r="X42" s="84">
        <v>1048.2</v>
      </c>
      <c r="Y42" s="84">
        <v>966.3</v>
      </c>
      <c r="Z42" s="84">
        <v>1059.3</v>
      </c>
      <c r="AA42" s="84">
        <v>1136.2</v>
      </c>
      <c r="AB42" s="83">
        <v>1239.5</v>
      </c>
      <c r="AC42" s="83">
        <v>1245.2743487467403</v>
      </c>
      <c r="AD42" s="83">
        <v>1333.2004809248335</v>
      </c>
      <c r="AE42" s="83">
        <v>1406.4078795960986</v>
      </c>
      <c r="AF42" s="83">
        <v>1561.4100458188307</v>
      </c>
      <c r="AG42" s="83">
        <v>1756.3457937812952</v>
      </c>
      <c r="AH42" s="84">
        <v>1746.615</v>
      </c>
      <c r="AI42" s="84">
        <v>1757.54170557</v>
      </c>
      <c r="AJ42" s="84">
        <v>1677.671301514164</v>
      </c>
      <c r="AK42" s="83">
        <v>1669.0651232</v>
      </c>
      <c r="AL42" s="83">
        <v>1801</v>
      </c>
      <c r="AM42" s="83">
        <v>1931</v>
      </c>
      <c r="AN42" s="83">
        <v>2072.4</v>
      </c>
      <c r="AO42" s="83">
        <v>2403.8060343449997</v>
      </c>
      <c r="AP42" s="84">
        <v>2566.069675903901</v>
      </c>
      <c r="AQ42" s="84">
        <v>2626.5230569773298</v>
      </c>
      <c r="AR42" s="84">
        <v>2655.2489999999998</v>
      </c>
      <c r="AS42" s="83">
        <v>2755.8610621428552</v>
      </c>
      <c r="AT42" s="83">
        <v>2789.6793236325298</v>
      </c>
      <c r="AU42" s="1518">
        <v>2772.76067111562</v>
      </c>
      <c r="AV42" s="84">
        <v>2934.2762383923209</v>
      </c>
      <c r="AW42" s="645">
        <v>2887.366424856792</v>
      </c>
    </row>
    <row r="43" spans="8:49" ht="19.5" customHeight="1" x14ac:dyDescent="0.3">
      <c r="H43" s="133" t="s">
        <v>631</v>
      </c>
      <c r="I43" s="133">
        <v>268.8</v>
      </c>
      <c r="J43" s="133">
        <v>268.8</v>
      </c>
      <c r="K43" s="133">
        <v>268.8</v>
      </c>
      <c r="L43" s="133">
        <v>268.8</v>
      </c>
      <c r="M43" s="133">
        <v>268.8</v>
      </c>
      <c r="N43" s="133">
        <v>268.8</v>
      </c>
      <c r="O43" s="133">
        <v>268.8</v>
      </c>
      <c r="P43" s="133">
        <v>268.8</v>
      </c>
      <c r="Q43" s="133">
        <v>134.4</v>
      </c>
      <c r="R43" s="133">
        <v>134.4</v>
      </c>
      <c r="S43" s="133">
        <v>134.4</v>
      </c>
      <c r="T43" s="133">
        <v>134.4</v>
      </c>
      <c r="U43" s="781">
        <v>134.4</v>
      </c>
      <c r="V43" s="133">
        <v>134.4</v>
      </c>
      <c r="W43" s="134">
        <v>134.4</v>
      </c>
      <c r="X43" s="134">
        <v>134.4</v>
      </c>
      <c r="Y43" s="134">
        <v>134.4</v>
      </c>
      <c r="Z43" s="134">
        <v>134.4</v>
      </c>
      <c r="AA43" s="134">
        <v>134.4</v>
      </c>
      <c r="AB43" s="133">
        <v>134.4</v>
      </c>
      <c r="AC43" s="133">
        <v>134.22499999999999</v>
      </c>
      <c r="AD43" s="133">
        <v>134.22499999999999</v>
      </c>
      <c r="AE43" s="133">
        <v>134.22499999999999</v>
      </c>
      <c r="AF43" s="133">
        <v>134.22499999999999</v>
      </c>
      <c r="AG43" s="133">
        <v>134.22499999999999</v>
      </c>
      <c r="AH43" s="134">
        <v>134.22499999999999</v>
      </c>
      <c r="AI43" s="134">
        <v>134.22499999999999</v>
      </c>
      <c r="AJ43" s="134">
        <v>134.22499999999999</v>
      </c>
      <c r="AK43" s="133">
        <v>134.22499999999999</v>
      </c>
      <c r="AL43" s="133">
        <v>134.22499999999999</v>
      </c>
      <c r="AM43" s="133">
        <v>134.19999999999999</v>
      </c>
      <c r="AN43" s="133">
        <v>134.19999999999999</v>
      </c>
      <c r="AO43" s="133">
        <v>134.19999999999999</v>
      </c>
      <c r="AP43" s="134">
        <v>134.19999999999999</v>
      </c>
      <c r="AQ43" s="134">
        <v>134.19999999999999</v>
      </c>
      <c r="AR43" s="134">
        <v>134.19999999999999</v>
      </c>
      <c r="AS43" s="133">
        <v>134.19999999999999</v>
      </c>
      <c r="AT43" s="133">
        <v>134.19999999999999</v>
      </c>
      <c r="AU43" s="1521">
        <v>134.19999999999999</v>
      </c>
      <c r="AV43" s="134">
        <v>134.19999999999999</v>
      </c>
      <c r="AW43" s="646">
        <v>134.19999999999999</v>
      </c>
    </row>
    <row r="44" spans="8:49" ht="19.5" customHeight="1" x14ac:dyDescent="0.3"/>
    <row r="45" spans="8:49" ht="19.5" customHeight="1" x14ac:dyDescent="0.3"/>
    <row r="46" spans="8:49" ht="19.5" customHeight="1" x14ac:dyDescent="0.3"/>
    <row r="47" spans="8:49" ht="19.5" customHeight="1" x14ac:dyDescent="0.3"/>
    <row r="48" spans="8:49" ht="19.5" customHeight="1" x14ac:dyDescent="0.3"/>
  </sheetData>
  <mergeCells count="14">
    <mergeCell ref="C27:E27"/>
    <mergeCell ref="C29:E29"/>
    <mergeCell ref="D19:F19"/>
    <mergeCell ref="D17:E17"/>
    <mergeCell ref="D18:E18"/>
    <mergeCell ref="C21:E21"/>
    <mergeCell ref="C23:E23"/>
    <mergeCell ref="C25:E25"/>
    <mergeCell ref="C16:E16"/>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C16" location="S_IS!A1" display="KB Securities"/>
    <hyperlink ref="C10" location="Hightlights!A1" display="Highlights"/>
    <hyperlink ref="C10:E10" location="'Financial Highlights'!A1" display="Finanial Highlights"/>
    <hyperlink ref="C23" location="C_IS!A1" display="KB Kookmin Card"/>
    <hyperlink ref="C27" location="Other_IS!A1" display="Other Subsidiaries"/>
    <hyperlink ref="C29" location="Contacts!A1" display="Contacts"/>
    <hyperlink ref="C21" location="I_Key!A1" display="KB Insurance"/>
    <hyperlink ref="C25:E25" location="L_IS!A1" display="KB Life Insurance"/>
    <hyperlink ref="D17:E17" location="S_IS!A1" display="Condensed Income Statement"/>
    <hyperlink ref="D18:E18" location="S_BS!A1" display="Condensed Balance Sheet"/>
    <hyperlink ref="C8:E8" location="Disclaimer!A1" display="Disclaimer"/>
    <hyperlink ref="C21:E21" location="I_IS!A1" display="KB Insurance"/>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94"/>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4" width="17.375" style="38" hidden="1" customWidth="1"/>
    <col min="15" max="15" width="17.375" style="48" hidden="1" customWidth="1"/>
    <col min="16" max="28" width="17.375" style="38" hidden="1" customWidth="1"/>
    <col min="29" max="29" width="15.5" style="38" customWidth="1"/>
    <col min="30" max="32" width="15.5" style="48" customWidth="1"/>
    <col min="33" max="37" width="15.5" style="38" customWidth="1"/>
    <col min="38" max="16384" width="10.75" style="38"/>
  </cols>
  <sheetData>
    <row r="1" spans="2:37" ht="5.25" customHeight="1" x14ac:dyDescent="0.3"/>
    <row r="2" spans="2:37" ht="28.5" customHeight="1" x14ac:dyDescent="0.35">
      <c r="H2" s="39"/>
      <c r="I2" s="232"/>
    </row>
    <row r="3" spans="2:37" ht="3" customHeight="1" x14ac:dyDescent="0.3">
      <c r="H3" s="40"/>
    </row>
    <row r="4" spans="2:37" ht="30" customHeight="1" x14ac:dyDescent="0.3">
      <c r="B4" s="1719" t="s">
        <v>31</v>
      </c>
      <c r="C4" s="1719"/>
      <c r="D4" s="1719"/>
      <c r="E4" s="1719"/>
      <c r="F4" s="191"/>
      <c r="G4" s="42"/>
      <c r="H4" s="64" t="s">
        <v>9</v>
      </c>
      <c r="I4" s="42"/>
      <c r="J4" s="42"/>
      <c r="K4" s="42"/>
      <c r="L4" s="42"/>
      <c r="M4" s="42"/>
      <c r="N4" s="42"/>
      <c r="O4" s="42"/>
      <c r="P4" s="42"/>
      <c r="Q4" s="42"/>
      <c r="R4" s="42"/>
      <c r="S4" s="42"/>
      <c r="T4" s="42"/>
      <c r="U4" s="42"/>
      <c r="V4" s="42"/>
      <c r="W4" s="42"/>
      <c r="X4" s="42"/>
      <c r="Y4" s="42"/>
      <c r="Z4" s="42"/>
      <c r="AA4" s="42"/>
      <c r="AB4" s="65"/>
      <c r="AC4" s="65"/>
      <c r="AD4" s="65"/>
      <c r="AE4" s="65"/>
      <c r="AF4" s="65"/>
      <c r="AG4" s="65"/>
      <c r="AH4" s="65"/>
      <c r="AI4" s="65"/>
      <c r="AJ4" s="65"/>
      <c r="AK4" s="65"/>
    </row>
    <row r="5" spans="2:37" ht="18" customHeight="1" x14ac:dyDescent="0.3">
      <c r="B5" s="44"/>
      <c r="C5" s="44"/>
      <c r="D5" s="44"/>
      <c r="E5" s="44"/>
      <c r="F5" s="44"/>
      <c r="O5" s="38"/>
      <c r="AB5" s="69"/>
      <c r="AC5" s="69"/>
      <c r="AD5" s="69"/>
      <c r="AE5" s="70"/>
      <c r="AF5" s="70"/>
      <c r="AG5" s="70"/>
      <c r="AH5" s="70"/>
      <c r="AI5" s="70"/>
      <c r="AJ5" s="70"/>
      <c r="AK5" s="70"/>
    </row>
    <row r="6" spans="2:37" ht="3" customHeight="1" thickBot="1" x14ac:dyDescent="0.35">
      <c r="H6" s="40"/>
    </row>
    <row r="7" spans="2:37" ht="12" customHeight="1" thickTop="1" x14ac:dyDescent="0.3">
      <c r="B7" s="193"/>
      <c r="C7" s="67"/>
      <c r="D7" s="67"/>
      <c r="E7" s="68"/>
      <c r="H7" s="48"/>
      <c r="I7" s="48"/>
      <c r="J7" s="48"/>
      <c r="K7" s="48"/>
      <c r="L7" s="48"/>
      <c r="M7" s="48"/>
      <c r="N7" s="48"/>
      <c r="P7" s="48"/>
      <c r="Q7" s="48"/>
      <c r="R7" s="48"/>
      <c r="S7" s="48"/>
      <c r="T7" s="48"/>
      <c r="U7" s="48"/>
      <c r="V7" s="48"/>
      <c r="W7" s="48"/>
      <c r="X7" s="48"/>
      <c r="Y7" s="48"/>
      <c r="Z7" s="48"/>
      <c r="AA7" s="48"/>
      <c r="AB7" s="233"/>
      <c r="AC7" s="233"/>
      <c r="AD7" s="233"/>
      <c r="AE7" s="234"/>
      <c r="AF7" s="234"/>
      <c r="AG7" s="234"/>
      <c r="AH7" s="234"/>
      <c r="AI7" s="234"/>
      <c r="AJ7" s="234"/>
      <c r="AK7" s="234"/>
    </row>
    <row r="8" spans="2:37" ht="19.5" customHeight="1" thickBot="1" x14ac:dyDescent="0.35">
      <c r="B8" s="74"/>
      <c r="C8" s="1721" t="s">
        <v>2</v>
      </c>
      <c r="D8" s="1721"/>
      <c r="E8" s="1722"/>
      <c r="F8" s="56"/>
      <c r="H8" s="77" t="s">
        <v>39</v>
      </c>
      <c r="I8" s="78" t="s">
        <v>60</v>
      </c>
      <c r="J8" s="78" t="s">
        <v>61</v>
      </c>
      <c r="K8" s="78" t="s">
        <v>62</v>
      </c>
      <c r="L8" s="78" t="s">
        <v>63</v>
      </c>
      <c r="M8" s="78" t="s">
        <v>64</v>
      </c>
      <c r="N8" s="78" t="s">
        <v>65</v>
      </c>
      <c r="O8" s="78" t="s">
        <v>66</v>
      </c>
      <c r="P8" s="78" t="s">
        <v>67</v>
      </c>
      <c r="Q8" s="78" t="s">
        <v>68</v>
      </c>
      <c r="R8" s="78" t="s">
        <v>69</v>
      </c>
      <c r="S8" s="78" t="s">
        <v>70</v>
      </c>
      <c r="T8" s="78" t="s">
        <v>71</v>
      </c>
      <c r="U8" s="78" t="s">
        <v>72</v>
      </c>
      <c r="V8" s="78" t="s">
        <v>73</v>
      </c>
      <c r="W8" s="78" t="s">
        <v>74</v>
      </c>
      <c r="X8" s="81" t="s">
        <v>75</v>
      </c>
      <c r="Y8" s="81" t="s">
        <v>76</v>
      </c>
      <c r="Z8" s="81" t="s">
        <v>77</v>
      </c>
      <c r="AA8" s="81" t="s">
        <v>78</v>
      </c>
      <c r="AB8" s="81" t="s">
        <v>79</v>
      </c>
      <c r="AC8" s="81" t="s">
        <v>80</v>
      </c>
      <c r="AD8" s="81" t="s">
        <v>81</v>
      </c>
      <c r="AE8" s="81" t="s">
        <v>82</v>
      </c>
      <c r="AF8" s="81" t="s">
        <v>83</v>
      </c>
      <c r="AG8" s="81" t="s">
        <v>84</v>
      </c>
      <c r="AH8" s="81" t="s">
        <v>85</v>
      </c>
      <c r="AI8" s="81" t="s">
        <v>869</v>
      </c>
      <c r="AJ8" s="81" t="s">
        <v>890</v>
      </c>
      <c r="AK8" s="81" t="s">
        <v>891</v>
      </c>
    </row>
    <row r="9" spans="2:37" ht="19.5" customHeight="1" x14ac:dyDescent="0.3">
      <c r="B9" s="71"/>
      <c r="C9" s="75"/>
      <c r="D9" s="75"/>
      <c r="E9" s="76"/>
      <c r="F9" s="75"/>
      <c r="H9" s="3" t="s">
        <v>632</v>
      </c>
      <c r="I9" s="109"/>
      <c r="J9" s="83">
        <v>151.6</v>
      </c>
      <c r="K9" s="84">
        <v>152.1</v>
      </c>
      <c r="L9" s="84">
        <v>161.6</v>
      </c>
      <c r="M9" s="84">
        <v>145.6</v>
      </c>
      <c r="N9" s="84">
        <v>155.5</v>
      </c>
      <c r="O9" s="84">
        <v>156.5</v>
      </c>
      <c r="P9" s="83">
        <v>158.60000000000002</v>
      </c>
      <c r="Q9" s="83">
        <v>153.30000000000001</v>
      </c>
      <c r="R9" s="83">
        <v>155.30000000000001</v>
      </c>
      <c r="S9" s="83">
        <v>156.19999999999999</v>
      </c>
      <c r="T9" s="83">
        <v>151.6</v>
      </c>
      <c r="U9" s="200">
        <v>154.4</v>
      </c>
      <c r="V9" s="201">
        <v>152.29999999999998</v>
      </c>
      <c r="W9" s="201">
        <v>157.80000000000001</v>
      </c>
      <c r="X9" s="201">
        <v>151.5</v>
      </c>
      <c r="Y9" s="200">
        <v>153.4</v>
      </c>
      <c r="Z9" s="200">
        <v>154.29999999999998</v>
      </c>
      <c r="AA9" s="200">
        <v>157.80000000000001</v>
      </c>
      <c r="AB9" s="200">
        <v>159.69999999999999</v>
      </c>
      <c r="AC9" s="200">
        <v>-28</v>
      </c>
      <c r="AD9" s="201">
        <v>-16.600000000000001</v>
      </c>
      <c r="AE9" s="201">
        <v>-16.799999999999997</v>
      </c>
      <c r="AF9" s="201">
        <v>-15.899999999999999</v>
      </c>
      <c r="AG9" s="200">
        <v>-63.4</v>
      </c>
      <c r="AH9" s="200">
        <v>-40.700000000000003</v>
      </c>
      <c r="AI9" s="1468">
        <v>-31.6</v>
      </c>
      <c r="AJ9" s="201">
        <v>-31.2</v>
      </c>
      <c r="AK9" s="203">
        <v>-20.5</v>
      </c>
    </row>
    <row r="10" spans="2:37" ht="19.5" customHeight="1" x14ac:dyDescent="0.3">
      <c r="B10" s="74"/>
      <c r="C10" s="1721" t="s">
        <v>36</v>
      </c>
      <c r="D10" s="1721"/>
      <c r="E10" s="1722"/>
      <c r="F10" s="56"/>
      <c r="H10" s="215" t="s">
        <v>633</v>
      </c>
      <c r="I10" s="109"/>
      <c r="J10" s="83">
        <v>-31.2</v>
      </c>
      <c r="K10" s="84">
        <v>-31.6</v>
      </c>
      <c r="L10" s="84">
        <v>-35</v>
      </c>
      <c r="M10" s="84">
        <v>-34.5</v>
      </c>
      <c r="N10" s="84">
        <v>-36.6</v>
      </c>
      <c r="O10" s="84">
        <v>-36.200000000000003</v>
      </c>
      <c r="P10" s="83">
        <v>-39.700000000000003</v>
      </c>
      <c r="Q10" s="83">
        <v>-38.4</v>
      </c>
      <c r="R10" s="83">
        <v>-38.299999999999997</v>
      </c>
      <c r="S10" s="83">
        <v>-37.700000000000003</v>
      </c>
      <c r="T10" s="83">
        <v>-38.200000000000003</v>
      </c>
      <c r="U10" s="200">
        <v>-40.700000000000003</v>
      </c>
      <c r="V10" s="201">
        <v>-44.2</v>
      </c>
      <c r="W10" s="201">
        <v>-42.799999999999983</v>
      </c>
      <c r="X10" s="201">
        <v>-43.5</v>
      </c>
      <c r="Y10" s="200">
        <v>-41.3</v>
      </c>
      <c r="Z10" s="200">
        <v>-42.5</v>
      </c>
      <c r="AA10" s="200">
        <v>-44.5</v>
      </c>
      <c r="AB10" s="200">
        <v>-45</v>
      </c>
      <c r="AC10" s="200">
        <v>-7.1</v>
      </c>
      <c r="AD10" s="201">
        <v>-7.5</v>
      </c>
      <c r="AE10" s="201">
        <v>-5.0000000000000018</v>
      </c>
      <c r="AF10" s="201">
        <v>-6.7999999999999972</v>
      </c>
      <c r="AG10" s="200">
        <v>-5.5</v>
      </c>
      <c r="AH10" s="200">
        <v>-7.8</v>
      </c>
      <c r="AI10" s="1468">
        <v>-10.3</v>
      </c>
      <c r="AJ10" s="201">
        <v>-10.9</v>
      </c>
      <c r="AK10" s="203">
        <v>-8.8000000000000007</v>
      </c>
    </row>
    <row r="11" spans="2:37" ht="19.5" customHeight="1" x14ac:dyDescent="0.3">
      <c r="B11" s="74"/>
      <c r="C11" s="89"/>
      <c r="D11" s="75"/>
      <c r="E11" s="76"/>
      <c r="F11" s="75"/>
      <c r="H11" s="204" t="s">
        <v>634</v>
      </c>
      <c r="I11" s="109"/>
      <c r="J11" s="83">
        <v>281.5</v>
      </c>
      <c r="K11" s="84">
        <v>250.9</v>
      </c>
      <c r="L11" s="84">
        <v>239.3</v>
      </c>
      <c r="M11" s="84">
        <v>227.2</v>
      </c>
      <c r="N11" s="84">
        <v>211.4</v>
      </c>
      <c r="O11" s="84">
        <v>178.99999999999991</v>
      </c>
      <c r="P11" s="83">
        <v>76.099999999999113</v>
      </c>
      <c r="Q11" s="83">
        <v>181.20000000000019</v>
      </c>
      <c r="R11" s="83">
        <v>223.1</v>
      </c>
      <c r="S11" s="83">
        <v>183.8</v>
      </c>
      <c r="T11" s="83">
        <v>79.5</v>
      </c>
      <c r="U11" s="200">
        <v>195.2</v>
      </c>
      <c r="V11" s="201">
        <v>178.29999999999973</v>
      </c>
      <c r="W11" s="201">
        <v>151.69999999999976</v>
      </c>
      <c r="X11" s="201">
        <v>63.2</v>
      </c>
      <c r="Y11" s="200">
        <v>190.39999999999998</v>
      </c>
      <c r="Z11" s="200">
        <v>203.5</v>
      </c>
      <c r="AA11" s="200">
        <v>249.4</v>
      </c>
      <c r="AB11" s="200">
        <v>137.4</v>
      </c>
      <c r="AC11" s="200">
        <v>339.6</v>
      </c>
      <c r="AD11" s="201">
        <v>281.20000000000005</v>
      </c>
      <c r="AE11" s="201">
        <v>297.39999999999998</v>
      </c>
      <c r="AF11" s="201">
        <v>-138.00000000000011</v>
      </c>
      <c r="AG11" s="200">
        <v>443.4</v>
      </c>
      <c r="AH11" s="200">
        <v>456.7</v>
      </c>
      <c r="AI11" s="1468">
        <v>289.60000000000002</v>
      </c>
      <c r="AJ11" s="201">
        <v>-727.4</v>
      </c>
      <c r="AK11" s="203">
        <v>462.3</v>
      </c>
    </row>
    <row r="12" spans="2:37" ht="19.5" customHeight="1" x14ac:dyDescent="0.3">
      <c r="B12" s="74"/>
      <c r="C12" s="1721" t="s">
        <v>0</v>
      </c>
      <c r="D12" s="1721"/>
      <c r="E12" s="1722"/>
      <c r="F12" s="56"/>
      <c r="H12" s="205" t="s">
        <v>154</v>
      </c>
      <c r="I12" s="782"/>
      <c r="J12" s="206">
        <v>401.9</v>
      </c>
      <c r="K12" s="207">
        <v>371.4</v>
      </c>
      <c r="L12" s="207">
        <v>365.9</v>
      </c>
      <c r="M12" s="207">
        <v>338.3</v>
      </c>
      <c r="N12" s="207">
        <v>330.3</v>
      </c>
      <c r="O12" s="207">
        <v>299.2999999999999</v>
      </c>
      <c r="P12" s="206">
        <v>194.9999999999992</v>
      </c>
      <c r="Q12" s="206">
        <v>296.10000000000019</v>
      </c>
      <c r="R12" s="206">
        <v>340.1</v>
      </c>
      <c r="S12" s="206">
        <v>302.3</v>
      </c>
      <c r="T12" s="206">
        <v>192.9</v>
      </c>
      <c r="U12" s="210">
        <v>308.89999999999998</v>
      </c>
      <c r="V12" s="211">
        <v>286.39999999999964</v>
      </c>
      <c r="W12" s="211">
        <v>266.69999999999982</v>
      </c>
      <c r="X12" s="211">
        <v>171.2</v>
      </c>
      <c r="Y12" s="210">
        <v>302.5</v>
      </c>
      <c r="Z12" s="210">
        <v>315.3</v>
      </c>
      <c r="AA12" s="210">
        <v>362.7</v>
      </c>
      <c r="AB12" s="210">
        <v>252.1</v>
      </c>
      <c r="AC12" s="210">
        <v>304.5</v>
      </c>
      <c r="AD12" s="211">
        <v>257.10000000000002</v>
      </c>
      <c r="AE12" s="211">
        <v>275.60000000000002</v>
      </c>
      <c r="AF12" s="211">
        <v>-160.70000000000005</v>
      </c>
      <c r="AG12" s="210">
        <v>374.5</v>
      </c>
      <c r="AH12" s="210">
        <v>408.2</v>
      </c>
      <c r="AI12" s="1469">
        <v>247.7</v>
      </c>
      <c r="AJ12" s="211">
        <v>125.5</v>
      </c>
      <c r="AK12" s="213">
        <v>433</v>
      </c>
    </row>
    <row r="13" spans="2:37" ht="19.5" customHeight="1" x14ac:dyDescent="0.3">
      <c r="B13" s="74"/>
      <c r="C13" s="89"/>
      <c r="D13" s="75"/>
      <c r="E13" s="76"/>
      <c r="F13" s="75"/>
      <c r="H13" s="215" t="s">
        <v>155</v>
      </c>
      <c r="I13" s="109"/>
      <c r="J13" s="83">
        <v>188.7</v>
      </c>
      <c r="K13" s="84">
        <v>206.6</v>
      </c>
      <c r="L13" s="84">
        <v>234.2</v>
      </c>
      <c r="M13" s="84">
        <v>206.2</v>
      </c>
      <c r="N13" s="84">
        <v>195</v>
      </c>
      <c r="O13" s="84">
        <v>189.50000000000006</v>
      </c>
      <c r="P13" s="83">
        <v>198.69999999999993</v>
      </c>
      <c r="Q13" s="83">
        <v>203.2</v>
      </c>
      <c r="R13" s="83">
        <v>216.8</v>
      </c>
      <c r="S13" s="83">
        <v>224.2</v>
      </c>
      <c r="T13" s="83">
        <v>199.6</v>
      </c>
      <c r="U13" s="200">
        <v>211.9</v>
      </c>
      <c r="V13" s="201">
        <v>196.39999999999998</v>
      </c>
      <c r="W13" s="201">
        <v>214.09999999999997</v>
      </c>
      <c r="X13" s="201">
        <v>206.9</v>
      </c>
      <c r="Y13" s="200">
        <v>209.1</v>
      </c>
      <c r="Z13" s="200">
        <v>215.1</v>
      </c>
      <c r="AA13" s="200">
        <v>197.3</v>
      </c>
      <c r="AB13" s="200">
        <v>212.1</v>
      </c>
      <c r="AC13" s="200">
        <v>31.1</v>
      </c>
      <c r="AD13" s="201">
        <v>33.1</v>
      </c>
      <c r="AE13" s="201">
        <v>31.299999999999997</v>
      </c>
      <c r="AF13" s="201">
        <v>38.900000000000006</v>
      </c>
      <c r="AG13" s="200">
        <v>34.6</v>
      </c>
      <c r="AH13" s="200">
        <v>37.799999999999997</v>
      </c>
      <c r="AI13" s="1468">
        <v>33.200000000000003</v>
      </c>
      <c r="AJ13" s="201">
        <v>36.6</v>
      </c>
      <c r="AK13" s="203">
        <v>30</v>
      </c>
    </row>
    <row r="14" spans="2:37" ht="19.5" customHeight="1" x14ac:dyDescent="0.3">
      <c r="B14" s="74"/>
      <c r="C14" s="1721" t="s">
        <v>6</v>
      </c>
      <c r="D14" s="1721"/>
      <c r="E14" s="1722"/>
      <c r="F14" s="56"/>
      <c r="H14" s="217" t="s">
        <v>156</v>
      </c>
      <c r="I14" s="109"/>
      <c r="J14" s="206">
        <v>213.2</v>
      </c>
      <c r="K14" s="207">
        <v>164.8</v>
      </c>
      <c r="L14" s="207">
        <v>131.69999999999999</v>
      </c>
      <c r="M14" s="207">
        <v>132.1</v>
      </c>
      <c r="N14" s="207">
        <v>135.30000000000001</v>
      </c>
      <c r="O14" s="207">
        <v>109.79999999999978</v>
      </c>
      <c r="P14" s="206">
        <v>-3.7</v>
      </c>
      <c r="Q14" s="206">
        <v>92.900000000000205</v>
      </c>
      <c r="R14" s="206">
        <v>123.3</v>
      </c>
      <c r="S14" s="206">
        <v>78.099999999999994</v>
      </c>
      <c r="T14" s="206">
        <v>-6.7</v>
      </c>
      <c r="U14" s="210">
        <v>97</v>
      </c>
      <c r="V14" s="211">
        <v>89.999999999999659</v>
      </c>
      <c r="W14" s="211">
        <v>52.599999999999852</v>
      </c>
      <c r="X14" s="211">
        <v>-35.700000000000003</v>
      </c>
      <c r="Y14" s="210">
        <v>93.4</v>
      </c>
      <c r="Z14" s="210">
        <v>100.20000000000002</v>
      </c>
      <c r="AA14" s="210">
        <v>165.39999999999998</v>
      </c>
      <c r="AB14" s="210">
        <v>40</v>
      </c>
      <c r="AC14" s="210">
        <v>273.39999999999998</v>
      </c>
      <c r="AD14" s="210">
        <v>224.00000000000003</v>
      </c>
      <c r="AE14" s="210">
        <v>244.3</v>
      </c>
      <c r="AF14" s="210">
        <v>-199.6</v>
      </c>
      <c r="AG14" s="210">
        <v>339.9</v>
      </c>
      <c r="AH14" s="210">
        <v>370.4</v>
      </c>
      <c r="AI14" s="1469">
        <v>214.5</v>
      </c>
      <c r="AJ14" s="211">
        <v>88.9</v>
      </c>
      <c r="AK14" s="213">
        <v>403</v>
      </c>
    </row>
    <row r="15" spans="2:37" ht="19.5" customHeight="1" x14ac:dyDescent="0.3">
      <c r="B15" s="74"/>
      <c r="C15" s="89"/>
      <c r="D15" s="75"/>
      <c r="E15" s="76"/>
      <c r="F15" s="75"/>
      <c r="H15" s="1" t="s">
        <v>157</v>
      </c>
      <c r="I15" s="109"/>
      <c r="J15" s="83">
        <v>4.7</v>
      </c>
      <c r="K15" s="84">
        <v>4.3</v>
      </c>
      <c r="L15" s="84">
        <v>0</v>
      </c>
      <c r="M15" s="84">
        <v>2.8</v>
      </c>
      <c r="N15" s="84">
        <v>7.7</v>
      </c>
      <c r="O15" s="84">
        <v>0.99999999999994316</v>
      </c>
      <c r="P15" s="83">
        <v>3</v>
      </c>
      <c r="Q15" s="83">
        <v>-5.9</v>
      </c>
      <c r="R15" s="83">
        <v>2.9</v>
      </c>
      <c r="S15" s="83">
        <v>-12.1</v>
      </c>
      <c r="T15" s="83">
        <v>2.1</v>
      </c>
      <c r="U15" s="200">
        <v>-2.5</v>
      </c>
      <c r="V15" s="201">
        <v>-0.90000000000003411</v>
      </c>
      <c r="W15" s="201">
        <v>-2.8999999999999204</v>
      </c>
      <c r="X15" s="201">
        <v>-1.4</v>
      </c>
      <c r="Y15" s="200">
        <v>-0.1</v>
      </c>
      <c r="Z15" s="200">
        <v>3.2999999999999545</v>
      </c>
      <c r="AA15" s="200">
        <v>-3.2</v>
      </c>
      <c r="AB15" s="200">
        <v>5.5</v>
      </c>
      <c r="AC15" s="200">
        <v>-1.2</v>
      </c>
      <c r="AD15" s="201">
        <v>0.6</v>
      </c>
      <c r="AE15" s="201">
        <v>1.4</v>
      </c>
      <c r="AF15" s="201">
        <v>17.100000000000001</v>
      </c>
      <c r="AG15" s="200">
        <v>-0.7</v>
      </c>
      <c r="AH15" s="200">
        <v>0.6</v>
      </c>
      <c r="AI15" s="1468">
        <v>2.1</v>
      </c>
      <c r="AJ15" s="201">
        <v>11.9</v>
      </c>
      <c r="AK15" s="203">
        <v>7.7</v>
      </c>
    </row>
    <row r="16" spans="2:37" ht="19.5" customHeight="1" x14ac:dyDescent="0.3">
      <c r="B16" s="74"/>
      <c r="C16" s="1721" t="s">
        <v>7</v>
      </c>
      <c r="D16" s="1721"/>
      <c r="E16" s="1722"/>
      <c r="F16" s="56"/>
      <c r="H16" s="10" t="s">
        <v>158</v>
      </c>
      <c r="I16" s="782"/>
      <c r="J16" s="206">
        <v>208.5</v>
      </c>
      <c r="K16" s="207">
        <v>160.5</v>
      </c>
      <c r="L16" s="207">
        <v>131.69999999999999</v>
      </c>
      <c r="M16" s="207">
        <v>129.30000000000001</v>
      </c>
      <c r="N16" s="207">
        <v>127.6</v>
      </c>
      <c r="O16" s="207">
        <v>108.79999999999984</v>
      </c>
      <c r="P16" s="206">
        <v>-6.7000000000010687</v>
      </c>
      <c r="Q16" s="206">
        <v>98.800000000000182</v>
      </c>
      <c r="R16" s="206">
        <v>120.4</v>
      </c>
      <c r="S16" s="206">
        <v>90.2</v>
      </c>
      <c r="T16" s="206">
        <v>-8.8000000000000007</v>
      </c>
      <c r="U16" s="210">
        <v>99.5</v>
      </c>
      <c r="V16" s="211">
        <v>90.89999999999975</v>
      </c>
      <c r="W16" s="211">
        <v>55.499999999999716</v>
      </c>
      <c r="X16" s="211">
        <v>-34.299999999999997</v>
      </c>
      <c r="Y16" s="210">
        <v>93.5</v>
      </c>
      <c r="Z16" s="210">
        <v>96.900000000000063</v>
      </c>
      <c r="AA16" s="210">
        <v>168.6</v>
      </c>
      <c r="AB16" s="210">
        <v>34.5</v>
      </c>
      <c r="AC16" s="210">
        <v>274.60000000000002</v>
      </c>
      <c r="AD16" s="211">
        <v>223.4</v>
      </c>
      <c r="AE16" s="211">
        <v>242.9</v>
      </c>
      <c r="AF16" s="211">
        <v>-216.7</v>
      </c>
      <c r="AG16" s="210">
        <v>340.6</v>
      </c>
      <c r="AH16" s="210">
        <v>369.8</v>
      </c>
      <c r="AI16" s="1469">
        <v>212.4</v>
      </c>
      <c r="AJ16" s="211">
        <v>77</v>
      </c>
      <c r="AK16" s="213">
        <v>395.3</v>
      </c>
    </row>
    <row r="17" spans="2:37" ht="19.5" customHeight="1" x14ac:dyDescent="0.3">
      <c r="B17" s="74"/>
      <c r="C17" s="89"/>
      <c r="D17" s="75"/>
      <c r="E17" s="76"/>
      <c r="F17" s="75"/>
      <c r="H17" s="1" t="s">
        <v>635</v>
      </c>
      <c r="I17" s="109"/>
      <c r="J17" s="83">
        <v>5</v>
      </c>
      <c r="K17" s="84">
        <v>3.7</v>
      </c>
      <c r="L17" s="84">
        <v>2.5</v>
      </c>
      <c r="M17" s="84">
        <v>4.5</v>
      </c>
      <c r="N17" s="84">
        <v>3.7</v>
      </c>
      <c r="O17" s="84">
        <v>-2.5999999999999996</v>
      </c>
      <c r="P17" s="83">
        <v>2.5</v>
      </c>
      <c r="Q17" s="83">
        <v>4.3</v>
      </c>
      <c r="R17" s="83">
        <v>5.5</v>
      </c>
      <c r="S17" s="83">
        <v>4.3</v>
      </c>
      <c r="T17" s="83">
        <v>12.4</v>
      </c>
      <c r="U17" s="200">
        <v>5.5</v>
      </c>
      <c r="V17" s="201">
        <v>2.2000000000000002</v>
      </c>
      <c r="W17" s="201">
        <v>3.3</v>
      </c>
      <c r="X17" s="201">
        <v>5.0999999999999996</v>
      </c>
      <c r="Y17" s="200">
        <v>0.9</v>
      </c>
      <c r="Z17" s="200">
        <v>2.7</v>
      </c>
      <c r="AA17" s="200">
        <v>2.9</v>
      </c>
      <c r="AB17" s="200">
        <v>10.8</v>
      </c>
      <c r="AC17" s="200">
        <v>1.3</v>
      </c>
      <c r="AD17" s="201">
        <v>214.9</v>
      </c>
      <c r="AE17" s="201">
        <v>-7</v>
      </c>
      <c r="AF17" s="201">
        <v>-17.600000000000001</v>
      </c>
      <c r="AG17" s="200">
        <v>3.4</v>
      </c>
      <c r="AH17" s="200">
        <v>0.8</v>
      </c>
      <c r="AI17" s="1468">
        <v>0.4</v>
      </c>
      <c r="AJ17" s="201">
        <v>13.1</v>
      </c>
      <c r="AK17" s="203">
        <v>0.2</v>
      </c>
    </row>
    <row r="18" spans="2:37" ht="19.5" customHeight="1" x14ac:dyDescent="0.3">
      <c r="B18" s="74"/>
      <c r="C18" s="1724" t="s">
        <v>31</v>
      </c>
      <c r="D18" s="1724"/>
      <c r="E18" s="1725"/>
      <c r="F18" s="783"/>
      <c r="H18" s="1" t="s">
        <v>467</v>
      </c>
      <c r="I18" s="109"/>
      <c r="J18" s="83">
        <v>0</v>
      </c>
      <c r="K18" s="84">
        <v>0</v>
      </c>
      <c r="L18" s="84">
        <v>0</v>
      </c>
      <c r="M18" s="84">
        <v>0</v>
      </c>
      <c r="N18" s="84">
        <v>0</v>
      </c>
      <c r="O18" s="84">
        <v>0</v>
      </c>
      <c r="P18" s="83">
        <v>0</v>
      </c>
      <c r="Q18" s="83">
        <v>0</v>
      </c>
      <c r="R18" s="83">
        <v>0</v>
      </c>
      <c r="S18" s="83">
        <v>0</v>
      </c>
      <c r="T18" s="83">
        <v>0</v>
      </c>
      <c r="U18" s="200">
        <v>0</v>
      </c>
      <c r="V18" s="201">
        <v>0</v>
      </c>
      <c r="W18" s="201">
        <v>0</v>
      </c>
      <c r="X18" s="201">
        <v>0</v>
      </c>
      <c r="Y18" s="200">
        <v>0</v>
      </c>
      <c r="Z18" s="200">
        <v>0</v>
      </c>
      <c r="AA18" s="200">
        <v>0</v>
      </c>
      <c r="AB18" s="200">
        <v>-0.1</v>
      </c>
      <c r="AC18" s="200">
        <v>-0.1</v>
      </c>
      <c r="AD18" s="201">
        <v>0</v>
      </c>
      <c r="AE18" s="201">
        <v>0.6</v>
      </c>
      <c r="AF18" s="201">
        <v>0.6</v>
      </c>
      <c r="AG18" s="200">
        <v>0.6</v>
      </c>
      <c r="AH18" s="200">
        <v>0.6</v>
      </c>
      <c r="AI18" s="1468">
        <v>0.6</v>
      </c>
      <c r="AJ18" s="201">
        <v>0.6</v>
      </c>
      <c r="AK18" s="203">
        <v>0.6</v>
      </c>
    </row>
    <row r="19" spans="2:37" ht="19.5" customHeight="1" x14ac:dyDescent="0.3">
      <c r="B19" s="74"/>
      <c r="C19" s="238"/>
      <c r="D19" s="1728" t="s">
        <v>9</v>
      </c>
      <c r="E19" s="1728"/>
      <c r="F19" s="1728"/>
      <c r="H19" s="1" t="s">
        <v>468</v>
      </c>
      <c r="I19" s="109"/>
      <c r="J19" s="83">
        <v>5</v>
      </c>
      <c r="K19" s="84">
        <v>3.6999999999999993</v>
      </c>
      <c r="L19" s="84">
        <v>2.5</v>
      </c>
      <c r="M19" s="84">
        <v>4.5</v>
      </c>
      <c r="N19" s="84">
        <v>3.6999999999999993</v>
      </c>
      <c r="O19" s="84">
        <v>-2.5999999999999996</v>
      </c>
      <c r="P19" s="83">
        <v>2.5</v>
      </c>
      <c r="Q19" s="83">
        <v>4.3</v>
      </c>
      <c r="R19" s="83">
        <v>5.5</v>
      </c>
      <c r="S19" s="83">
        <v>4.3</v>
      </c>
      <c r="T19" s="83">
        <v>12.4</v>
      </c>
      <c r="U19" s="200">
        <v>5.5</v>
      </c>
      <c r="V19" s="201">
        <v>2.2000000000000002</v>
      </c>
      <c r="W19" s="201">
        <v>3.3</v>
      </c>
      <c r="X19" s="201">
        <v>5.0999999999999996</v>
      </c>
      <c r="Y19" s="200">
        <v>0.9</v>
      </c>
      <c r="Z19" s="200">
        <v>2.7</v>
      </c>
      <c r="AA19" s="200">
        <v>2.9</v>
      </c>
      <c r="AB19" s="200">
        <v>10.9</v>
      </c>
      <c r="AC19" s="200">
        <v>1.4</v>
      </c>
      <c r="AD19" s="201">
        <v>214.9</v>
      </c>
      <c r="AE19" s="201">
        <v>-7.6</v>
      </c>
      <c r="AF19" s="201">
        <v>-18.2</v>
      </c>
      <c r="AG19" s="200">
        <v>2.8</v>
      </c>
      <c r="AH19" s="200">
        <v>0.20000000000000018</v>
      </c>
      <c r="AI19" s="1468">
        <v>-0.2</v>
      </c>
      <c r="AJ19" s="201">
        <v>12.5</v>
      </c>
      <c r="AK19" s="203">
        <v>-0.4</v>
      </c>
    </row>
    <row r="20" spans="2:37" ht="19.5" customHeight="1" x14ac:dyDescent="0.3">
      <c r="B20" s="74"/>
      <c r="C20" s="238"/>
      <c r="D20" s="1749" t="s">
        <v>11</v>
      </c>
      <c r="E20" s="1750"/>
      <c r="F20" s="189"/>
      <c r="H20" s="10" t="s">
        <v>160</v>
      </c>
      <c r="I20" s="782"/>
      <c r="J20" s="206">
        <v>213.5</v>
      </c>
      <c r="K20" s="207">
        <v>164.2</v>
      </c>
      <c r="L20" s="207">
        <v>134.19999999999999</v>
      </c>
      <c r="M20" s="207">
        <v>133.80000000000001</v>
      </c>
      <c r="N20" s="207">
        <v>131.30000000000001</v>
      </c>
      <c r="O20" s="207">
        <v>106.20000000000005</v>
      </c>
      <c r="P20" s="206">
        <v>-4.2</v>
      </c>
      <c r="Q20" s="206">
        <v>103.10000000000018</v>
      </c>
      <c r="R20" s="206">
        <v>125.9</v>
      </c>
      <c r="S20" s="206">
        <v>94.5</v>
      </c>
      <c r="T20" s="206">
        <v>3.6</v>
      </c>
      <c r="U20" s="210">
        <v>105</v>
      </c>
      <c r="V20" s="211">
        <v>93.099999999999739</v>
      </c>
      <c r="W20" s="211">
        <v>58.799999999999727</v>
      </c>
      <c r="X20" s="211">
        <v>-29.2</v>
      </c>
      <c r="Y20" s="210">
        <v>94.4</v>
      </c>
      <c r="Z20" s="210">
        <v>99.6</v>
      </c>
      <c r="AA20" s="210">
        <v>171.5</v>
      </c>
      <c r="AB20" s="210">
        <v>45.3</v>
      </c>
      <c r="AC20" s="210">
        <v>275.89999999999998</v>
      </c>
      <c r="AD20" s="211">
        <v>438.3</v>
      </c>
      <c r="AE20" s="211">
        <v>235.9</v>
      </c>
      <c r="AF20" s="211">
        <v>-234.3</v>
      </c>
      <c r="AG20" s="210">
        <v>344</v>
      </c>
      <c r="AH20" s="210">
        <v>370.6</v>
      </c>
      <c r="AI20" s="1469">
        <v>212.8</v>
      </c>
      <c r="AJ20" s="211">
        <v>90.1</v>
      </c>
      <c r="AK20" s="213">
        <v>395.5</v>
      </c>
    </row>
    <row r="21" spans="2:37" ht="19.5" customHeight="1" x14ac:dyDescent="0.3">
      <c r="B21" s="74"/>
      <c r="C21" s="214"/>
      <c r="D21" s="1749" t="s">
        <v>13</v>
      </c>
      <c r="E21" s="1750"/>
      <c r="F21" s="189"/>
      <c r="H21" s="1" t="s">
        <v>161</v>
      </c>
      <c r="I21" s="109"/>
      <c r="J21" s="83">
        <v>51.7</v>
      </c>
      <c r="K21" s="84">
        <v>44.7</v>
      </c>
      <c r="L21" s="84">
        <v>85.2</v>
      </c>
      <c r="M21" s="84">
        <v>38.9</v>
      </c>
      <c r="N21" s="84">
        <v>38</v>
      </c>
      <c r="O21" s="84">
        <v>33.300000000000011</v>
      </c>
      <c r="P21" s="83">
        <v>-5.5</v>
      </c>
      <c r="Q21" s="83">
        <v>27.699999999999989</v>
      </c>
      <c r="R21" s="83">
        <v>34.9</v>
      </c>
      <c r="S21" s="83">
        <v>26.7</v>
      </c>
      <c r="T21" s="83">
        <v>3.1</v>
      </c>
      <c r="U21" s="200">
        <v>27.8</v>
      </c>
      <c r="V21" s="201">
        <v>26.499999999999986</v>
      </c>
      <c r="W21" s="201">
        <v>16</v>
      </c>
      <c r="X21" s="201">
        <v>-6.5</v>
      </c>
      <c r="Y21" s="200">
        <v>25.600000000000009</v>
      </c>
      <c r="Z21" s="200">
        <v>25.4</v>
      </c>
      <c r="AA21" s="200">
        <v>45.1</v>
      </c>
      <c r="AB21" s="200">
        <v>12.6</v>
      </c>
      <c r="AC21" s="200">
        <v>73.900000000000006</v>
      </c>
      <c r="AD21" s="201">
        <v>113.8</v>
      </c>
      <c r="AE21" s="201">
        <v>61.9</v>
      </c>
      <c r="AF21" s="201">
        <v>-91.4</v>
      </c>
      <c r="AG21" s="200">
        <v>90</v>
      </c>
      <c r="AH21" s="200">
        <v>99</v>
      </c>
      <c r="AI21" s="1468">
        <v>57.4</v>
      </c>
      <c r="AJ21" s="201">
        <v>17.899999999999999</v>
      </c>
      <c r="AK21" s="203">
        <v>103.1</v>
      </c>
    </row>
    <row r="22" spans="2:37" ht="19.5" customHeight="1" x14ac:dyDescent="0.3">
      <c r="B22" s="74"/>
      <c r="D22" s="1749" t="s">
        <v>34</v>
      </c>
      <c r="E22" s="1750"/>
      <c r="F22" s="189"/>
      <c r="H22" s="10" t="s">
        <v>162</v>
      </c>
      <c r="I22" s="782"/>
      <c r="J22" s="206">
        <v>161.80000000000001</v>
      </c>
      <c r="K22" s="207">
        <v>119.5</v>
      </c>
      <c r="L22" s="207">
        <v>49</v>
      </c>
      <c r="M22" s="207">
        <v>94.9</v>
      </c>
      <c r="N22" s="207">
        <v>93.3</v>
      </c>
      <c r="O22" s="207">
        <v>72.900000000000034</v>
      </c>
      <c r="P22" s="206">
        <v>1.3</v>
      </c>
      <c r="Q22" s="206">
        <v>75.40000000000019</v>
      </c>
      <c r="R22" s="206">
        <v>91</v>
      </c>
      <c r="S22" s="206">
        <v>67.8</v>
      </c>
      <c r="T22" s="206">
        <v>0.5</v>
      </c>
      <c r="U22" s="210">
        <v>77.2</v>
      </c>
      <c r="V22" s="211">
        <v>66.599999999999994</v>
      </c>
      <c r="W22" s="211">
        <v>42.8</v>
      </c>
      <c r="X22" s="211">
        <v>-22.7</v>
      </c>
      <c r="Y22" s="210">
        <v>68.8</v>
      </c>
      <c r="Z22" s="210">
        <v>74.2</v>
      </c>
      <c r="AA22" s="210">
        <v>126.4</v>
      </c>
      <c r="AB22" s="210">
        <v>32.700000000000003</v>
      </c>
      <c r="AC22" s="210">
        <v>202</v>
      </c>
      <c r="AD22" s="211">
        <v>324.5</v>
      </c>
      <c r="AE22" s="211">
        <v>174</v>
      </c>
      <c r="AF22" s="211">
        <v>-142.9</v>
      </c>
      <c r="AG22" s="210">
        <v>254</v>
      </c>
      <c r="AH22" s="210">
        <v>271.60000000000002</v>
      </c>
      <c r="AI22" s="1469">
        <v>155.4</v>
      </c>
      <c r="AJ22" s="211">
        <v>72.2</v>
      </c>
      <c r="AK22" s="213">
        <v>292.39999999999998</v>
      </c>
    </row>
    <row r="23" spans="2:37" ht="19.5" customHeight="1" x14ac:dyDescent="0.3">
      <c r="B23" s="71"/>
      <c r="D23" s="1749" t="s">
        <v>18</v>
      </c>
      <c r="E23" s="1750"/>
      <c r="F23" s="189"/>
      <c r="H23" s="562" t="s">
        <v>164</v>
      </c>
      <c r="I23" s="784"/>
      <c r="J23" s="220">
        <v>161.69999999999999</v>
      </c>
      <c r="K23" s="221">
        <v>119.6</v>
      </c>
      <c r="L23" s="221">
        <v>49</v>
      </c>
      <c r="M23" s="221">
        <v>94.8</v>
      </c>
      <c r="N23" s="221">
        <v>93.3</v>
      </c>
      <c r="O23" s="221">
        <v>72.799999999999969</v>
      </c>
      <c r="P23" s="220">
        <v>1.4</v>
      </c>
      <c r="Q23" s="220">
        <v>75.300000000000182</v>
      </c>
      <c r="R23" s="220">
        <v>90.9</v>
      </c>
      <c r="S23" s="220">
        <v>67.7</v>
      </c>
      <c r="T23" s="220">
        <v>0.4</v>
      </c>
      <c r="U23" s="224">
        <v>77.2</v>
      </c>
      <c r="V23" s="225">
        <v>66.8</v>
      </c>
      <c r="W23" s="225">
        <v>42.6</v>
      </c>
      <c r="X23" s="225">
        <v>-22.7</v>
      </c>
      <c r="Y23" s="224">
        <v>68.8</v>
      </c>
      <c r="Z23" s="224">
        <v>74.099999999999994</v>
      </c>
      <c r="AA23" s="224">
        <v>126.3</v>
      </c>
      <c r="AB23" s="224">
        <v>32.6</v>
      </c>
      <c r="AC23" s="224">
        <v>201.9</v>
      </c>
      <c r="AD23" s="225">
        <v>324.3</v>
      </c>
      <c r="AE23" s="225">
        <v>173.7</v>
      </c>
      <c r="AF23" s="225">
        <v>-142.69999999999999</v>
      </c>
      <c r="AG23" s="224">
        <v>253.8</v>
      </c>
      <c r="AH23" s="224">
        <v>271.39999999999998</v>
      </c>
      <c r="AI23" s="1470">
        <v>155.1</v>
      </c>
      <c r="AJ23" s="225">
        <v>72.599999999999994</v>
      </c>
      <c r="AK23" s="227">
        <v>292.2</v>
      </c>
    </row>
    <row r="24" spans="2:37" ht="19.5" customHeight="1" x14ac:dyDescent="0.3">
      <c r="B24" s="71"/>
      <c r="D24" s="1749" t="s">
        <v>35</v>
      </c>
      <c r="E24" s="1750"/>
      <c r="F24" s="189"/>
      <c r="H24" s="1739" t="s">
        <v>165</v>
      </c>
      <c r="I24" s="1739"/>
      <c r="J24" s="1739"/>
      <c r="K24" s="1739"/>
      <c r="L24" s="1739"/>
      <c r="M24" s="1739"/>
      <c r="N24" s="1739"/>
      <c r="O24" s="1739"/>
      <c r="P24" s="1739"/>
      <c r="Q24" s="1739"/>
      <c r="R24" s="1739"/>
      <c r="S24" s="1739"/>
      <c r="T24" s="1739"/>
      <c r="U24" s="1739"/>
      <c r="V24" s="1739"/>
      <c r="W24" s="1739"/>
      <c r="X24" s="1739"/>
      <c r="Y24" s="1739"/>
      <c r="Z24" s="1739"/>
      <c r="AA24" s="1739"/>
      <c r="AB24" s="1739"/>
      <c r="AC24" s="1739"/>
      <c r="AD24" s="1739"/>
      <c r="AE24" s="1739"/>
      <c r="AF24" s="1739"/>
      <c r="AG24" s="1739"/>
      <c r="AH24" s="1739"/>
      <c r="AI24" s="1739"/>
      <c r="AJ24" s="1473"/>
      <c r="AK24" s="1473"/>
    </row>
    <row r="25" spans="2:37" ht="19.5" customHeight="1" x14ac:dyDescent="0.3">
      <c r="B25" s="253"/>
      <c r="C25" s="56"/>
      <c r="D25" s="243"/>
      <c r="E25" s="291"/>
      <c r="F25" s="56"/>
      <c r="H25" s="1740"/>
      <c r="I25" s="1740"/>
      <c r="J25" s="1740"/>
      <c r="K25" s="1740"/>
      <c r="L25" s="1740"/>
      <c r="M25" s="1740"/>
      <c r="N25" s="1740"/>
      <c r="O25" s="1740"/>
      <c r="P25" s="1740"/>
      <c r="Q25" s="1740"/>
      <c r="R25" s="1740"/>
      <c r="S25" s="1740"/>
      <c r="T25" s="1740"/>
      <c r="U25" s="1740"/>
      <c r="V25" s="1740"/>
      <c r="W25" s="1740"/>
      <c r="X25" s="1740"/>
      <c r="Y25" s="1740"/>
      <c r="Z25" s="1740"/>
      <c r="AA25" s="1740"/>
      <c r="AB25" s="1740"/>
      <c r="AC25" s="1740"/>
      <c r="AD25" s="1740"/>
      <c r="AE25" s="1740"/>
      <c r="AF25" s="1740"/>
      <c r="AG25" s="1740"/>
      <c r="AH25" s="1740"/>
      <c r="AI25" s="1740"/>
      <c r="AJ25" s="1638"/>
      <c r="AK25" s="1445"/>
    </row>
    <row r="26" spans="2:37" ht="19.5" customHeight="1" x14ac:dyDescent="0.3">
      <c r="B26" s="253"/>
      <c r="C26" s="1721" t="s">
        <v>17</v>
      </c>
      <c r="D26" s="1721"/>
      <c r="E26" s="1736"/>
      <c r="F26" s="75"/>
      <c r="H26" s="635"/>
    </row>
    <row r="27" spans="2:37" ht="19.5" customHeight="1" x14ac:dyDescent="0.3">
      <c r="B27" s="253"/>
      <c r="C27" s="56"/>
      <c r="D27" s="243"/>
      <c r="E27" s="291"/>
      <c r="F27" s="56"/>
    </row>
    <row r="28" spans="2:37" ht="19.5" customHeight="1" x14ac:dyDescent="0.3">
      <c r="B28" s="253"/>
      <c r="C28" s="1726" t="s">
        <v>8</v>
      </c>
      <c r="D28" s="1726"/>
      <c r="E28" s="1727"/>
      <c r="F28" s="75"/>
    </row>
    <row r="29" spans="2:37" ht="19.5" customHeight="1" x14ac:dyDescent="0.3">
      <c r="B29" s="253"/>
      <c r="C29" s="235"/>
      <c r="D29" s="235"/>
      <c r="E29" s="281"/>
      <c r="F29" s="56"/>
    </row>
    <row r="30" spans="2:37" ht="19.5" customHeight="1" x14ac:dyDescent="0.3">
      <c r="B30" s="253"/>
      <c r="C30" s="1721" t="s">
        <v>25</v>
      </c>
      <c r="D30" s="1721"/>
      <c r="E30" s="1736"/>
      <c r="F30" s="56"/>
    </row>
    <row r="31" spans="2:37" ht="19.5" customHeight="1" x14ac:dyDescent="0.3">
      <c r="B31" s="253"/>
      <c r="C31" s="243"/>
      <c r="D31" s="243"/>
      <c r="E31" s="291"/>
      <c r="F31" s="56"/>
    </row>
    <row r="32" spans="2:37" ht="19.5" customHeight="1" x14ac:dyDescent="0.3">
      <c r="B32" s="253"/>
      <c r="C32" s="1721" t="s">
        <v>32</v>
      </c>
      <c r="D32" s="1721"/>
      <c r="E32" s="1736"/>
      <c r="H32" s="635"/>
    </row>
    <row r="33" spans="2:5" ht="19.5" customHeight="1" thickBot="1" x14ac:dyDescent="0.35">
      <c r="B33" s="305"/>
      <c r="C33" s="306"/>
      <c r="D33" s="306"/>
      <c r="E33" s="307"/>
    </row>
    <row r="34" spans="2:5" ht="19.5" customHeight="1" thickTop="1" x14ac:dyDescent="0.3"/>
    <row r="35" spans="2:5" ht="19.5" customHeight="1" x14ac:dyDescent="0.3"/>
    <row r="36" spans="2:5" ht="19.5" customHeight="1" x14ac:dyDescent="0.3"/>
    <row r="37" spans="2:5" ht="19.5" customHeight="1" x14ac:dyDescent="0.3"/>
    <row r="38" spans="2:5" ht="19.5" customHeight="1" x14ac:dyDescent="0.3"/>
    <row r="39" spans="2:5" ht="19.5" customHeight="1" x14ac:dyDescent="0.3"/>
    <row r="40" spans="2:5" ht="19.5" customHeight="1" x14ac:dyDescent="0.3"/>
    <row r="41" spans="2:5" ht="19.5" customHeight="1" x14ac:dyDescent="0.3"/>
    <row r="42" spans="2:5" ht="19.5" customHeight="1" x14ac:dyDescent="0.3"/>
    <row r="43" spans="2:5" ht="19.5" customHeight="1" x14ac:dyDescent="0.3"/>
    <row r="44" spans="2:5" ht="19.5" customHeight="1" x14ac:dyDescent="0.3"/>
    <row r="45" spans="2:5" ht="19.5" customHeight="1" x14ac:dyDescent="0.3"/>
    <row r="46" spans="2:5" ht="19.5" customHeight="1" x14ac:dyDescent="0.3"/>
    <row r="47" spans="2:5" ht="19.5" customHeight="1" x14ac:dyDescent="0.3"/>
    <row r="48" spans="2:5" ht="19.5" customHeight="1" x14ac:dyDescent="0.3"/>
    <row r="49" ht="19.5" customHeight="1" x14ac:dyDescent="0.3"/>
    <row r="50" ht="19.5" customHeight="1" x14ac:dyDescent="0.3"/>
    <row r="51" ht="19.5" customHeight="1" x14ac:dyDescent="0.3"/>
    <row r="52" ht="19.5" customHeight="1" x14ac:dyDescent="0.3"/>
    <row r="53" ht="19.5" customHeight="1" x14ac:dyDescent="0.3"/>
    <row r="54" ht="19.5" customHeight="1" x14ac:dyDescent="0.3"/>
    <row r="55" ht="19.5" customHeight="1" x14ac:dyDescent="0.3"/>
    <row r="56" ht="19.5" customHeight="1" x14ac:dyDescent="0.3"/>
    <row r="57" ht="19.5" customHeight="1" x14ac:dyDescent="0.3"/>
    <row r="58" ht="19.5" customHeight="1" x14ac:dyDescent="0.3"/>
    <row r="59" ht="19.5" customHeight="1" x14ac:dyDescent="0.3"/>
    <row r="60" ht="19.5" customHeight="1" x14ac:dyDescent="0.3"/>
    <row r="61" ht="19.5" customHeight="1" x14ac:dyDescent="0.3"/>
    <row r="62" ht="19.5" customHeight="1" x14ac:dyDescent="0.3"/>
    <row r="63" ht="19.5" customHeight="1" x14ac:dyDescent="0.3"/>
    <row r="64" ht="19.5" customHeight="1" x14ac:dyDescent="0.3"/>
    <row r="65" ht="19.5" customHeight="1" x14ac:dyDescent="0.3"/>
    <row r="66" ht="19.5" customHeight="1" x14ac:dyDescent="0.3"/>
    <row r="67" ht="19.5" customHeight="1" x14ac:dyDescent="0.3"/>
    <row r="68" ht="19.5" customHeight="1" x14ac:dyDescent="0.3"/>
    <row r="69" ht="19.5" customHeight="1" x14ac:dyDescent="0.3"/>
    <row r="70" ht="19.5" customHeight="1" x14ac:dyDescent="0.3"/>
    <row r="71" ht="19.5" customHeight="1" x14ac:dyDescent="0.3"/>
    <row r="72" ht="19.5" customHeight="1" x14ac:dyDescent="0.3"/>
    <row r="73" ht="19.5" customHeight="1" x14ac:dyDescent="0.3"/>
    <row r="74" ht="19.5" customHeight="1" x14ac:dyDescent="0.3"/>
    <row r="75" ht="19.5" customHeight="1" x14ac:dyDescent="0.3"/>
    <row r="76" ht="19.5" customHeight="1" x14ac:dyDescent="0.3"/>
    <row r="77" ht="19.5" customHeight="1" x14ac:dyDescent="0.3"/>
    <row r="78" ht="19.5" customHeight="1" x14ac:dyDescent="0.3"/>
    <row r="79" ht="19.5" customHeight="1" x14ac:dyDescent="0.3"/>
    <row r="80" ht="19.5" customHeight="1" x14ac:dyDescent="0.3"/>
    <row r="81" ht="19.5" customHeight="1" x14ac:dyDescent="0.3"/>
    <row r="82" ht="19.5" customHeight="1" x14ac:dyDescent="0.3"/>
    <row r="83" ht="19.5" customHeight="1" x14ac:dyDescent="0.3"/>
    <row r="84" ht="19.5" customHeight="1" x14ac:dyDescent="0.3"/>
    <row r="85" ht="19.5" customHeight="1" x14ac:dyDescent="0.3"/>
    <row r="86" ht="19.5" customHeight="1" x14ac:dyDescent="0.3"/>
    <row r="87" ht="19.5" customHeight="1" x14ac:dyDescent="0.3"/>
    <row r="88" ht="19.5" customHeight="1" x14ac:dyDescent="0.3"/>
    <row r="89" ht="19.5" customHeight="1" x14ac:dyDescent="0.3"/>
    <row r="90" ht="19.5" customHeight="1" x14ac:dyDescent="0.3"/>
    <row r="91" ht="19.5" customHeight="1" x14ac:dyDescent="0.3"/>
    <row r="92" ht="19.5" customHeight="1" x14ac:dyDescent="0.3"/>
    <row r="93" ht="19.5" customHeight="1" x14ac:dyDescent="0.3"/>
    <row r="94" ht="19.5" customHeight="1" x14ac:dyDescent="0.3"/>
  </sheetData>
  <mergeCells count="18">
    <mergeCell ref="C28:E28"/>
    <mergeCell ref="C30:E30"/>
    <mergeCell ref="C32:E32"/>
    <mergeCell ref="C18:E18"/>
    <mergeCell ref="D20:E20"/>
    <mergeCell ref="D21:E21"/>
    <mergeCell ref="D22:E22"/>
    <mergeCell ref="D23:E23"/>
    <mergeCell ref="D19:F19"/>
    <mergeCell ref="D24:E24"/>
    <mergeCell ref="H24:AI25"/>
    <mergeCell ref="C26:E26"/>
    <mergeCell ref="C14:E14"/>
    <mergeCell ref="C16:E16"/>
    <mergeCell ref="B4:E4"/>
    <mergeCell ref="C8:E8"/>
    <mergeCell ref="C10:E10"/>
    <mergeCell ref="C12:E12"/>
  </mergeCells>
  <phoneticPr fontId="3" type="noConversion"/>
  <hyperlinks>
    <hyperlink ref="C12" location="G_IS!A1" display="KB Financial Group"/>
    <hyperlink ref="C14" location="B_IS!A1" display="KB Kookmin Bank"/>
    <hyperlink ref="C16" location="S_IS!A1" display="KB Securities"/>
    <hyperlink ref="D24:E24" location="'I_Monthly Premium'!A1" display="Monthly Initial Premium"/>
    <hyperlink ref="D21:E21" location="I_Key!A1" display="Key Indicators"/>
    <hyperlink ref="D22:E22" location="I_Premium!A1" display="Direct Premium"/>
    <hyperlink ref="D23:E23" location="I_Ratios!A1" display="Loss/Expense Ratio"/>
    <hyperlink ref="D20:E20" location="I_BS!A1" display="Condensed Balance Sheet"/>
    <hyperlink ref="C18" location="I_Key!A1" display="KB Insurance"/>
    <hyperlink ref="C18:E18" location="I_IS!Print_Area" display="KB Insurance"/>
    <hyperlink ref="C10" location="Hightlights!A1" display="Highlights"/>
    <hyperlink ref="C10:E10" location="'Financial Highlights'!A1" display="Finanial Highlights"/>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 ref="D19:E19" location="I_IS!A1" display="Condensed Income Statement"/>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46"/>
  <sheetViews>
    <sheetView showGridLines="0" view="pageBreakPreview" zoomScale="70" zoomScaleNormal="70" zoomScaleSheetLayoutView="70" workbookViewId="0">
      <selection activeCell="C14" sqref="C14:E1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4" width="17.375" style="38" hidden="1" customWidth="1"/>
    <col min="15" max="15" width="17.375" style="48" hidden="1" customWidth="1"/>
    <col min="16" max="28" width="17.375" style="38" hidden="1" customWidth="1"/>
    <col min="29" max="37" width="15.5" style="38" customWidth="1"/>
    <col min="38" max="16384" width="10.75" style="38"/>
  </cols>
  <sheetData>
    <row r="1" spans="2:37" ht="5.25" customHeight="1" x14ac:dyDescent="0.3"/>
    <row r="2" spans="2:37" ht="28.5" customHeight="1" x14ac:dyDescent="0.35">
      <c r="H2" s="39"/>
    </row>
    <row r="3" spans="2:37" ht="3" customHeight="1" x14ac:dyDescent="0.3">
      <c r="H3" s="40"/>
    </row>
    <row r="4" spans="2:37" ht="30" customHeight="1" x14ac:dyDescent="0.3">
      <c r="B4" s="1719" t="s">
        <v>31</v>
      </c>
      <c r="C4" s="1719"/>
      <c r="D4" s="1719"/>
      <c r="E4" s="1719"/>
      <c r="F4" s="191"/>
      <c r="G4" s="42"/>
      <c r="H4" s="64" t="s">
        <v>11</v>
      </c>
      <c r="I4" s="42"/>
      <c r="J4" s="42"/>
      <c r="K4" s="42"/>
      <c r="L4" s="42"/>
      <c r="M4" s="42"/>
      <c r="N4" s="42"/>
      <c r="O4" s="42"/>
      <c r="P4" s="42"/>
      <c r="Q4" s="42"/>
      <c r="R4" s="42"/>
      <c r="S4" s="42"/>
      <c r="T4" s="42"/>
      <c r="U4" s="42"/>
      <c r="V4" s="42"/>
      <c r="W4" s="42"/>
      <c r="X4" s="42"/>
      <c r="Y4" s="42"/>
      <c r="Z4" s="42"/>
      <c r="AA4" s="42"/>
      <c r="AB4" s="65"/>
      <c r="AC4" s="65"/>
      <c r="AD4" s="65"/>
      <c r="AE4" s="65"/>
      <c r="AF4" s="65"/>
      <c r="AG4" s="65"/>
      <c r="AH4" s="65"/>
      <c r="AI4" s="65"/>
      <c r="AJ4" s="65"/>
      <c r="AK4" s="65"/>
    </row>
    <row r="5" spans="2:37" ht="18" customHeight="1" x14ac:dyDescent="0.3">
      <c r="B5" s="230"/>
      <c r="C5" s="230"/>
      <c r="D5" s="230"/>
      <c r="E5" s="230"/>
      <c r="F5" s="44"/>
      <c r="H5" s="232"/>
      <c r="O5" s="38"/>
      <c r="AB5" s="69"/>
      <c r="AC5" s="69"/>
      <c r="AD5" s="69"/>
      <c r="AE5" s="69"/>
      <c r="AF5" s="69"/>
      <c r="AG5" s="69"/>
      <c r="AH5" s="69"/>
      <c r="AI5" s="69"/>
      <c r="AJ5" s="69"/>
      <c r="AK5" s="69"/>
    </row>
    <row r="6" spans="2:37" ht="3" customHeight="1" thickBot="1" x14ac:dyDescent="0.35">
      <c r="H6" s="40"/>
    </row>
    <row r="7" spans="2:37" ht="12" customHeight="1" thickTop="1" x14ac:dyDescent="0.3">
      <c r="B7" s="193"/>
      <c r="C7" s="67"/>
      <c r="D7" s="67"/>
      <c r="E7" s="68"/>
      <c r="H7" s="48"/>
      <c r="I7" s="48"/>
      <c r="J7" s="48"/>
      <c r="K7" s="48"/>
      <c r="L7" s="48"/>
      <c r="M7" s="48"/>
      <c r="N7" s="48"/>
      <c r="P7" s="48"/>
      <c r="Q7" s="48"/>
      <c r="R7" s="48"/>
      <c r="S7" s="48"/>
      <c r="T7" s="48"/>
      <c r="U7" s="48"/>
      <c r="V7" s="48"/>
      <c r="W7" s="48"/>
      <c r="X7" s="48"/>
      <c r="Y7" s="48"/>
      <c r="Z7" s="48"/>
      <c r="AA7" s="48"/>
      <c r="AB7" s="233"/>
      <c r="AC7" s="233"/>
      <c r="AD7" s="233"/>
      <c r="AE7" s="234"/>
      <c r="AF7" s="234"/>
      <c r="AG7" s="234"/>
      <c r="AH7" s="234"/>
      <c r="AI7" s="234"/>
      <c r="AJ7" s="234"/>
      <c r="AK7" s="234"/>
    </row>
    <row r="8" spans="2:37" ht="19.5" customHeight="1" thickBot="1" x14ac:dyDescent="0.35">
      <c r="B8" s="74"/>
      <c r="C8" s="1721" t="s">
        <v>2</v>
      </c>
      <c r="D8" s="1721"/>
      <c r="E8" s="1722"/>
      <c r="F8" s="56"/>
      <c r="H8" s="77" t="s">
        <v>39</v>
      </c>
      <c r="I8" s="78" t="s">
        <v>359</v>
      </c>
      <c r="J8" s="78" t="s">
        <v>188</v>
      </c>
      <c r="K8" s="78" t="s">
        <v>189</v>
      </c>
      <c r="L8" s="78" t="s">
        <v>190</v>
      </c>
      <c r="M8" s="78" t="s">
        <v>191</v>
      </c>
      <c r="N8" s="78" t="s">
        <v>427</v>
      </c>
      <c r="O8" s="78" t="s">
        <v>193</v>
      </c>
      <c r="P8" s="78" t="s">
        <v>194</v>
      </c>
      <c r="Q8" s="78" t="s">
        <v>195</v>
      </c>
      <c r="R8" s="78" t="s">
        <v>196</v>
      </c>
      <c r="S8" s="78" t="s">
        <v>197</v>
      </c>
      <c r="T8" s="78" t="s">
        <v>361</v>
      </c>
      <c r="U8" s="78" t="s">
        <v>362</v>
      </c>
      <c r="V8" s="78" t="s">
        <v>200</v>
      </c>
      <c r="W8" s="78" t="s">
        <v>363</v>
      </c>
      <c r="X8" s="81" t="s">
        <v>364</v>
      </c>
      <c r="Y8" s="78" t="s">
        <v>365</v>
      </c>
      <c r="Z8" s="78" t="s">
        <v>366</v>
      </c>
      <c r="AA8" s="78" t="s">
        <v>367</v>
      </c>
      <c r="AB8" s="78" t="s">
        <v>368</v>
      </c>
      <c r="AC8" s="81" t="s">
        <v>207</v>
      </c>
      <c r="AD8" s="81" t="s">
        <v>208</v>
      </c>
      <c r="AE8" s="81" t="s">
        <v>209</v>
      </c>
      <c r="AF8" s="81" t="s">
        <v>210</v>
      </c>
      <c r="AG8" s="81" t="s">
        <v>211</v>
      </c>
      <c r="AH8" s="81" t="s">
        <v>212</v>
      </c>
      <c r="AI8" s="81" t="s">
        <v>872</v>
      </c>
      <c r="AJ8" s="81" t="s">
        <v>892</v>
      </c>
      <c r="AK8" s="81" t="s">
        <v>893</v>
      </c>
    </row>
    <row r="9" spans="2:37" ht="19.5" customHeight="1" x14ac:dyDescent="0.3">
      <c r="B9" s="71"/>
      <c r="C9" s="75"/>
      <c r="D9" s="75"/>
      <c r="E9" s="76"/>
      <c r="F9" s="75"/>
      <c r="H9" s="237" t="s">
        <v>213</v>
      </c>
      <c r="I9" s="782"/>
      <c r="J9" s="206">
        <v>31031.3</v>
      </c>
      <c r="K9" s="207">
        <v>31893.599999999999</v>
      </c>
      <c r="L9" s="207">
        <v>32351.8</v>
      </c>
      <c r="M9" s="207">
        <v>32918.199999999997</v>
      </c>
      <c r="N9" s="207">
        <v>33375.300000000003</v>
      </c>
      <c r="O9" s="207">
        <v>33843.1</v>
      </c>
      <c r="P9" s="206">
        <v>34785.599999999999</v>
      </c>
      <c r="Q9" s="206">
        <v>35475</v>
      </c>
      <c r="R9" s="206">
        <v>36087.1</v>
      </c>
      <c r="S9" s="206">
        <v>36641.5</v>
      </c>
      <c r="T9" s="210">
        <v>36552.400000000001</v>
      </c>
      <c r="U9" s="210">
        <v>37122.300000000003</v>
      </c>
      <c r="V9" s="211">
        <v>37677.1</v>
      </c>
      <c r="W9" s="211">
        <v>38082.9</v>
      </c>
      <c r="X9" s="211">
        <v>39078.1</v>
      </c>
      <c r="Y9" s="210">
        <v>39264.1</v>
      </c>
      <c r="Z9" s="210">
        <v>40267.9</v>
      </c>
      <c r="AA9" s="210">
        <v>41097.4</v>
      </c>
      <c r="AB9" s="210">
        <v>41472.199999999997</v>
      </c>
      <c r="AC9" s="210">
        <v>34967.4</v>
      </c>
      <c r="AD9" s="210">
        <v>34850.1</v>
      </c>
      <c r="AE9" s="211">
        <v>34994.400000000001</v>
      </c>
      <c r="AF9" s="211">
        <v>34743.300000000003</v>
      </c>
      <c r="AG9" s="210">
        <v>35516.699999999997</v>
      </c>
      <c r="AH9" s="210">
        <v>35349.599999999999</v>
      </c>
      <c r="AI9" s="1469">
        <v>35398.400000000001</v>
      </c>
      <c r="AJ9" s="211">
        <v>37729.699999999997</v>
      </c>
      <c r="AK9" s="213">
        <v>37403.9</v>
      </c>
    </row>
    <row r="10" spans="2:37" ht="19.5" customHeight="1" x14ac:dyDescent="0.3">
      <c r="B10" s="74"/>
      <c r="C10" s="1721" t="s">
        <v>36</v>
      </c>
      <c r="D10" s="1721"/>
      <c r="E10" s="1722"/>
      <c r="F10" s="56"/>
      <c r="H10" s="215" t="s">
        <v>214</v>
      </c>
      <c r="I10" s="109"/>
      <c r="J10" s="83">
        <v>443.1</v>
      </c>
      <c r="K10" s="84">
        <v>442.7</v>
      </c>
      <c r="L10" s="84">
        <v>761.2</v>
      </c>
      <c r="M10" s="84">
        <v>351.5</v>
      </c>
      <c r="N10" s="84">
        <v>327.7</v>
      </c>
      <c r="O10" s="84">
        <v>410.7</v>
      </c>
      <c r="P10" s="83">
        <v>797.4</v>
      </c>
      <c r="Q10" s="83">
        <v>418.2</v>
      </c>
      <c r="R10" s="83">
        <v>446.6</v>
      </c>
      <c r="S10" s="83">
        <v>357.5</v>
      </c>
      <c r="T10" s="200">
        <v>593.20000000000005</v>
      </c>
      <c r="U10" s="200">
        <v>333.8</v>
      </c>
      <c r="V10" s="201">
        <v>343.1</v>
      </c>
      <c r="W10" s="201">
        <v>356.2</v>
      </c>
      <c r="X10" s="201">
        <v>625.29999999999995</v>
      </c>
      <c r="Y10" s="200">
        <v>377</v>
      </c>
      <c r="Z10" s="200">
        <v>628</v>
      </c>
      <c r="AA10" s="200">
        <v>510.3</v>
      </c>
      <c r="AB10" s="200">
        <v>585.29999999999995</v>
      </c>
      <c r="AC10" s="200">
        <v>654.1</v>
      </c>
      <c r="AD10" s="200">
        <v>827.1</v>
      </c>
      <c r="AE10" s="201">
        <v>510</v>
      </c>
      <c r="AF10" s="201">
        <v>1064.3</v>
      </c>
      <c r="AG10" s="200">
        <v>584.9</v>
      </c>
      <c r="AH10" s="200">
        <v>685</v>
      </c>
      <c r="AI10" s="1468">
        <v>667.1</v>
      </c>
      <c r="AJ10" s="201">
        <v>1341.9</v>
      </c>
      <c r="AK10" s="203">
        <v>552.70000000000005</v>
      </c>
    </row>
    <row r="11" spans="2:37" ht="19.5" customHeight="1" x14ac:dyDescent="0.3">
      <c r="B11" s="74"/>
      <c r="C11" s="89"/>
      <c r="D11" s="75"/>
      <c r="E11" s="76"/>
      <c r="F11" s="75"/>
      <c r="H11" s="215" t="s">
        <v>215</v>
      </c>
      <c r="I11" s="109"/>
      <c r="J11" s="83">
        <v>1106.2</v>
      </c>
      <c r="K11" s="84">
        <v>1113.3</v>
      </c>
      <c r="L11" s="84">
        <v>836.9</v>
      </c>
      <c r="M11" s="84">
        <v>6092.2</v>
      </c>
      <c r="N11" s="84">
        <v>6083.7</v>
      </c>
      <c r="O11" s="84">
        <v>6291.1</v>
      </c>
      <c r="P11" s="83">
        <v>6631</v>
      </c>
      <c r="Q11" s="83">
        <v>7234</v>
      </c>
      <c r="R11" s="83">
        <v>7787.7</v>
      </c>
      <c r="S11" s="83">
        <v>8396.1</v>
      </c>
      <c r="T11" s="200">
        <v>7742.6</v>
      </c>
      <c r="U11" s="200">
        <v>7811.1</v>
      </c>
      <c r="V11" s="201">
        <v>8114.9</v>
      </c>
      <c r="W11" s="201">
        <v>8012.9</v>
      </c>
      <c r="X11" s="201">
        <v>7795.5</v>
      </c>
      <c r="Y11" s="200">
        <v>7531.4</v>
      </c>
      <c r="Z11" s="200">
        <v>7432.2</v>
      </c>
      <c r="AA11" s="200">
        <v>8388.7999999999993</v>
      </c>
      <c r="AB11" s="200">
        <v>8633.7999999999993</v>
      </c>
      <c r="AC11" s="200">
        <v>8857.1</v>
      </c>
      <c r="AD11" s="200">
        <v>9286.5</v>
      </c>
      <c r="AE11" s="201">
        <v>9227.6</v>
      </c>
      <c r="AF11" s="201">
        <v>8983.5</v>
      </c>
      <c r="AG11" s="200">
        <v>9143.1</v>
      </c>
      <c r="AH11" s="200">
        <v>8908.2000000000007</v>
      </c>
      <c r="AI11" s="1468">
        <v>9389.2999999999993</v>
      </c>
      <c r="AJ11" s="201">
        <v>9191.1</v>
      </c>
      <c r="AK11" s="203">
        <v>9665</v>
      </c>
    </row>
    <row r="12" spans="2:37" ht="19.5" customHeight="1" x14ac:dyDescent="0.3">
      <c r="B12" s="74"/>
      <c r="C12" s="1721" t="s">
        <v>0</v>
      </c>
      <c r="D12" s="1721"/>
      <c r="E12" s="1722"/>
      <c r="F12" s="56"/>
      <c r="H12" s="215" t="s">
        <v>216</v>
      </c>
      <c r="I12" s="109"/>
      <c r="J12" s="83">
        <v>57.6</v>
      </c>
      <c r="K12" s="84">
        <v>33</v>
      </c>
      <c r="L12" s="84">
        <v>254.8</v>
      </c>
      <c r="M12" s="84">
        <v>197.5</v>
      </c>
      <c r="N12" s="84">
        <v>29.9</v>
      </c>
      <c r="O12" s="84">
        <v>36.5</v>
      </c>
      <c r="P12" s="83">
        <v>41.8</v>
      </c>
      <c r="Q12" s="83">
        <v>18</v>
      </c>
      <c r="R12" s="83">
        <v>10.3</v>
      </c>
      <c r="S12" s="83">
        <v>9.1</v>
      </c>
      <c r="T12" s="200">
        <v>37.200000000000003</v>
      </c>
      <c r="U12" s="200">
        <v>6.2</v>
      </c>
      <c r="V12" s="201">
        <v>10.5</v>
      </c>
      <c r="W12" s="201">
        <v>28.6</v>
      </c>
      <c r="X12" s="201">
        <v>128.80000000000001</v>
      </c>
      <c r="Y12" s="200">
        <v>52.4</v>
      </c>
      <c r="Z12" s="200">
        <v>40.4</v>
      </c>
      <c r="AA12" s="200">
        <v>4.4000000000000004</v>
      </c>
      <c r="AB12" s="200">
        <v>7.9</v>
      </c>
      <c r="AC12" s="200">
        <v>5.9</v>
      </c>
      <c r="AD12" s="200">
        <v>4.5999999999999996</v>
      </c>
      <c r="AE12" s="201">
        <v>5.3</v>
      </c>
      <c r="AF12" s="201">
        <v>65.3</v>
      </c>
      <c r="AG12" s="200">
        <v>50.7</v>
      </c>
      <c r="AH12" s="200">
        <v>32.4</v>
      </c>
      <c r="AI12" s="1468">
        <v>10.5</v>
      </c>
      <c r="AJ12" s="201">
        <v>141.4</v>
      </c>
      <c r="AK12" s="203">
        <v>60.9</v>
      </c>
    </row>
    <row r="13" spans="2:37" ht="19.5" customHeight="1" x14ac:dyDescent="0.3">
      <c r="B13" s="74"/>
      <c r="C13" s="89"/>
      <c r="D13" s="75"/>
      <c r="E13" s="76"/>
      <c r="F13" s="75"/>
      <c r="H13" s="215" t="s">
        <v>217</v>
      </c>
      <c r="I13" s="109"/>
      <c r="J13" s="83">
        <v>14765.8</v>
      </c>
      <c r="K13" s="84">
        <v>15667.6</v>
      </c>
      <c r="L13" s="84">
        <v>15994.5</v>
      </c>
      <c r="M13" s="84">
        <v>11331.7</v>
      </c>
      <c r="N13" s="84">
        <v>11588.5</v>
      </c>
      <c r="O13" s="84">
        <v>11428.8</v>
      </c>
      <c r="P13" s="83">
        <v>11649.9</v>
      </c>
      <c r="Q13" s="83">
        <v>11833.4</v>
      </c>
      <c r="R13" s="83">
        <v>11933.3</v>
      </c>
      <c r="S13" s="83">
        <v>11967.3</v>
      </c>
      <c r="T13" s="200">
        <v>12357.6</v>
      </c>
      <c r="U13" s="200">
        <v>13214.9</v>
      </c>
      <c r="V13" s="201">
        <v>13368.1</v>
      </c>
      <c r="W13" s="201">
        <v>13937.2</v>
      </c>
      <c r="X13" s="201">
        <v>14078.8</v>
      </c>
      <c r="Y13" s="200">
        <v>14457.8</v>
      </c>
      <c r="Z13" s="200">
        <v>14775.4</v>
      </c>
      <c r="AA13" s="200">
        <v>14547.4</v>
      </c>
      <c r="AB13" s="200">
        <v>14666.8</v>
      </c>
      <c r="AC13" s="200">
        <v>16478</v>
      </c>
      <c r="AD13" s="200">
        <v>15916.4</v>
      </c>
      <c r="AE13" s="201">
        <v>16162.5</v>
      </c>
      <c r="AF13" s="201">
        <v>15771.1</v>
      </c>
      <c r="AG13" s="200">
        <v>16941.400000000001</v>
      </c>
      <c r="AH13" s="200">
        <v>16808.7</v>
      </c>
      <c r="AI13" s="1468">
        <v>16219.8</v>
      </c>
      <c r="AJ13" s="201">
        <v>18064.8</v>
      </c>
      <c r="AK13" s="203">
        <v>18180.7</v>
      </c>
    </row>
    <row r="14" spans="2:37" ht="19.5" customHeight="1" x14ac:dyDescent="0.3">
      <c r="B14" s="74"/>
      <c r="C14" s="1721" t="s">
        <v>6</v>
      </c>
      <c r="D14" s="1721"/>
      <c r="E14" s="1722"/>
      <c r="F14" s="56"/>
      <c r="H14" s="215" t="s">
        <v>218</v>
      </c>
      <c r="I14" s="109"/>
      <c r="J14" s="83">
        <v>6671.4</v>
      </c>
      <c r="K14" s="84">
        <v>6592.8</v>
      </c>
      <c r="L14" s="84">
        <v>6512.6</v>
      </c>
      <c r="M14" s="84">
        <v>6654.3</v>
      </c>
      <c r="N14" s="84">
        <v>6960.4</v>
      </c>
      <c r="O14" s="84">
        <v>7230.6</v>
      </c>
      <c r="P14" s="83">
        <v>7289.4</v>
      </c>
      <c r="Q14" s="83">
        <v>7129.1</v>
      </c>
      <c r="R14" s="83">
        <v>7202.8</v>
      </c>
      <c r="S14" s="83">
        <v>7160.9</v>
      </c>
      <c r="T14" s="200">
        <v>7372.4</v>
      </c>
      <c r="U14" s="200">
        <v>7434.3</v>
      </c>
      <c r="V14" s="201">
        <v>7476.8</v>
      </c>
      <c r="W14" s="201">
        <v>7333.3</v>
      </c>
      <c r="X14" s="201">
        <v>7550.9</v>
      </c>
      <c r="Y14" s="200">
        <v>7759.2</v>
      </c>
      <c r="Z14" s="200">
        <v>8246.7000000000007</v>
      </c>
      <c r="AA14" s="200">
        <v>8297.5</v>
      </c>
      <c r="AB14" s="200">
        <v>8313.7999999999993</v>
      </c>
      <c r="AC14" s="200">
        <v>6123.6</v>
      </c>
      <c r="AD14" s="200">
        <v>6234.1</v>
      </c>
      <c r="AE14" s="201">
        <v>6300.9</v>
      </c>
      <c r="AF14" s="201">
        <v>6191.9</v>
      </c>
      <c r="AG14" s="200">
        <v>6053.5</v>
      </c>
      <c r="AH14" s="200">
        <v>6062.5</v>
      </c>
      <c r="AI14" s="1468">
        <v>6009.9</v>
      </c>
      <c r="AJ14" s="201">
        <v>5976.9</v>
      </c>
      <c r="AK14" s="203">
        <v>5980.9</v>
      </c>
    </row>
    <row r="15" spans="2:37" ht="19.5" customHeight="1" x14ac:dyDescent="0.3">
      <c r="B15" s="74"/>
      <c r="C15" s="89"/>
      <c r="D15" s="75"/>
      <c r="E15" s="76"/>
      <c r="F15" s="75"/>
      <c r="H15" s="239" t="s">
        <v>469</v>
      </c>
      <c r="I15" s="109"/>
      <c r="J15" s="83">
        <v>-60.8</v>
      </c>
      <c r="K15" s="84">
        <v>-58.7</v>
      </c>
      <c r="L15" s="84">
        <v>-55.9</v>
      </c>
      <c r="M15" s="84">
        <v>-57.3</v>
      </c>
      <c r="N15" s="84">
        <v>-57.7</v>
      </c>
      <c r="O15" s="84">
        <v>-58.8</v>
      </c>
      <c r="P15" s="83">
        <v>-57</v>
      </c>
      <c r="Q15" s="83">
        <v>-46.2</v>
      </c>
      <c r="R15" s="83">
        <v>-46.8</v>
      </c>
      <c r="S15" s="83">
        <v>-15.3</v>
      </c>
      <c r="T15" s="200">
        <v>-17.2</v>
      </c>
      <c r="U15" s="200">
        <v>-14.3</v>
      </c>
      <c r="V15" s="201">
        <v>-16.399999999999999</v>
      </c>
      <c r="W15" s="201">
        <v>-15.4</v>
      </c>
      <c r="X15" s="201">
        <v>-17.600000000000001</v>
      </c>
      <c r="Y15" s="200">
        <v>-17.3</v>
      </c>
      <c r="Z15" s="200">
        <v>-19.899999999999999</v>
      </c>
      <c r="AA15" s="200">
        <v>-15.7</v>
      </c>
      <c r="AB15" s="200">
        <v>-19.899999999999999</v>
      </c>
      <c r="AC15" s="200">
        <v>-21.5</v>
      </c>
      <c r="AD15" s="200">
        <v>-22.2</v>
      </c>
      <c r="AE15" s="201">
        <v>-23.3</v>
      </c>
      <c r="AF15" s="201">
        <v>-41.6</v>
      </c>
      <c r="AG15" s="200">
        <v>-40.299999999999997</v>
      </c>
      <c r="AH15" s="200">
        <v>-41.6</v>
      </c>
      <c r="AI15" s="1468">
        <v>-42.3</v>
      </c>
      <c r="AJ15" s="201">
        <v>-48.6</v>
      </c>
      <c r="AK15" s="203">
        <v>-54.7</v>
      </c>
    </row>
    <row r="16" spans="2:37" ht="19.5" customHeight="1" x14ac:dyDescent="0.3">
      <c r="B16" s="74"/>
      <c r="C16" s="1721" t="s">
        <v>7</v>
      </c>
      <c r="D16" s="1721"/>
      <c r="E16" s="1722"/>
      <c r="F16" s="56"/>
      <c r="H16" s="215" t="s">
        <v>220</v>
      </c>
      <c r="I16" s="109"/>
      <c r="J16" s="83">
        <v>0</v>
      </c>
      <c r="K16" s="84">
        <v>0</v>
      </c>
      <c r="L16" s="84">
        <v>0</v>
      </c>
      <c r="M16" s="84">
        <v>0</v>
      </c>
      <c r="N16" s="84">
        <v>0</v>
      </c>
      <c r="O16" s="84">
        <v>0.5</v>
      </c>
      <c r="P16" s="83">
        <v>0.5</v>
      </c>
      <c r="Q16" s="83">
        <v>0.5</v>
      </c>
      <c r="R16" s="83">
        <v>1</v>
      </c>
      <c r="S16" s="83">
        <v>0.9</v>
      </c>
      <c r="T16" s="200">
        <v>0.9</v>
      </c>
      <c r="U16" s="200">
        <v>1.4</v>
      </c>
      <c r="V16" s="201">
        <v>1.4</v>
      </c>
      <c r="W16" s="201">
        <v>1.4</v>
      </c>
      <c r="X16" s="201">
        <v>1.4</v>
      </c>
      <c r="Y16" s="200">
        <v>1.4</v>
      </c>
      <c r="Z16" s="200">
        <v>1.4</v>
      </c>
      <c r="AA16" s="200">
        <v>1.9</v>
      </c>
      <c r="AB16" s="200">
        <v>2.4</v>
      </c>
      <c r="AC16" s="200">
        <v>5.3</v>
      </c>
      <c r="AD16" s="200">
        <v>47.3</v>
      </c>
      <c r="AE16" s="201">
        <v>49.4</v>
      </c>
      <c r="AF16" s="201">
        <v>51.5</v>
      </c>
      <c r="AG16" s="200">
        <v>52</v>
      </c>
      <c r="AH16" s="200">
        <v>50.1</v>
      </c>
      <c r="AI16" s="1468">
        <v>52.3</v>
      </c>
      <c r="AJ16" s="201">
        <v>58.8</v>
      </c>
      <c r="AK16" s="203">
        <v>59.3</v>
      </c>
    </row>
    <row r="17" spans="2:37" ht="19.5" customHeight="1" x14ac:dyDescent="0.3">
      <c r="B17" s="74"/>
      <c r="C17" s="89"/>
      <c r="D17" s="75"/>
      <c r="E17" s="76"/>
      <c r="F17" s="75"/>
      <c r="H17" s="239" t="s">
        <v>636</v>
      </c>
      <c r="I17" s="109"/>
      <c r="J17" s="83"/>
      <c r="K17" s="84"/>
      <c r="L17" s="84"/>
      <c r="M17" s="84"/>
      <c r="N17" s="84"/>
      <c r="O17" s="84"/>
      <c r="P17" s="83"/>
      <c r="Q17" s="83"/>
      <c r="R17" s="83"/>
      <c r="S17" s="83"/>
      <c r="T17" s="200"/>
      <c r="U17" s="200"/>
      <c r="V17" s="201"/>
      <c r="W17" s="201"/>
      <c r="X17" s="201"/>
      <c r="Y17" s="200"/>
      <c r="Z17" s="200"/>
      <c r="AA17" s="200"/>
      <c r="AB17" s="200"/>
      <c r="AC17" s="200">
        <v>20.399999999999999</v>
      </c>
      <c r="AD17" s="200">
        <v>51</v>
      </c>
      <c r="AE17" s="201">
        <v>78.599999999999994</v>
      </c>
      <c r="AF17" s="201">
        <v>83.3</v>
      </c>
      <c r="AG17" s="200">
        <v>152.5</v>
      </c>
      <c r="AH17" s="200">
        <v>189.2</v>
      </c>
      <c r="AI17" s="1468">
        <v>217</v>
      </c>
      <c r="AJ17" s="201">
        <v>229.6</v>
      </c>
      <c r="AK17" s="203">
        <v>268.39999999999998</v>
      </c>
    </row>
    <row r="18" spans="2:37" ht="19.5" customHeight="1" x14ac:dyDescent="0.3">
      <c r="B18" s="74"/>
      <c r="C18" s="1721" t="s">
        <v>31</v>
      </c>
      <c r="D18" s="1721"/>
      <c r="E18" s="1722"/>
      <c r="F18" s="56"/>
      <c r="H18" s="239" t="s">
        <v>637</v>
      </c>
      <c r="I18" s="109"/>
      <c r="J18" s="83"/>
      <c r="K18" s="84"/>
      <c r="L18" s="84"/>
      <c r="M18" s="84"/>
      <c r="N18" s="84"/>
      <c r="O18" s="84"/>
      <c r="P18" s="83"/>
      <c r="Q18" s="83"/>
      <c r="R18" s="83"/>
      <c r="S18" s="83"/>
      <c r="T18" s="200"/>
      <c r="U18" s="200"/>
      <c r="V18" s="201"/>
      <c r="W18" s="201"/>
      <c r="X18" s="201"/>
      <c r="Y18" s="200"/>
      <c r="Z18" s="200"/>
      <c r="AA18" s="200"/>
      <c r="AB18" s="200"/>
      <c r="AC18" s="200">
        <v>1558.3</v>
      </c>
      <c r="AD18" s="200">
        <v>1497.5</v>
      </c>
      <c r="AE18" s="201">
        <v>1692.7</v>
      </c>
      <c r="AF18" s="201">
        <v>1488.3</v>
      </c>
      <c r="AG18" s="200">
        <v>1504.9</v>
      </c>
      <c r="AH18" s="200">
        <v>1521.1</v>
      </c>
      <c r="AI18" s="1468">
        <v>1677.3</v>
      </c>
      <c r="AJ18" s="201">
        <v>1646.5</v>
      </c>
      <c r="AK18" s="203">
        <v>1545.1</v>
      </c>
    </row>
    <row r="19" spans="2:37" ht="19.5" customHeight="1" x14ac:dyDescent="0.3">
      <c r="B19" s="74"/>
      <c r="C19" s="238"/>
      <c r="D19" s="1749" t="s">
        <v>9</v>
      </c>
      <c r="E19" s="1750"/>
      <c r="F19" s="189"/>
      <c r="H19" s="1" t="s">
        <v>223</v>
      </c>
      <c r="I19" s="109"/>
      <c r="J19" s="83">
        <v>887.3</v>
      </c>
      <c r="K19" s="84">
        <v>889.2</v>
      </c>
      <c r="L19" s="84">
        <v>885</v>
      </c>
      <c r="M19" s="84">
        <v>881.4</v>
      </c>
      <c r="N19" s="84">
        <v>876.9</v>
      </c>
      <c r="O19" s="84">
        <v>869.9</v>
      </c>
      <c r="P19" s="83">
        <v>867.9</v>
      </c>
      <c r="Q19" s="83">
        <v>892.7</v>
      </c>
      <c r="R19" s="83">
        <v>884.8</v>
      </c>
      <c r="S19" s="83">
        <v>887.3</v>
      </c>
      <c r="T19" s="200">
        <v>886.4</v>
      </c>
      <c r="U19" s="200">
        <v>882</v>
      </c>
      <c r="V19" s="201">
        <v>881.8</v>
      </c>
      <c r="W19" s="201">
        <v>875.3</v>
      </c>
      <c r="X19" s="201">
        <v>868.7</v>
      </c>
      <c r="Y19" s="200">
        <v>878.9</v>
      </c>
      <c r="Z19" s="200">
        <v>881</v>
      </c>
      <c r="AA19" s="200">
        <v>878</v>
      </c>
      <c r="AB19" s="200">
        <v>809.1</v>
      </c>
      <c r="AC19" s="200">
        <v>806.6</v>
      </c>
      <c r="AD19" s="200">
        <v>496.8</v>
      </c>
      <c r="AE19" s="201">
        <v>486.4</v>
      </c>
      <c r="AF19" s="201">
        <v>477.6</v>
      </c>
      <c r="AG19" s="200">
        <v>472.8</v>
      </c>
      <c r="AH19" s="200">
        <v>486.5</v>
      </c>
      <c r="AI19" s="1468">
        <v>492.5</v>
      </c>
      <c r="AJ19" s="201">
        <v>405.8</v>
      </c>
      <c r="AK19" s="203">
        <v>401.9</v>
      </c>
    </row>
    <row r="20" spans="2:37" ht="19.5" customHeight="1" x14ac:dyDescent="0.3">
      <c r="B20" s="74"/>
      <c r="C20" s="238"/>
      <c r="D20" s="1728" t="s">
        <v>11</v>
      </c>
      <c r="E20" s="1728"/>
      <c r="F20" s="1728"/>
      <c r="H20" s="215" t="s">
        <v>224</v>
      </c>
      <c r="I20" s="109"/>
      <c r="J20" s="83">
        <v>2376</v>
      </c>
      <c r="K20" s="84">
        <v>2315.3000000000002</v>
      </c>
      <c r="L20" s="84">
        <v>2261.9</v>
      </c>
      <c r="M20" s="84">
        <v>2203.6999999999998</v>
      </c>
      <c r="N20" s="84">
        <v>2151.3000000000002</v>
      </c>
      <c r="O20" s="84">
        <v>2105.5</v>
      </c>
      <c r="P20" s="83">
        <v>2054.1</v>
      </c>
      <c r="Q20" s="83">
        <v>2004</v>
      </c>
      <c r="R20" s="83">
        <v>1956.8</v>
      </c>
      <c r="S20" s="83">
        <v>1907.7</v>
      </c>
      <c r="T20" s="200">
        <v>1864.2</v>
      </c>
      <c r="U20" s="200">
        <v>1817.7</v>
      </c>
      <c r="V20" s="201">
        <v>1772</v>
      </c>
      <c r="W20" s="201">
        <v>1727.8</v>
      </c>
      <c r="X20" s="201">
        <v>1703.5</v>
      </c>
      <c r="Y20" s="200">
        <v>1662.1</v>
      </c>
      <c r="Z20" s="200">
        <v>1620.2</v>
      </c>
      <c r="AA20" s="200">
        <v>1579.2</v>
      </c>
      <c r="AB20" s="200">
        <v>1541.7</v>
      </c>
      <c r="AC20" s="200">
        <v>67.599999999999994</v>
      </c>
      <c r="AD20" s="200">
        <v>68.099999999999994</v>
      </c>
      <c r="AE20" s="201">
        <v>68.5</v>
      </c>
      <c r="AF20" s="201">
        <v>76</v>
      </c>
      <c r="AG20" s="200">
        <v>76.3</v>
      </c>
      <c r="AH20" s="200">
        <v>73</v>
      </c>
      <c r="AI20" s="1468">
        <v>82.9</v>
      </c>
      <c r="AJ20" s="201">
        <v>80.8</v>
      </c>
      <c r="AK20" s="203">
        <v>83</v>
      </c>
    </row>
    <row r="21" spans="2:37" ht="19.5" customHeight="1" x14ac:dyDescent="0.3">
      <c r="B21" s="74"/>
      <c r="C21" s="214"/>
      <c r="D21" s="1749" t="s">
        <v>13</v>
      </c>
      <c r="E21" s="1750"/>
      <c r="F21" s="189"/>
      <c r="H21" s="215" t="s">
        <v>225</v>
      </c>
      <c r="I21" s="109"/>
      <c r="J21" s="83">
        <v>0</v>
      </c>
      <c r="K21" s="84">
        <v>0</v>
      </c>
      <c r="L21" s="84">
        <v>0.2</v>
      </c>
      <c r="M21" s="84">
        <v>0</v>
      </c>
      <c r="N21" s="84">
        <v>0</v>
      </c>
      <c r="O21" s="84">
        <v>0</v>
      </c>
      <c r="P21" s="83">
        <v>0</v>
      </c>
      <c r="Q21" s="83">
        <v>0</v>
      </c>
      <c r="R21" s="83">
        <v>0</v>
      </c>
      <c r="S21" s="83">
        <v>0</v>
      </c>
      <c r="T21" s="200">
        <v>0.1</v>
      </c>
      <c r="U21" s="200">
        <v>0</v>
      </c>
      <c r="V21" s="201">
        <v>0</v>
      </c>
      <c r="W21" s="201">
        <v>0</v>
      </c>
      <c r="X21" s="201">
        <v>7.8</v>
      </c>
      <c r="Y21" s="200">
        <v>7.8</v>
      </c>
      <c r="Z21" s="200">
        <v>3.6</v>
      </c>
      <c r="AA21" s="200">
        <v>3.6</v>
      </c>
      <c r="AB21" s="200">
        <v>3.6</v>
      </c>
      <c r="AC21" s="200">
        <v>3.6</v>
      </c>
      <c r="AD21" s="200">
        <v>2.1</v>
      </c>
      <c r="AE21" s="201">
        <v>2.1</v>
      </c>
      <c r="AF21" s="201">
        <v>2.1</v>
      </c>
      <c r="AG21" s="200">
        <v>0</v>
      </c>
      <c r="AH21" s="200">
        <v>0</v>
      </c>
      <c r="AI21" s="1468">
        <v>0.1</v>
      </c>
      <c r="AJ21" s="201">
        <v>0.1</v>
      </c>
      <c r="AK21" s="203">
        <v>0.1</v>
      </c>
    </row>
    <row r="22" spans="2:37" ht="19.5" customHeight="1" x14ac:dyDescent="0.3">
      <c r="B22" s="74"/>
      <c r="D22" s="1749" t="s">
        <v>34</v>
      </c>
      <c r="E22" s="1750"/>
      <c r="F22" s="189"/>
      <c r="H22" s="215" t="s">
        <v>226</v>
      </c>
      <c r="I22" s="109"/>
      <c r="J22" s="83">
        <v>2.2000000000000002</v>
      </c>
      <c r="K22" s="84">
        <v>2.2000000000000002</v>
      </c>
      <c r="L22" s="84">
        <v>2.7</v>
      </c>
      <c r="M22" s="84">
        <v>1.8</v>
      </c>
      <c r="N22" s="84">
        <v>1.8</v>
      </c>
      <c r="O22" s="84">
        <v>1.8</v>
      </c>
      <c r="P22" s="83">
        <v>1.8</v>
      </c>
      <c r="Q22" s="83">
        <v>1.8</v>
      </c>
      <c r="R22" s="83">
        <v>1.9</v>
      </c>
      <c r="S22" s="83">
        <v>1.9</v>
      </c>
      <c r="T22" s="200">
        <v>2.9</v>
      </c>
      <c r="U22" s="200">
        <v>3</v>
      </c>
      <c r="V22" s="201">
        <v>3</v>
      </c>
      <c r="W22" s="201">
        <v>3</v>
      </c>
      <c r="X22" s="201">
        <v>3.1</v>
      </c>
      <c r="Y22" s="200">
        <v>3.1</v>
      </c>
      <c r="Z22" s="200">
        <v>3.1</v>
      </c>
      <c r="AA22" s="200">
        <v>3.2</v>
      </c>
      <c r="AB22" s="200">
        <v>3.5</v>
      </c>
      <c r="AC22" s="200">
        <v>3.5</v>
      </c>
      <c r="AD22" s="200">
        <v>3.5</v>
      </c>
      <c r="AE22" s="201">
        <v>3.6</v>
      </c>
      <c r="AF22" s="201">
        <v>3.5</v>
      </c>
      <c r="AG22" s="200">
        <v>3.5</v>
      </c>
      <c r="AH22" s="200">
        <v>3.5</v>
      </c>
      <c r="AI22" s="1468">
        <v>3.5</v>
      </c>
      <c r="AJ22" s="201">
        <v>3.9</v>
      </c>
      <c r="AK22" s="203">
        <v>3.9</v>
      </c>
    </row>
    <row r="23" spans="2:37" ht="19.5" customHeight="1" x14ac:dyDescent="0.3">
      <c r="B23" s="71"/>
      <c r="D23" s="1749" t="s">
        <v>18</v>
      </c>
      <c r="E23" s="1750"/>
      <c r="F23" s="189"/>
      <c r="H23" s="215" t="s">
        <v>227</v>
      </c>
      <c r="I23" s="785"/>
      <c r="J23" s="133">
        <v>4721.7</v>
      </c>
      <c r="K23" s="134">
        <v>4837.5</v>
      </c>
      <c r="L23" s="134">
        <v>4842</v>
      </c>
      <c r="M23" s="134">
        <v>5204.1000000000004</v>
      </c>
      <c r="N23" s="134">
        <v>5355.1</v>
      </c>
      <c r="O23" s="134">
        <v>5467.7000000000007</v>
      </c>
      <c r="P23" s="133">
        <v>5451.8</v>
      </c>
      <c r="Q23" s="133">
        <v>5943.3000000000029</v>
      </c>
      <c r="R23" s="133">
        <v>5861.9</v>
      </c>
      <c r="S23" s="133">
        <v>5952.8</v>
      </c>
      <c r="T23" s="241">
        <v>5694.9</v>
      </c>
      <c r="U23" s="241">
        <v>5617.9</v>
      </c>
      <c r="V23" s="240">
        <v>5705.5</v>
      </c>
      <c r="W23" s="240">
        <v>5807.2000000000007</v>
      </c>
      <c r="X23" s="240">
        <v>6314.3</v>
      </c>
      <c r="Y23" s="241">
        <v>6533</v>
      </c>
      <c r="Z23" s="241">
        <v>6635.9000000000015</v>
      </c>
      <c r="AA23" s="241">
        <v>6883.1</v>
      </c>
      <c r="AB23" s="241">
        <v>6904.3</v>
      </c>
      <c r="AC23" s="241">
        <v>383.4</v>
      </c>
      <c r="AD23" s="241">
        <v>415.10000000000582</v>
      </c>
      <c r="AE23" s="240">
        <v>406.8</v>
      </c>
      <c r="AF23" s="240">
        <v>484.9</v>
      </c>
      <c r="AG23" s="241">
        <v>481.1</v>
      </c>
      <c r="AH23" s="241">
        <v>529.4</v>
      </c>
      <c r="AI23" s="1472">
        <v>576.20000000000005</v>
      </c>
      <c r="AJ23" s="240">
        <v>588.1</v>
      </c>
      <c r="AK23" s="242">
        <v>602</v>
      </c>
    </row>
    <row r="24" spans="2:37" ht="19.5" customHeight="1" x14ac:dyDescent="0.3">
      <c r="B24" s="71"/>
      <c r="D24" s="1749" t="s">
        <v>35</v>
      </c>
      <c r="E24" s="1750"/>
      <c r="F24" s="189"/>
      <c r="H24" s="237" t="s">
        <v>228</v>
      </c>
      <c r="I24" s="782"/>
      <c r="J24" s="206">
        <v>27897.200000000001</v>
      </c>
      <c r="K24" s="207">
        <v>28670.7</v>
      </c>
      <c r="L24" s="207">
        <v>29128.7</v>
      </c>
      <c r="M24" s="207">
        <v>29699.8</v>
      </c>
      <c r="N24" s="207">
        <v>30053.4</v>
      </c>
      <c r="O24" s="207">
        <v>30423.5</v>
      </c>
      <c r="P24" s="206">
        <v>31289.7</v>
      </c>
      <c r="Q24" s="206">
        <v>31823.599999999999</v>
      </c>
      <c r="R24" s="206">
        <v>32225</v>
      </c>
      <c r="S24" s="206">
        <v>32690.1</v>
      </c>
      <c r="T24" s="210">
        <v>32689.5</v>
      </c>
      <c r="U24" s="210">
        <v>33143.5</v>
      </c>
      <c r="V24" s="211">
        <v>33620.1</v>
      </c>
      <c r="W24" s="211">
        <v>33968.800000000003</v>
      </c>
      <c r="X24" s="211">
        <v>35086.5</v>
      </c>
      <c r="Y24" s="210">
        <v>35432.199999999997</v>
      </c>
      <c r="Z24" s="210">
        <v>36315.9</v>
      </c>
      <c r="AA24" s="210">
        <v>36979.599999999999</v>
      </c>
      <c r="AB24" s="210">
        <v>37329</v>
      </c>
      <c r="AC24" s="210">
        <v>29865.8</v>
      </c>
      <c r="AD24" s="210">
        <v>29287.8</v>
      </c>
      <c r="AE24" s="211">
        <v>29251.9</v>
      </c>
      <c r="AF24" s="211">
        <v>29017.7</v>
      </c>
      <c r="AG24" s="210">
        <v>29794.400000000001</v>
      </c>
      <c r="AH24" s="210">
        <v>29353.4</v>
      </c>
      <c r="AI24" s="1469">
        <v>29359.5</v>
      </c>
      <c r="AJ24" s="211">
        <v>31474.1</v>
      </c>
      <c r="AK24" s="213">
        <v>31560.3</v>
      </c>
    </row>
    <row r="25" spans="2:37" ht="19.5" customHeight="1" x14ac:dyDescent="0.3">
      <c r="B25" s="253"/>
      <c r="C25" s="56"/>
      <c r="D25" s="243"/>
      <c r="E25" s="291"/>
      <c r="F25" s="56"/>
      <c r="H25" s="215" t="s">
        <v>229</v>
      </c>
      <c r="I25" s="109"/>
      <c r="J25" s="83">
        <v>0</v>
      </c>
      <c r="K25" s="84">
        <v>0</v>
      </c>
      <c r="L25" s="84">
        <v>0</v>
      </c>
      <c r="M25" s="84">
        <v>0</v>
      </c>
      <c r="N25" s="84">
        <v>0</v>
      </c>
      <c r="O25" s="84">
        <v>0</v>
      </c>
      <c r="P25" s="83">
        <v>0</v>
      </c>
      <c r="Q25" s="83">
        <v>0</v>
      </c>
      <c r="R25" s="83">
        <v>0</v>
      </c>
      <c r="S25" s="83">
        <v>0</v>
      </c>
      <c r="T25" s="200">
        <v>0</v>
      </c>
      <c r="U25" s="200">
        <v>0</v>
      </c>
      <c r="V25" s="201">
        <v>0</v>
      </c>
      <c r="W25" s="201">
        <v>0</v>
      </c>
      <c r="X25" s="201">
        <v>0</v>
      </c>
      <c r="Y25" s="200">
        <v>0</v>
      </c>
      <c r="Z25" s="200">
        <v>0</v>
      </c>
      <c r="AA25" s="200">
        <v>0</v>
      </c>
      <c r="AB25" s="200">
        <v>0</v>
      </c>
      <c r="AC25" s="200">
        <v>0</v>
      </c>
      <c r="AD25" s="200">
        <v>0</v>
      </c>
      <c r="AE25" s="201">
        <v>0</v>
      </c>
      <c r="AF25" s="201">
        <v>0</v>
      </c>
      <c r="AG25" s="200">
        <v>0</v>
      </c>
      <c r="AH25" s="200">
        <v>0</v>
      </c>
      <c r="AI25" s="1468">
        <v>0</v>
      </c>
      <c r="AJ25" s="201">
        <v>0</v>
      </c>
      <c r="AK25" s="203">
        <v>0</v>
      </c>
    </row>
    <row r="26" spans="2:37" ht="19.5" customHeight="1" x14ac:dyDescent="0.3">
      <c r="B26" s="253"/>
      <c r="C26" s="1721" t="s">
        <v>17</v>
      </c>
      <c r="D26" s="1721"/>
      <c r="E26" s="1736"/>
      <c r="F26" s="75"/>
      <c r="H26" s="215" t="s">
        <v>230</v>
      </c>
      <c r="I26" s="109"/>
      <c r="J26" s="83">
        <v>0</v>
      </c>
      <c r="K26" s="84">
        <v>0</v>
      </c>
      <c r="L26" s="84">
        <v>0</v>
      </c>
      <c r="M26" s="84">
        <v>0</v>
      </c>
      <c r="N26" s="84">
        <v>0</v>
      </c>
      <c r="O26" s="84">
        <v>0</v>
      </c>
      <c r="P26" s="83">
        <v>0</v>
      </c>
      <c r="Q26" s="83">
        <v>0</v>
      </c>
      <c r="R26" s="83">
        <v>0</v>
      </c>
      <c r="S26" s="83">
        <v>0</v>
      </c>
      <c r="T26" s="200">
        <v>0</v>
      </c>
      <c r="U26" s="200">
        <v>0</v>
      </c>
      <c r="V26" s="201">
        <v>0</v>
      </c>
      <c r="W26" s="201">
        <v>0</v>
      </c>
      <c r="X26" s="201">
        <v>0</v>
      </c>
      <c r="Y26" s="200">
        <v>0</v>
      </c>
      <c r="Z26" s="200">
        <v>0</v>
      </c>
      <c r="AA26" s="200">
        <v>0</v>
      </c>
      <c r="AB26" s="200">
        <v>0</v>
      </c>
      <c r="AC26" s="200">
        <v>3663.6</v>
      </c>
      <c r="AD26" s="200">
        <v>3970.4</v>
      </c>
      <c r="AE26" s="201">
        <v>3986.3</v>
      </c>
      <c r="AF26" s="201">
        <v>4453.5</v>
      </c>
      <c r="AG26" s="200">
        <v>4267.8</v>
      </c>
      <c r="AH26" s="200">
        <v>4196.3</v>
      </c>
      <c r="AI26" s="1468">
        <v>4168.2</v>
      </c>
      <c r="AJ26" s="201">
        <v>4510.1000000000004</v>
      </c>
      <c r="AK26" s="203">
        <v>4361.8</v>
      </c>
    </row>
    <row r="27" spans="2:37" ht="19.5" customHeight="1" x14ac:dyDescent="0.3">
      <c r="B27" s="253"/>
      <c r="C27" s="56"/>
      <c r="D27" s="243"/>
      <c r="E27" s="291"/>
      <c r="F27" s="56"/>
      <c r="H27" s="215" t="s">
        <v>231</v>
      </c>
      <c r="I27" s="109"/>
      <c r="J27" s="83">
        <v>0</v>
      </c>
      <c r="K27" s="84">
        <v>0</v>
      </c>
      <c r="L27" s="84">
        <v>0</v>
      </c>
      <c r="M27" s="84">
        <v>0</v>
      </c>
      <c r="N27" s="84">
        <v>0.1</v>
      </c>
      <c r="O27" s="84">
        <v>0.1</v>
      </c>
      <c r="P27" s="83">
        <v>0.1</v>
      </c>
      <c r="Q27" s="83">
        <v>9.9</v>
      </c>
      <c r="R27" s="83">
        <v>11.9</v>
      </c>
      <c r="S27" s="83">
        <v>16.2</v>
      </c>
      <c r="T27" s="200">
        <v>16.2</v>
      </c>
      <c r="U27" s="200">
        <v>17.2</v>
      </c>
      <c r="V27" s="201">
        <v>17.2</v>
      </c>
      <c r="W27" s="201">
        <v>17.2</v>
      </c>
      <c r="X27" s="201">
        <v>18</v>
      </c>
      <c r="Y27" s="200">
        <v>20.7</v>
      </c>
      <c r="Z27" s="200">
        <v>43.3</v>
      </c>
      <c r="AA27" s="200">
        <v>55.3</v>
      </c>
      <c r="AB27" s="200">
        <v>83.6</v>
      </c>
      <c r="AC27" s="200">
        <v>79.3</v>
      </c>
      <c r="AD27" s="200">
        <v>78.5</v>
      </c>
      <c r="AE27" s="201">
        <v>82.1</v>
      </c>
      <c r="AF27" s="201">
        <v>29.7</v>
      </c>
      <c r="AG27" s="200">
        <v>30.3</v>
      </c>
      <c r="AH27" s="200">
        <v>35.6</v>
      </c>
      <c r="AI27" s="1468">
        <v>46.7</v>
      </c>
      <c r="AJ27" s="201">
        <v>0</v>
      </c>
      <c r="AK27" s="203">
        <v>0</v>
      </c>
    </row>
    <row r="28" spans="2:37" ht="19.5" customHeight="1" x14ac:dyDescent="0.3">
      <c r="B28" s="253"/>
      <c r="C28" s="1726" t="s">
        <v>8</v>
      </c>
      <c r="D28" s="1726"/>
      <c r="E28" s="1727"/>
      <c r="F28" s="75"/>
      <c r="H28" s="215" t="s">
        <v>232</v>
      </c>
      <c r="I28" s="109"/>
      <c r="J28" s="83">
        <v>0</v>
      </c>
      <c r="K28" s="84">
        <v>0</v>
      </c>
      <c r="L28" s="84">
        <v>0</v>
      </c>
      <c r="M28" s="84">
        <v>0</v>
      </c>
      <c r="N28" s="84">
        <v>0</v>
      </c>
      <c r="O28" s="84">
        <v>0</v>
      </c>
      <c r="P28" s="83">
        <v>0</v>
      </c>
      <c r="Q28" s="83">
        <v>0</v>
      </c>
      <c r="R28" s="83">
        <v>0</v>
      </c>
      <c r="S28" s="83">
        <v>0</v>
      </c>
      <c r="T28" s="200">
        <v>0</v>
      </c>
      <c r="U28" s="200">
        <v>0</v>
      </c>
      <c r="V28" s="201">
        <v>0</v>
      </c>
      <c r="W28" s="201">
        <v>0</v>
      </c>
      <c r="X28" s="201">
        <v>0</v>
      </c>
      <c r="Y28" s="200">
        <v>0</v>
      </c>
      <c r="Z28" s="200">
        <v>378</v>
      </c>
      <c r="AA28" s="200">
        <v>378</v>
      </c>
      <c r="AB28" s="200">
        <v>378.1</v>
      </c>
      <c r="AC28" s="200">
        <v>378.1</v>
      </c>
      <c r="AD28" s="200">
        <v>663.5</v>
      </c>
      <c r="AE28" s="201">
        <v>663.5</v>
      </c>
      <c r="AF28" s="201">
        <v>663.6</v>
      </c>
      <c r="AG28" s="200">
        <v>663.7</v>
      </c>
      <c r="AH28" s="200">
        <v>663.8</v>
      </c>
      <c r="AI28" s="1468">
        <v>663.9</v>
      </c>
      <c r="AJ28" s="201">
        <v>664</v>
      </c>
      <c r="AK28" s="203">
        <v>664</v>
      </c>
    </row>
    <row r="29" spans="2:37" ht="19.5" customHeight="1" x14ac:dyDescent="0.3">
      <c r="B29" s="253"/>
      <c r="C29" s="235"/>
      <c r="D29" s="235"/>
      <c r="E29" s="281"/>
      <c r="F29" s="56"/>
      <c r="H29" s="215" t="s">
        <v>638</v>
      </c>
      <c r="I29" s="109"/>
      <c r="J29" s="83"/>
      <c r="K29" s="84"/>
      <c r="L29" s="84"/>
      <c r="M29" s="84"/>
      <c r="N29" s="84"/>
      <c r="O29" s="84"/>
      <c r="P29" s="83"/>
      <c r="Q29" s="83"/>
      <c r="R29" s="83"/>
      <c r="S29" s="83"/>
      <c r="T29" s="200"/>
      <c r="U29" s="200"/>
      <c r="V29" s="201"/>
      <c r="W29" s="201"/>
      <c r="X29" s="201"/>
      <c r="Y29" s="200"/>
      <c r="Z29" s="200"/>
      <c r="AA29" s="200"/>
      <c r="AB29" s="200"/>
      <c r="AC29" s="200">
        <v>24260.2</v>
      </c>
      <c r="AD29" s="200">
        <v>22727.8</v>
      </c>
      <c r="AE29" s="201">
        <v>22015.7</v>
      </c>
      <c r="AF29" s="201">
        <v>22079.1</v>
      </c>
      <c r="AG29" s="200">
        <v>23026</v>
      </c>
      <c r="AH29" s="200">
        <v>22650.400000000001</v>
      </c>
      <c r="AI29" s="1468">
        <v>22530.5</v>
      </c>
      <c r="AJ29" s="201">
        <v>24441.7</v>
      </c>
      <c r="AK29" s="203">
        <v>24487.4</v>
      </c>
    </row>
    <row r="30" spans="2:37" ht="19.5" customHeight="1" x14ac:dyDescent="0.3">
      <c r="B30" s="253"/>
      <c r="C30" s="1721" t="s">
        <v>25</v>
      </c>
      <c r="D30" s="1721"/>
      <c r="E30" s="1736"/>
      <c r="F30" s="56"/>
      <c r="H30" s="215" t="s">
        <v>639</v>
      </c>
      <c r="I30" s="109"/>
      <c r="J30" s="83"/>
      <c r="K30" s="84"/>
      <c r="L30" s="84"/>
      <c r="M30" s="84"/>
      <c r="N30" s="84"/>
      <c r="O30" s="84"/>
      <c r="P30" s="83"/>
      <c r="Q30" s="83"/>
      <c r="R30" s="83"/>
      <c r="S30" s="83"/>
      <c r="T30" s="200"/>
      <c r="U30" s="200"/>
      <c r="V30" s="201"/>
      <c r="W30" s="201"/>
      <c r="X30" s="201"/>
      <c r="Y30" s="200"/>
      <c r="Z30" s="200"/>
      <c r="AA30" s="200"/>
      <c r="AB30" s="200"/>
      <c r="AC30" s="200">
        <v>2.9</v>
      </c>
      <c r="AD30" s="200">
        <v>2.9</v>
      </c>
      <c r="AE30" s="201">
        <v>3</v>
      </c>
      <c r="AF30" s="201">
        <v>3.1</v>
      </c>
      <c r="AG30" s="200">
        <v>3.2</v>
      </c>
      <c r="AH30" s="200">
        <v>3.4</v>
      </c>
      <c r="AI30" s="1468">
        <v>3.5</v>
      </c>
      <c r="AJ30" s="201">
        <v>3.8</v>
      </c>
      <c r="AK30" s="203">
        <v>3.9</v>
      </c>
    </row>
    <row r="31" spans="2:37" ht="19.5" customHeight="1" x14ac:dyDescent="0.3">
      <c r="B31" s="253"/>
      <c r="C31" s="243"/>
      <c r="D31" s="243"/>
      <c r="E31" s="291"/>
      <c r="F31" s="56"/>
      <c r="H31" s="215" t="s">
        <v>235</v>
      </c>
      <c r="I31" s="109"/>
      <c r="J31" s="83">
        <v>31.4</v>
      </c>
      <c r="K31" s="84">
        <v>50</v>
      </c>
      <c r="L31" s="84">
        <v>1</v>
      </c>
      <c r="M31" s="84">
        <v>2</v>
      </c>
      <c r="N31" s="84">
        <v>100.2</v>
      </c>
      <c r="O31" s="84">
        <v>70.7</v>
      </c>
      <c r="P31" s="83">
        <v>71</v>
      </c>
      <c r="Q31" s="83">
        <v>118.8</v>
      </c>
      <c r="R31" s="83">
        <v>153</v>
      </c>
      <c r="S31" s="83">
        <v>261.8</v>
      </c>
      <c r="T31" s="200">
        <v>108.2</v>
      </c>
      <c r="U31" s="200">
        <v>259.39999999999998</v>
      </c>
      <c r="V31" s="201">
        <v>173.4</v>
      </c>
      <c r="W31" s="201">
        <v>119</v>
      </c>
      <c r="X31" s="201">
        <v>23.4</v>
      </c>
      <c r="Y31" s="200">
        <v>55.4</v>
      </c>
      <c r="Z31" s="200">
        <v>53.1</v>
      </c>
      <c r="AA31" s="200">
        <v>156.5</v>
      </c>
      <c r="AB31" s="200">
        <v>118.3</v>
      </c>
      <c r="AC31" s="200">
        <v>158.4</v>
      </c>
      <c r="AD31" s="200">
        <v>362</v>
      </c>
      <c r="AE31" s="201">
        <v>754.9</v>
      </c>
      <c r="AF31" s="201">
        <v>281.7</v>
      </c>
      <c r="AG31" s="200">
        <v>296.8</v>
      </c>
      <c r="AH31" s="200">
        <v>338.6</v>
      </c>
      <c r="AI31" s="1468">
        <v>447.5</v>
      </c>
      <c r="AJ31" s="201">
        <v>185.3</v>
      </c>
      <c r="AK31" s="203">
        <v>278</v>
      </c>
    </row>
    <row r="32" spans="2:37" ht="19.5" customHeight="1" x14ac:dyDescent="0.3">
      <c r="B32" s="253"/>
      <c r="C32" s="1721" t="s">
        <v>32</v>
      </c>
      <c r="D32" s="1721"/>
      <c r="E32" s="1736"/>
      <c r="H32" s="215" t="s">
        <v>236</v>
      </c>
      <c r="I32" s="109"/>
      <c r="J32" s="83">
        <v>113.7</v>
      </c>
      <c r="K32" s="84">
        <v>121.3</v>
      </c>
      <c r="L32" s="84">
        <v>99.6</v>
      </c>
      <c r="M32" s="84">
        <v>66.7</v>
      </c>
      <c r="N32" s="84">
        <v>72.900000000000006</v>
      </c>
      <c r="O32" s="84">
        <v>79.2</v>
      </c>
      <c r="P32" s="83">
        <v>41.1</v>
      </c>
      <c r="Q32" s="83">
        <v>47.5</v>
      </c>
      <c r="R32" s="83">
        <v>33.6</v>
      </c>
      <c r="S32" s="83">
        <v>39.6</v>
      </c>
      <c r="T32" s="200">
        <v>17.5</v>
      </c>
      <c r="U32" s="200">
        <v>22.5</v>
      </c>
      <c r="V32" s="201">
        <v>28</v>
      </c>
      <c r="W32" s="201">
        <v>33.1</v>
      </c>
      <c r="X32" s="201">
        <v>9</v>
      </c>
      <c r="Y32" s="200">
        <v>15.1</v>
      </c>
      <c r="Z32" s="200">
        <v>7.9</v>
      </c>
      <c r="AA32" s="200">
        <v>0.3</v>
      </c>
      <c r="AB32" s="200">
        <v>0.3</v>
      </c>
      <c r="AC32" s="200">
        <v>0.3</v>
      </c>
      <c r="AD32" s="200">
        <v>0.3</v>
      </c>
      <c r="AE32" s="201">
        <v>0.4</v>
      </c>
      <c r="AF32" s="201">
        <v>0.4</v>
      </c>
      <c r="AG32" s="200">
        <v>0.4</v>
      </c>
      <c r="AH32" s="200">
        <v>0.3</v>
      </c>
      <c r="AI32" s="1468">
        <v>0.3</v>
      </c>
      <c r="AJ32" s="201">
        <v>0.4</v>
      </c>
      <c r="AK32" s="203">
        <v>0.4</v>
      </c>
    </row>
    <row r="33" spans="2:37" ht="19.5" customHeight="1" thickBot="1" x14ac:dyDescent="0.35">
      <c r="B33" s="305"/>
      <c r="C33" s="306"/>
      <c r="D33" s="306"/>
      <c r="E33" s="307"/>
      <c r="H33" s="1" t="s">
        <v>237</v>
      </c>
      <c r="I33" s="109"/>
      <c r="J33" s="83">
        <v>67.099999999999994</v>
      </c>
      <c r="K33" s="84">
        <v>66.5</v>
      </c>
      <c r="L33" s="84">
        <v>83.2</v>
      </c>
      <c r="M33" s="84">
        <v>44</v>
      </c>
      <c r="N33" s="84">
        <v>43.9</v>
      </c>
      <c r="O33" s="84">
        <v>47.6</v>
      </c>
      <c r="P33" s="83">
        <v>49.5</v>
      </c>
      <c r="Q33" s="83">
        <v>49.6</v>
      </c>
      <c r="R33" s="83">
        <v>50.5</v>
      </c>
      <c r="S33" s="83">
        <v>52.2</v>
      </c>
      <c r="T33" s="200">
        <v>28.7</v>
      </c>
      <c r="U33" s="200">
        <v>27.8</v>
      </c>
      <c r="V33" s="201">
        <v>24.3</v>
      </c>
      <c r="W33" s="201">
        <v>25.2</v>
      </c>
      <c r="X33" s="201">
        <v>26.8</v>
      </c>
      <c r="Y33" s="200">
        <v>26</v>
      </c>
      <c r="Z33" s="200">
        <v>23</v>
      </c>
      <c r="AA33" s="200">
        <v>24.6</v>
      </c>
      <c r="AB33" s="200">
        <v>27</v>
      </c>
      <c r="AC33" s="200">
        <v>3.9</v>
      </c>
      <c r="AD33" s="200">
        <v>4.5999999999999996</v>
      </c>
      <c r="AE33" s="201">
        <v>4.8</v>
      </c>
      <c r="AF33" s="201">
        <v>4.5</v>
      </c>
      <c r="AG33" s="200">
        <v>5.0999999999999996</v>
      </c>
      <c r="AH33" s="200">
        <v>5.0999999999999996</v>
      </c>
      <c r="AI33" s="1468">
        <v>7.8</v>
      </c>
      <c r="AJ33" s="201">
        <v>5.6</v>
      </c>
      <c r="AK33" s="203">
        <v>6.1</v>
      </c>
    </row>
    <row r="34" spans="2:37" ht="19.5" customHeight="1" thickTop="1" x14ac:dyDescent="0.3">
      <c r="H34" s="1" t="s">
        <v>238</v>
      </c>
      <c r="I34" s="109"/>
      <c r="J34" s="83">
        <v>110.2</v>
      </c>
      <c r="K34" s="84">
        <v>78.2</v>
      </c>
      <c r="L34" s="84">
        <v>126.4</v>
      </c>
      <c r="M34" s="84">
        <v>111.5</v>
      </c>
      <c r="N34" s="84">
        <v>116.2</v>
      </c>
      <c r="O34" s="84">
        <v>91.9</v>
      </c>
      <c r="P34" s="83">
        <v>98.4</v>
      </c>
      <c r="Q34" s="83">
        <v>90.9</v>
      </c>
      <c r="R34" s="83">
        <v>135.30000000000001</v>
      </c>
      <c r="S34" s="83">
        <v>115</v>
      </c>
      <c r="T34" s="200">
        <v>118.1</v>
      </c>
      <c r="U34" s="200">
        <v>114.6</v>
      </c>
      <c r="V34" s="201">
        <v>114.1</v>
      </c>
      <c r="W34" s="201">
        <v>112.7</v>
      </c>
      <c r="X34" s="201">
        <v>125.4</v>
      </c>
      <c r="Y34" s="200">
        <v>127.2</v>
      </c>
      <c r="Z34" s="200">
        <v>165.6</v>
      </c>
      <c r="AA34" s="200">
        <v>153.30000000000001</v>
      </c>
      <c r="AB34" s="200">
        <v>163.80000000000001</v>
      </c>
      <c r="AC34" s="200">
        <v>80.599999999999994</v>
      </c>
      <c r="AD34" s="200">
        <v>76.2</v>
      </c>
      <c r="AE34" s="201">
        <v>88</v>
      </c>
      <c r="AF34" s="201">
        <v>74.8</v>
      </c>
      <c r="AG34" s="200">
        <v>82</v>
      </c>
      <c r="AH34" s="200">
        <v>79.400000000000006</v>
      </c>
      <c r="AI34" s="1468">
        <v>76.099999999999994</v>
      </c>
      <c r="AJ34" s="201">
        <v>151.4</v>
      </c>
      <c r="AK34" s="203">
        <v>125.1</v>
      </c>
    </row>
    <row r="35" spans="2:37" ht="19.5" customHeight="1" x14ac:dyDescent="0.3">
      <c r="C35" s="214"/>
      <c r="H35" s="245" t="s">
        <v>239</v>
      </c>
      <c r="I35" s="785"/>
      <c r="J35" s="133">
        <v>27574.799999999999</v>
      </c>
      <c r="K35" s="134">
        <v>28354.7</v>
      </c>
      <c r="L35" s="134">
        <v>28818.5</v>
      </c>
      <c r="M35" s="134">
        <v>29475.599999999999</v>
      </c>
      <c r="N35" s="134">
        <v>29720.1</v>
      </c>
      <c r="O35" s="134">
        <v>30134</v>
      </c>
      <c r="P35" s="133">
        <v>31029.600000000002</v>
      </c>
      <c r="Q35" s="133">
        <v>31506.899999999998</v>
      </c>
      <c r="R35" s="133">
        <v>31840.7</v>
      </c>
      <c r="S35" s="133">
        <v>32205.3</v>
      </c>
      <c r="T35" s="241">
        <v>32400.799999999999</v>
      </c>
      <c r="U35" s="241">
        <v>32702</v>
      </c>
      <c r="V35" s="240">
        <v>33263.1</v>
      </c>
      <c r="W35" s="240">
        <v>33661.600000000006</v>
      </c>
      <c r="X35" s="240">
        <v>34883.9</v>
      </c>
      <c r="Y35" s="241">
        <v>35187.800000000003</v>
      </c>
      <c r="Z35" s="241">
        <v>35645</v>
      </c>
      <c r="AA35" s="241">
        <v>36211.599999999999</v>
      </c>
      <c r="AB35" s="241">
        <v>36557.9</v>
      </c>
      <c r="AC35" s="241">
        <v>1238.4999999999964</v>
      </c>
      <c r="AD35" s="241">
        <v>1401.5999999999985</v>
      </c>
      <c r="AE35" s="240">
        <v>1653.2000000000007</v>
      </c>
      <c r="AF35" s="240">
        <v>1427.3000000000029</v>
      </c>
      <c r="AG35" s="241">
        <v>1419.1000000000022</v>
      </c>
      <c r="AH35" s="241">
        <v>1380.4999999999964</v>
      </c>
      <c r="AI35" s="1472">
        <v>1415</v>
      </c>
      <c r="AJ35" s="240">
        <v>1511.8</v>
      </c>
      <c r="AK35" s="242">
        <v>1633.6</v>
      </c>
    </row>
    <row r="36" spans="2:37" ht="19.5" customHeight="1" x14ac:dyDescent="0.3">
      <c r="H36" s="10" t="s">
        <v>240</v>
      </c>
      <c r="I36" s="782"/>
      <c r="J36" s="206">
        <v>3134.1</v>
      </c>
      <c r="K36" s="207">
        <v>3222.9</v>
      </c>
      <c r="L36" s="207">
        <v>3223.1</v>
      </c>
      <c r="M36" s="207">
        <v>3218.4</v>
      </c>
      <c r="N36" s="207">
        <v>3321.9</v>
      </c>
      <c r="O36" s="207">
        <v>3419.6</v>
      </c>
      <c r="P36" s="206">
        <v>3495.8</v>
      </c>
      <c r="Q36" s="206">
        <v>3651.4</v>
      </c>
      <c r="R36" s="206">
        <v>3862.1</v>
      </c>
      <c r="S36" s="206">
        <v>3951.4</v>
      </c>
      <c r="T36" s="210">
        <v>3862.9</v>
      </c>
      <c r="U36" s="210">
        <v>3978.7</v>
      </c>
      <c r="V36" s="211">
        <v>4057</v>
      </c>
      <c r="W36" s="211">
        <v>4114.1000000000004</v>
      </c>
      <c r="X36" s="211">
        <v>3991.7</v>
      </c>
      <c r="Y36" s="210">
        <v>3831.9</v>
      </c>
      <c r="Z36" s="210">
        <v>3952</v>
      </c>
      <c r="AA36" s="210">
        <v>4117.8</v>
      </c>
      <c r="AB36" s="210">
        <v>4143.3</v>
      </c>
      <c r="AC36" s="210">
        <v>5101.6000000000004</v>
      </c>
      <c r="AD36" s="210">
        <v>5562.3</v>
      </c>
      <c r="AE36" s="211">
        <v>5742.6</v>
      </c>
      <c r="AF36" s="211">
        <v>5725.6</v>
      </c>
      <c r="AG36" s="210">
        <v>5722.3</v>
      </c>
      <c r="AH36" s="210">
        <v>5996.2</v>
      </c>
      <c r="AI36" s="1469">
        <v>6038.9</v>
      </c>
      <c r="AJ36" s="211">
        <v>6255.6</v>
      </c>
      <c r="AK36" s="213">
        <v>5843.6</v>
      </c>
    </row>
    <row r="37" spans="2:37" ht="19.5" customHeight="1" x14ac:dyDescent="0.3">
      <c r="H37" s="1" t="s">
        <v>241</v>
      </c>
      <c r="I37" s="109"/>
      <c r="J37" s="83">
        <v>33.299999999999997</v>
      </c>
      <c r="K37" s="84">
        <v>33.299999999999997</v>
      </c>
      <c r="L37" s="84">
        <v>33.299999999999997</v>
      </c>
      <c r="M37" s="84">
        <v>33.299999999999997</v>
      </c>
      <c r="N37" s="84">
        <v>33.299999999999997</v>
      </c>
      <c r="O37" s="84">
        <v>33.299999999999997</v>
      </c>
      <c r="P37" s="83">
        <v>33.299999999999997</v>
      </c>
      <c r="Q37" s="83">
        <v>33.299999999999997</v>
      </c>
      <c r="R37" s="83">
        <v>33.299999999999997</v>
      </c>
      <c r="S37" s="83">
        <v>33.299999999999997</v>
      </c>
      <c r="T37" s="200">
        <v>33.299999999999997</v>
      </c>
      <c r="U37" s="200">
        <v>33.299999999999997</v>
      </c>
      <c r="V37" s="201">
        <v>33.299999999999997</v>
      </c>
      <c r="W37" s="201">
        <v>33.299999999999997</v>
      </c>
      <c r="X37" s="201">
        <v>33.299999999999997</v>
      </c>
      <c r="Y37" s="200">
        <v>33.299999999999997</v>
      </c>
      <c r="Z37" s="200">
        <v>33.299999999999997</v>
      </c>
      <c r="AA37" s="200">
        <v>33.299999999999997</v>
      </c>
      <c r="AB37" s="200">
        <v>33.299999999999997</v>
      </c>
      <c r="AC37" s="200">
        <v>33.299999999999997</v>
      </c>
      <c r="AD37" s="200">
        <v>33.299999999999997</v>
      </c>
      <c r="AE37" s="201">
        <v>33.299999999999997</v>
      </c>
      <c r="AF37" s="201">
        <v>33.299999999999997</v>
      </c>
      <c r="AG37" s="200">
        <v>33.299999999999997</v>
      </c>
      <c r="AH37" s="200">
        <v>33.299999999999997</v>
      </c>
      <c r="AI37" s="1468">
        <v>33.299999999999997</v>
      </c>
      <c r="AJ37" s="201">
        <v>33.299999999999997</v>
      </c>
      <c r="AK37" s="203">
        <v>33.299999999999997</v>
      </c>
    </row>
    <row r="38" spans="2:37" ht="19.5" customHeight="1" x14ac:dyDescent="0.3">
      <c r="H38" s="1" t="s">
        <v>244</v>
      </c>
      <c r="I38" s="109"/>
      <c r="J38" s="83">
        <v>348.4</v>
      </c>
      <c r="K38" s="84">
        <v>348.4</v>
      </c>
      <c r="L38" s="84">
        <v>348.4</v>
      </c>
      <c r="M38" s="84">
        <v>348.4</v>
      </c>
      <c r="N38" s="84">
        <v>348.4</v>
      </c>
      <c r="O38" s="84">
        <v>348.4</v>
      </c>
      <c r="P38" s="83">
        <v>348.4</v>
      </c>
      <c r="Q38" s="83">
        <v>348.4</v>
      </c>
      <c r="R38" s="83">
        <v>348.4</v>
      </c>
      <c r="S38" s="83">
        <v>348.4</v>
      </c>
      <c r="T38" s="200">
        <v>348.4</v>
      </c>
      <c r="U38" s="200">
        <v>348.4</v>
      </c>
      <c r="V38" s="201">
        <v>348.4</v>
      </c>
      <c r="W38" s="201">
        <v>348.4</v>
      </c>
      <c r="X38" s="201">
        <v>348.4</v>
      </c>
      <c r="Y38" s="200">
        <v>348.4</v>
      </c>
      <c r="Z38" s="200">
        <v>348.4</v>
      </c>
      <c r="AA38" s="200">
        <v>348.4</v>
      </c>
      <c r="AB38" s="200">
        <v>348.4</v>
      </c>
      <c r="AC38" s="200">
        <v>348.4</v>
      </c>
      <c r="AD38" s="200">
        <v>348.4</v>
      </c>
      <c r="AE38" s="200">
        <v>348.4</v>
      </c>
      <c r="AF38" s="201">
        <v>348.4</v>
      </c>
      <c r="AG38" s="200">
        <v>348.4</v>
      </c>
      <c r="AH38" s="200">
        <v>348.4</v>
      </c>
      <c r="AI38" s="1468">
        <v>348.4</v>
      </c>
      <c r="AJ38" s="201">
        <v>348.4</v>
      </c>
      <c r="AK38" s="203">
        <v>348.4</v>
      </c>
    </row>
    <row r="39" spans="2:37" ht="19.5" customHeight="1" x14ac:dyDescent="0.3">
      <c r="H39" s="1" t="s">
        <v>245</v>
      </c>
      <c r="I39" s="109"/>
      <c r="J39" s="83">
        <v>69.8</v>
      </c>
      <c r="K39" s="84">
        <v>39.1</v>
      </c>
      <c r="L39" s="84">
        <v>-9.4</v>
      </c>
      <c r="M39" s="84">
        <v>-60.2</v>
      </c>
      <c r="N39" s="84">
        <v>-49.9</v>
      </c>
      <c r="O39" s="84">
        <v>-25</v>
      </c>
      <c r="P39" s="83">
        <v>47.8</v>
      </c>
      <c r="Q39" s="83">
        <v>127.80000000000018</v>
      </c>
      <c r="R39" s="83">
        <v>247.4</v>
      </c>
      <c r="S39" s="83">
        <v>268.8</v>
      </c>
      <c r="T39" s="200">
        <v>179.8</v>
      </c>
      <c r="U39" s="200">
        <v>218.9</v>
      </c>
      <c r="V39" s="201">
        <v>230.1</v>
      </c>
      <c r="W39" s="201">
        <v>244.7</v>
      </c>
      <c r="X39" s="201">
        <v>145.1</v>
      </c>
      <c r="Y39" s="200">
        <v>-83.6</v>
      </c>
      <c r="Z39" s="200">
        <v>-37.700000000000003</v>
      </c>
      <c r="AA39" s="200">
        <v>-21.8</v>
      </c>
      <c r="AB39" s="200">
        <v>-31.8</v>
      </c>
      <c r="AC39" s="200">
        <v>-12.9</v>
      </c>
      <c r="AD39" s="200">
        <v>106.7</v>
      </c>
      <c r="AE39" s="201">
        <v>112.6</v>
      </c>
      <c r="AF39" s="201">
        <v>239.4</v>
      </c>
      <c r="AG39" s="200">
        <v>331.69999999999982</v>
      </c>
      <c r="AH39" s="200">
        <v>333.89999999999964</v>
      </c>
      <c r="AI39" s="1468">
        <v>221.2</v>
      </c>
      <c r="AJ39" s="201">
        <v>366</v>
      </c>
      <c r="AK39" s="203">
        <v>-88.5</v>
      </c>
    </row>
    <row r="40" spans="2:37" ht="19.5" customHeight="1" x14ac:dyDescent="0.3">
      <c r="H40" s="1" t="s">
        <v>246</v>
      </c>
      <c r="I40" s="109"/>
      <c r="J40" s="83">
        <v>2678.2</v>
      </c>
      <c r="K40" s="84">
        <v>2797.8</v>
      </c>
      <c r="L40" s="84">
        <v>2846.8</v>
      </c>
      <c r="M40" s="84">
        <v>2892.8</v>
      </c>
      <c r="N40" s="84">
        <v>2986.1</v>
      </c>
      <c r="O40" s="84">
        <v>3058.9</v>
      </c>
      <c r="P40" s="83">
        <v>3062.2</v>
      </c>
      <c r="Q40" s="83">
        <v>3137.5</v>
      </c>
      <c r="R40" s="83">
        <v>3228.4</v>
      </c>
      <c r="S40" s="83">
        <v>3296.1</v>
      </c>
      <c r="T40" s="200">
        <v>3296.6</v>
      </c>
      <c r="U40" s="200">
        <v>3373.7</v>
      </c>
      <c r="V40" s="201">
        <v>3440.5</v>
      </c>
      <c r="W40" s="201">
        <v>3483.2</v>
      </c>
      <c r="X40" s="201">
        <v>3460.5</v>
      </c>
      <c r="Y40" s="200">
        <v>3529.3</v>
      </c>
      <c r="Z40" s="200">
        <v>3603.4</v>
      </c>
      <c r="AA40" s="200">
        <v>3752.9</v>
      </c>
      <c r="AB40" s="200">
        <v>3788.4</v>
      </c>
      <c r="AC40" s="200">
        <v>4727.5</v>
      </c>
      <c r="AD40" s="200">
        <v>5068.3</v>
      </c>
      <c r="AE40" s="201">
        <v>5242</v>
      </c>
      <c r="AF40" s="201">
        <v>5099.3</v>
      </c>
      <c r="AG40" s="200">
        <v>5003.1000000000004</v>
      </c>
      <c r="AH40" s="200">
        <v>5274.6</v>
      </c>
      <c r="AI40" s="1468">
        <v>5429.7</v>
      </c>
      <c r="AJ40" s="201">
        <v>5502.2</v>
      </c>
      <c r="AK40" s="203">
        <v>5544.4</v>
      </c>
    </row>
    <row r="41" spans="2:37" ht="19.5" customHeight="1" x14ac:dyDescent="0.3">
      <c r="H41" s="245" t="s">
        <v>248</v>
      </c>
      <c r="I41" s="785"/>
      <c r="J41" s="133">
        <v>4.4000000000000004</v>
      </c>
      <c r="K41" s="134">
        <v>4.3</v>
      </c>
      <c r="L41" s="134">
        <v>4</v>
      </c>
      <c r="M41" s="134">
        <v>4.0999999999999996</v>
      </c>
      <c r="N41" s="134">
        <v>4</v>
      </c>
      <c r="O41" s="134">
        <v>4</v>
      </c>
      <c r="P41" s="133">
        <v>4.0999999999999996</v>
      </c>
      <c r="Q41" s="133">
        <v>4.4000000000000004</v>
      </c>
      <c r="R41" s="133">
        <v>4.5999999999999996</v>
      </c>
      <c r="S41" s="133">
        <v>4.8</v>
      </c>
      <c r="T41" s="241">
        <v>4.8</v>
      </c>
      <c r="U41" s="241">
        <v>4.4000000000000004</v>
      </c>
      <c r="V41" s="240">
        <v>4.7</v>
      </c>
      <c r="W41" s="240">
        <v>4.5</v>
      </c>
      <c r="X41" s="240">
        <v>4.4000000000000004</v>
      </c>
      <c r="Y41" s="241">
        <v>4.5</v>
      </c>
      <c r="Z41" s="241">
        <v>4.5999999999999996</v>
      </c>
      <c r="AA41" s="241">
        <v>5</v>
      </c>
      <c r="AB41" s="241">
        <v>5</v>
      </c>
      <c r="AC41" s="241">
        <v>5.3</v>
      </c>
      <c r="AD41" s="241">
        <v>5.6</v>
      </c>
      <c r="AE41" s="240">
        <v>6.3</v>
      </c>
      <c r="AF41" s="240">
        <v>5.2</v>
      </c>
      <c r="AG41" s="241">
        <v>5.8</v>
      </c>
      <c r="AH41" s="241">
        <v>6</v>
      </c>
      <c r="AI41" s="1472">
        <v>6.3</v>
      </c>
      <c r="AJ41" s="240">
        <v>5.7</v>
      </c>
      <c r="AK41" s="242">
        <v>6</v>
      </c>
    </row>
    <row r="42" spans="2:37" ht="19.5" customHeight="1" x14ac:dyDescent="0.3">
      <c r="H42" s="1739" t="s">
        <v>165</v>
      </c>
      <c r="I42" s="1739"/>
      <c r="J42" s="1739"/>
      <c r="K42" s="1739"/>
      <c r="L42" s="1739"/>
      <c r="M42" s="1739"/>
      <c r="N42" s="1739"/>
      <c r="O42" s="1739"/>
      <c r="P42" s="1739"/>
      <c r="Q42" s="1739"/>
      <c r="R42" s="1739"/>
      <c r="S42" s="1739"/>
      <c r="T42" s="1739"/>
      <c r="U42" s="1739"/>
      <c r="V42" s="1739"/>
      <c r="W42" s="1739"/>
      <c r="X42" s="1739"/>
      <c r="Y42" s="1739"/>
      <c r="Z42" s="1739"/>
      <c r="AA42" s="1739"/>
      <c r="AB42" s="1739"/>
      <c r="AC42" s="1739"/>
      <c r="AD42" s="1739"/>
      <c r="AE42" s="1739"/>
      <c r="AF42" s="1739"/>
      <c r="AG42" s="1739"/>
      <c r="AH42" s="1739"/>
      <c r="AI42" s="1739"/>
      <c r="AJ42" s="1473"/>
      <c r="AK42" s="1473"/>
    </row>
    <row r="43" spans="2:37" ht="19.5" customHeight="1" x14ac:dyDescent="0.3">
      <c r="H43" s="1740"/>
      <c r="I43" s="1740"/>
      <c r="J43" s="1740"/>
      <c r="K43" s="1740"/>
      <c r="L43" s="1740"/>
      <c r="M43" s="1740"/>
      <c r="N43" s="1740"/>
      <c r="O43" s="1740"/>
      <c r="P43" s="1740"/>
      <c r="Q43" s="1740"/>
      <c r="R43" s="1740"/>
      <c r="S43" s="1740"/>
      <c r="T43" s="1740"/>
      <c r="U43" s="1740"/>
      <c r="V43" s="1740"/>
      <c r="W43" s="1740"/>
      <c r="X43" s="1740"/>
      <c r="Y43" s="1740"/>
      <c r="Z43" s="1740"/>
      <c r="AA43" s="1740"/>
      <c r="AB43" s="1740"/>
      <c r="AC43" s="1740"/>
      <c r="AD43" s="1740"/>
      <c r="AE43" s="1740"/>
      <c r="AF43" s="1740"/>
      <c r="AG43" s="1740"/>
      <c r="AH43" s="1740"/>
      <c r="AI43" s="1740"/>
      <c r="AJ43" s="1638"/>
      <c r="AK43" s="1445"/>
    </row>
    <row r="44" spans="2:37" ht="19.5" customHeight="1" x14ac:dyDescent="0.3"/>
    <row r="45" spans="2:37" ht="19.5" customHeight="1" x14ac:dyDescent="0.3"/>
    <row r="46" spans="2:37" ht="19.5" customHeight="1" x14ac:dyDescent="0.3"/>
  </sheetData>
  <mergeCells count="18">
    <mergeCell ref="C12:E12"/>
    <mergeCell ref="C14:E14"/>
    <mergeCell ref="C16:E16"/>
    <mergeCell ref="B4:E4"/>
    <mergeCell ref="C8:E8"/>
    <mergeCell ref="C10:E10"/>
    <mergeCell ref="H42:AI43"/>
    <mergeCell ref="C18:E18"/>
    <mergeCell ref="D19:E19"/>
    <mergeCell ref="D21:E21"/>
    <mergeCell ref="D22:E22"/>
    <mergeCell ref="D23:E23"/>
    <mergeCell ref="D20:F20"/>
    <mergeCell ref="D24:E24"/>
    <mergeCell ref="C26:E26"/>
    <mergeCell ref="C28:E28"/>
    <mergeCell ref="C30:E30"/>
    <mergeCell ref="C32:E32"/>
  </mergeCells>
  <phoneticPr fontId="3" type="noConversion"/>
  <hyperlinks>
    <hyperlink ref="C12" location="G_IS!A1" display="KB Financial Group"/>
    <hyperlink ref="C14" location="B_IS!A1" display="KB Kookmin Bank"/>
    <hyperlink ref="C16" location="S_IS!A1" display="KB Securities"/>
    <hyperlink ref="D24:E24" location="'I_Monthly Premium'!A1" display="Monthly Initial Premium"/>
    <hyperlink ref="D21:E21" location="I_Key!A1" display="Key Indicators"/>
    <hyperlink ref="D22:E22" location="I_Premium!A1" display="Direct Premium"/>
    <hyperlink ref="D23:E23" location="I_Ratios!A1" display="Loss/Expense Ratio"/>
    <hyperlink ref="D19:E19" location="I_IS!A1" display="Condensed Income Statement"/>
    <hyperlink ref="D20:E20" location="I_BS!A1" display="Condensed Balance Sheet"/>
    <hyperlink ref="C18" location="I_Key!A1" display="KB Insurance"/>
    <hyperlink ref="C18:E18" location="I_IS!A1" display="KB Insurance"/>
    <hyperlink ref="C10" location="Hightlights!A1" display="Highlights"/>
    <hyperlink ref="C10:E10" location="'Financial Highlights'!A1" display="Finanial Highlights"/>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S42"/>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22" width="17.375" style="38" hidden="1" customWidth="1"/>
    <col min="23" max="23" width="17.375" style="48" hidden="1" customWidth="1"/>
    <col min="24" max="36" width="17.375" style="38" hidden="1" customWidth="1"/>
    <col min="37" max="45" width="15.5" style="38" customWidth="1"/>
    <col min="46" max="16384" width="10.75" style="38"/>
  </cols>
  <sheetData>
    <row r="1" spans="2:45" ht="5.25" customHeight="1" x14ac:dyDescent="0.3"/>
    <row r="2" spans="2:45" ht="28.5" customHeight="1" x14ac:dyDescent="0.35">
      <c r="H2" s="39"/>
    </row>
    <row r="3" spans="2:45" ht="3" customHeight="1" x14ac:dyDescent="0.3">
      <c r="H3" s="40"/>
    </row>
    <row r="4" spans="2:45" ht="30" customHeight="1" x14ac:dyDescent="0.3">
      <c r="B4" s="1719" t="s">
        <v>31</v>
      </c>
      <c r="C4" s="1719"/>
      <c r="D4" s="1719"/>
      <c r="E4" s="1719"/>
      <c r="F4" s="191"/>
      <c r="G4" s="42"/>
      <c r="H4" s="64" t="s">
        <v>13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65"/>
      <c r="AK4" s="65"/>
      <c r="AL4" s="65"/>
      <c r="AM4" s="65"/>
      <c r="AN4" s="65"/>
      <c r="AO4" s="65"/>
      <c r="AP4" s="65"/>
      <c r="AQ4" s="65"/>
      <c r="AR4" s="65"/>
      <c r="AS4" s="65"/>
    </row>
    <row r="5" spans="2:45" ht="18" customHeight="1" x14ac:dyDescent="0.3">
      <c r="W5" s="38"/>
    </row>
    <row r="6" spans="2:45" ht="3" customHeight="1" thickBot="1" x14ac:dyDescent="0.35">
      <c r="H6" s="40"/>
    </row>
    <row r="7" spans="2:45" ht="12" customHeight="1" thickTop="1" x14ac:dyDescent="0.3">
      <c r="B7" s="193"/>
      <c r="C7" s="67"/>
      <c r="D7" s="67"/>
      <c r="E7" s="68"/>
      <c r="W7" s="38"/>
    </row>
    <row r="8" spans="2:45" ht="19.5" customHeight="1" x14ac:dyDescent="0.3">
      <c r="B8" s="74"/>
      <c r="C8" s="1721" t="s">
        <v>2</v>
      </c>
      <c r="D8" s="1721"/>
      <c r="E8" s="1722"/>
      <c r="F8" s="56"/>
      <c r="H8" s="786" t="s">
        <v>640</v>
      </c>
      <c r="I8" s="273"/>
      <c r="J8" s="273"/>
      <c r="K8" s="273"/>
      <c r="L8" s="273"/>
      <c r="M8" s="273"/>
      <c r="N8" s="273"/>
      <c r="O8" s="273"/>
      <c r="P8" s="273"/>
      <c r="Q8" s="273"/>
      <c r="R8" s="273"/>
      <c r="S8" s="273"/>
      <c r="T8" s="273"/>
      <c r="U8" s="273"/>
      <c r="V8" s="273"/>
      <c r="W8" s="294"/>
      <c r="X8" s="293"/>
      <c r="Y8" s="293"/>
      <c r="AN8" s="336"/>
      <c r="AO8" s="336"/>
      <c r="AP8" s="336"/>
      <c r="AQ8" s="336"/>
      <c r="AR8" s="336"/>
      <c r="AS8" s="336"/>
    </row>
    <row r="9" spans="2:45" ht="19.5" customHeight="1" thickBot="1" x14ac:dyDescent="0.35">
      <c r="B9" s="71"/>
      <c r="C9" s="75"/>
      <c r="D9" s="75"/>
      <c r="E9" s="76"/>
      <c r="F9" s="75"/>
      <c r="H9" s="787" t="s">
        <v>641</v>
      </c>
      <c r="I9" s="788" t="s">
        <v>179</v>
      </c>
      <c r="J9" s="789" t="s">
        <v>180</v>
      </c>
      <c r="K9" s="789" t="s">
        <v>181</v>
      </c>
      <c r="L9" s="789" t="s">
        <v>182</v>
      </c>
      <c r="M9" s="789" t="s">
        <v>183</v>
      </c>
      <c r="N9" s="789" t="s">
        <v>184</v>
      </c>
      <c r="O9" s="789" t="s">
        <v>642</v>
      </c>
      <c r="P9" s="789" t="s">
        <v>358</v>
      </c>
      <c r="Q9" s="789" t="s">
        <v>187</v>
      </c>
      <c r="R9" s="790" t="s">
        <v>188</v>
      </c>
      <c r="S9" s="790" t="s">
        <v>189</v>
      </c>
      <c r="T9" s="790" t="s">
        <v>190</v>
      </c>
      <c r="U9" s="789" t="s">
        <v>191</v>
      </c>
      <c r="V9" s="789" t="s">
        <v>192</v>
      </c>
      <c r="W9" s="789" t="s">
        <v>625</v>
      </c>
      <c r="X9" s="789" t="s">
        <v>626</v>
      </c>
      <c r="Y9" s="789" t="s">
        <v>195</v>
      </c>
      <c r="Z9" s="789" t="s">
        <v>196</v>
      </c>
      <c r="AA9" s="789" t="s">
        <v>197</v>
      </c>
      <c r="AB9" s="789" t="s">
        <v>361</v>
      </c>
      <c r="AC9" s="789" t="s">
        <v>362</v>
      </c>
      <c r="AD9" s="789" t="s">
        <v>200</v>
      </c>
      <c r="AE9" s="789" t="s">
        <v>201</v>
      </c>
      <c r="AF9" s="791" t="s">
        <v>202</v>
      </c>
      <c r="AG9" s="789" t="s">
        <v>365</v>
      </c>
      <c r="AH9" s="789" t="s">
        <v>366</v>
      </c>
      <c r="AI9" s="789" t="s">
        <v>367</v>
      </c>
      <c r="AJ9" s="789" t="s">
        <v>368</v>
      </c>
      <c r="AK9" s="791" t="s">
        <v>207</v>
      </c>
      <c r="AL9" s="791" t="s">
        <v>208</v>
      </c>
      <c r="AM9" s="791" t="s">
        <v>209</v>
      </c>
      <c r="AN9" s="791" t="s">
        <v>210</v>
      </c>
      <c r="AO9" s="791" t="s">
        <v>211</v>
      </c>
      <c r="AP9" s="791" t="s">
        <v>212</v>
      </c>
      <c r="AQ9" s="791" t="s">
        <v>872</v>
      </c>
      <c r="AR9" s="791" t="s">
        <v>892</v>
      </c>
      <c r="AS9" s="791" t="s">
        <v>893</v>
      </c>
    </row>
    <row r="10" spans="2:45" ht="19.5" customHeight="1" x14ac:dyDescent="0.3">
      <c r="B10" s="74"/>
      <c r="C10" s="1721" t="s">
        <v>36</v>
      </c>
      <c r="D10" s="1721"/>
      <c r="E10" s="1722"/>
      <c r="F10" s="56"/>
      <c r="H10" s="792" t="s">
        <v>643</v>
      </c>
      <c r="I10" s="793">
        <v>18788.099999999999</v>
      </c>
      <c r="J10" s="793">
        <v>19260.7</v>
      </c>
      <c r="K10" s="793">
        <v>19800.5</v>
      </c>
      <c r="L10" s="793">
        <v>20738.099999999999</v>
      </c>
      <c r="M10" s="793">
        <v>21229.3</v>
      </c>
      <c r="N10" s="793">
        <v>22038.5</v>
      </c>
      <c r="O10" s="793">
        <v>22363.599999999999</v>
      </c>
      <c r="P10" s="793">
        <v>23254.3</v>
      </c>
      <c r="Q10" s="793">
        <v>23220.1</v>
      </c>
      <c r="R10" s="794">
        <v>23976.9</v>
      </c>
      <c r="S10" s="795">
        <v>2020.1</v>
      </c>
      <c r="T10" s="796">
        <v>25135.4</v>
      </c>
      <c r="U10" s="796">
        <v>25455.599999999999</v>
      </c>
      <c r="V10" s="796">
        <v>25950.1</v>
      </c>
      <c r="W10" s="796">
        <v>26357.599999999999</v>
      </c>
      <c r="X10" s="794">
        <v>27329</v>
      </c>
      <c r="Y10" s="794">
        <v>27557.599999999999</v>
      </c>
      <c r="Z10" s="797">
        <v>28307.9</v>
      </c>
      <c r="AA10" s="797">
        <v>28815.3</v>
      </c>
      <c r="AB10" s="797">
        <v>29007.389647723998</v>
      </c>
      <c r="AC10" s="797">
        <v>29714</v>
      </c>
      <c r="AD10" s="798">
        <v>30229.3</v>
      </c>
      <c r="AE10" s="798">
        <v>30571.239556155</v>
      </c>
      <c r="AF10" s="798">
        <v>30988.3</v>
      </c>
      <c r="AG10" s="797">
        <v>31072.2</v>
      </c>
      <c r="AH10" s="797">
        <v>31991.240786732</v>
      </c>
      <c r="AI10" s="797">
        <v>32616.964630593</v>
      </c>
      <c r="AJ10" s="797">
        <v>32956.092377159999</v>
      </c>
      <c r="AK10" s="797">
        <v>32855.567979482003</v>
      </c>
      <c r="AL10" s="797">
        <v>33335.455404726003</v>
      </c>
      <c r="AM10" s="798">
        <v>33713.736294552997</v>
      </c>
      <c r="AN10" s="798">
        <v>33528.800000000003</v>
      </c>
      <c r="AO10" s="797">
        <v>33107.112263959003</v>
      </c>
      <c r="AP10" s="797">
        <v>32872.809425961001</v>
      </c>
      <c r="AQ10" s="797">
        <v>32703.474741154998</v>
      </c>
      <c r="AR10" s="798">
        <v>34949.542216200003</v>
      </c>
      <c r="AS10" s="799">
        <v>34758.313615598003</v>
      </c>
    </row>
    <row r="11" spans="2:45" ht="19.5" customHeight="1" x14ac:dyDescent="0.3">
      <c r="B11" s="74"/>
      <c r="C11" s="89"/>
      <c r="D11" s="75"/>
      <c r="E11" s="76"/>
      <c r="F11" s="75"/>
      <c r="H11" s="218" t="s">
        <v>644</v>
      </c>
      <c r="I11" s="800">
        <v>3.9</v>
      </c>
      <c r="J11" s="800">
        <v>3.9</v>
      </c>
      <c r="K11" s="800">
        <v>3.7</v>
      </c>
      <c r="L11" s="800">
        <v>3.6</v>
      </c>
      <c r="M11" s="800">
        <v>3.4</v>
      </c>
      <c r="N11" s="800">
        <v>3.7</v>
      </c>
      <c r="O11" s="800">
        <v>3.3</v>
      </c>
      <c r="P11" s="800">
        <v>3.3</v>
      </c>
      <c r="Q11" s="800">
        <v>3.4</v>
      </c>
      <c r="R11" s="801">
        <v>3.4</v>
      </c>
      <c r="S11" s="802">
        <v>3.4</v>
      </c>
      <c r="T11" s="802">
        <v>3.3</v>
      </c>
      <c r="U11" s="802">
        <v>3.3</v>
      </c>
      <c r="V11" s="802">
        <v>3.3</v>
      </c>
      <c r="W11" s="802">
        <v>3.2</v>
      </c>
      <c r="X11" s="801">
        <v>3.1</v>
      </c>
      <c r="Y11" s="801">
        <v>3.4</v>
      </c>
      <c r="Z11" s="803">
        <v>3.5</v>
      </c>
      <c r="AA11" s="803">
        <v>3.6</v>
      </c>
      <c r="AB11" s="803">
        <v>3.5</v>
      </c>
      <c r="AC11" s="803">
        <v>3.5</v>
      </c>
      <c r="AD11" s="804">
        <v>3.1</v>
      </c>
      <c r="AE11" s="804">
        <v>2.7</v>
      </c>
      <c r="AF11" s="804">
        <v>2.7</v>
      </c>
      <c r="AG11" s="803">
        <v>2.8</v>
      </c>
      <c r="AH11" s="803">
        <v>2.82</v>
      </c>
      <c r="AI11" s="803">
        <v>3.01</v>
      </c>
      <c r="AJ11" s="803">
        <v>3.01</v>
      </c>
      <c r="AK11" s="803">
        <v>3.1661177393729703</v>
      </c>
      <c r="AL11" s="803">
        <v>2.95</v>
      </c>
      <c r="AM11" s="804">
        <v>3.6150176036624191</v>
      </c>
      <c r="AN11" s="804">
        <v>3.4</v>
      </c>
      <c r="AO11" s="803">
        <v>3.6478297882090165</v>
      </c>
      <c r="AP11" s="803">
        <v>3.5640419735771012</v>
      </c>
      <c r="AQ11" s="803">
        <v>2.9684004256048557</v>
      </c>
      <c r="AR11" s="804">
        <v>2.8924880354372604</v>
      </c>
      <c r="AS11" s="805">
        <v>2.65847068647781</v>
      </c>
    </row>
    <row r="12" spans="2:45" ht="19.5" customHeight="1" x14ac:dyDescent="0.3">
      <c r="B12" s="74"/>
      <c r="C12" s="1721" t="s">
        <v>0</v>
      </c>
      <c r="D12" s="1721"/>
      <c r="E12" s="1722"/>
      <c r="F12" s="56"/>
      <c r="H12" s="806" t="s">
        <v>645</v>
      </c>
      <c r="I12" s="807">
        <v>24110</v>
      </c>
      <c r="J12" s="807">
        <v>24693.599999999999</v>
      </c>
      <c r="K12" s="807">
        <v>25326.799999999999</v>
      </c>
      <c r="L12" s="807">
        <v>26503.599999999999</v>
      </c>
      <c r="M12" s="807">
        <v>27516.2</v>
      </c>
      <c r="N12" s="807">
        <v>28229.599999999999</v>
      </c>
      <c r="O12" s="807">
        <v>28660.7</v>
      </c>
      <c r="P12" s="807">
        <v>29352.2</v>
      </c>
      <c r="Q12" s="807">
        <v>29667</v>
      </c>
      <c r="R12" s="808">
        <v>30313.5</v>
      </c>
      <c r="S12" s="809">
        <v>31103.1</v>
      </c>
      <c r="T12" s="809">
        <v>31558.7</v>
      </c>
      <c r="U12" s="809">
        <v>32077.599999999999</v>
      </c>
      <c r="V12" s="809">
        <v>32455.9</v>
      </c>
      <c r="W12" s="809">
        <v>32884.1</v>
      </c>
      <c r="X12" s="808">
        <v>33755.599999999999</v>
      </c>
      <c r="Y12" s="808">
        <v>34383.199999999997</v>
      </c>
      <c r="Z12" s="810">
        <v>34955.199999999997</v>
      </c>
      <c r="AA12" s="810">
        <v>35464.6</v>
      </c>
      <c r="AB12" s="810">
        <v>35335.162468714996</v>
      </c>
      <c r="AC12" s="810">
        <v>35873.329555964003</v>
      </c>
      <c r="AD12" s="811">
        <v>36398.490193083002</v>
      </c>
      <c r="AE12" s="811">
        <v>36787.199350964998</v>
      </c>
      <c r="AF12" s="811">
        <v>37850.015886619003</v>
      </c>
      <c r="AG12" s="810">
        <v>38049.141586182996</v>
      </c>
      <c r="AH12" s="810">
        <v>38971.289576274001</v>
      </c>
      <c r="AI12" s="810">
        <v>39741.854751130995</v>
      </c>
      <c r="AJ12" s="810">
        <v>40060.725795486003</v>
      </c>
      <c r="AK12" s="810">
        <v>40071.405000154002</v>
      </c>
      <c r="AL12" s="810">
        <v>40837.407379023003</v>
      </c>
      <c r="AM12" s="811">
        <v>41658.550919645</v>
      </c>
      <c r="AN12" s="811">
        <v>41406.9</v>
      </c>
      <c r="AO12" s="810">
        <v>35448.623200380003</v>
      </c>
      <c r="AP12" s="810">
        <v>35248.90669399</v>
      </c>
      <c r="AQ12" s="810">
        <v>35279.142147448001</v>
      </c>
      <c r="AR12" s="811">
        <v>37648.348241161002</v>
      </c>
      <c r="AS12" s="812">
        <v>37340.278388852996</v>
      </c>
    </row>
    <row r="13" spans="2:45" ht="19.5" customHeight="1" x14ac:dyDescent="0.3">
      <c r="B13" s="74"/>
      <c r="C13" s="89"/>
      <c r="D13" s="75"/>
      <c r="E13" s="76"/>
      <c r="F13" s="75"/>
      <c r="H13" s="218" t="s">
        <v>646</v>
      </c>
      <c r="I13" s="813">
        <v>18857.7</v>
      </c>
      <c r="J13" s="813">
        <v>19432</v>
      </c>
      <c r="K13" s="813">
        <v>19980.8</v>
      </c>
      <c r="L13" s="813">
        <v>20373.3</v>
      </c>
      <c r="M13" s="813">
        <v>20883.400000000001</v>
      </c>
      <c r="N13" s="813">
        <v>21444.2</v>
      </c>
      <c r="O13" s="813">
        <v>21864.6</v>
      </c>
      <c r="P13" s="813">
        <v>22420.9</v>
      </c>
      <c r="Q13" s="813">
        <v>22844.7</v>
      </c>
      <c r="R13" s="814">
        <v>23435.5</v>
      </c>
      <c r="S13" s="815">
        <v>23955.9</v>
      </c>
      <c r="T13" s="815">
        <v>24342.1</v>
      </c>
      <c r="U13" s="815">
        <v>24798.2</v>
      </c>
      <c r="V13" s="815">
        <v>25301.200000000001</v>
      </c>
      <c r="W13" s="815">
        <v>25742.6</v>
      </c>
      <c r="X13" s="814">
        <v>26015.3</v>
      </c>
      <c r="Y13" s="814">
        <v>26562.2</v>
      </c>
      <c r="Z13" s="816">
        <v>26960.9</v>
      </c>
      <c r="AA13" s="816">
        <v>27373.3</v>
      </c>
      <c r="AB13" s="816">
        <v>27771.531445330998</v>
      </c>
      <c r="AC13" s="816">
        <v>28189.200000000001</v>
      </c>
      <c r="AD13" s="817">
        <v>28778.797366219998</v>
      </c>
      <c r="AE13" s="817">
        <v>29230.158054986001</v>
      </c>
      <c r="AF13" s="817">
        <v>29895.8</v>
      </c>
      <c r="AG13" s="816">
        <v>30366.9</v>
      </c>
      <c r="AH13" s="816">
        <v>30809.539821947001</v>
      </c>
      <c r="AI13" s="816">
        <v>31275.002662792002</v>
      </c>
      <c r="AJ13" s="816">
        <v>31545.720396137</v>
      </c>
      <c r="AK13" s="816">
        <v>31921.914867019001</v>
      </c>
      <c r="AL13" s="816">
        <v>32295.652753163002</v>
      </c>
      <c r="AM13" s="817">
        <v>32788.654691650001</v>
      </c>
      <c r="AN13" s="817">
        <v>32517.562326264</v>
      </c>
      <c r="AO13" s="816">
        <v>27177.640190114998</v>
      </c>
      <c r="AP13" s="816">
        <v>26697.286482977001</v>
      </c>
      <c r="AQ13" s="816">
        <v>26543.863797127</v>
      </c>
      <c r="AR13" s="817">
        <v>28791.401432760002</v>
      </c>
      <c r="AS13" s="818">
        <v>28690.851707251</v>
      </c>
    </row>
    <row r="14" spans="2:45" ht="19.5" customHeight="1" x14ac:dyDescent="0.3">
      <c r="B14" s="74"/>
      <c r="C14" s="1721" t="s">
        <v>6</v>
      </c>
      <c r="D14" s="1721"/>
      <c r="E14" s="1722"/>
      <c r="F14" s="56"/>
      <c r="H14" s="819" t="s">
        <v>647</v>
      </c>
      <c r="I14" s="820">
        <v>593.5</v>
      </c>
      <c r="J14" s="820">
        <v>602.1</v>
      </c>
      <c r="K14" s="820">
        <v>610.9</v>
      </c>
      <c r="L14" s="820">
        <v>619.70000000000005</v>
      </c>
      <c r="M14" s="820">
        <v>630.4</v>
      </c>
      <c r="N14" s="820">
        <v>644.5</v>
      </c>
      <c r="O14" s="820">
        <v>658.9</v>
      </c>
      <c r="P14" s="820">
        <v>663.2</v>
      </c>
      <c r="Q14" s="820">
        <v>679.6</v>
      </c>
      <c r="R14" s="821">
        <v>694.9</v>
      </c>
      <c r="S14" s="822">
        <v>708.9</v>
      </c>
      <c r="T14" s="822">
        <v>719.8</v>
      </c>
      <c r="U14" s="822">
        <v>736.5</v>
      </c>
      <c r="V14" s="822">
        <v>752.1</v>
      </c>
      <c r="W14" s="822">
        <v>766.2</v>
      </c>
      <c r="X14" s="821">
        <v>776.5</v>
      </c>
      <c r="Y14" s="821">
        <v>794.9</v>
      </c>
      <c r="Z14" s="823">
        <v>811.4</v>
      </c>
      <c r="AA14" s="823">
        <v>826.9</v>
      </c>
      <c r="AB14" s="823">
        <v>837.03198301600003</v>
      </c>
      <c r="AC14" s="823">
        <v>856.9</v>
      </c>
      <c r="AD14" s="824">
        <v>875.7</v>
      </c>
      <c r="AE14" s="824">
        <v>893.20568595099996</v>
      </c>
      <c r="AF14" s="824">
        <v>904.24854359200003</v>
      </c>
      <c r="AG14" s="823">
        <v>916.53487044799999</v>
      </c>
      <c r="AH14" s="823">
        <v>929.74834847700004</v>
      </c>
      <c r="AI14" s="823">
        <v>961.08779114499998</v>
      </c>
      <c r="AJ14" s="823">
        <v>977.84575785300001</v>
      </c>
      <c r="AK14" s="823">
        <v>1003.56874328</v>
      </c>
      <c r="AL14" s="823">
        <v>1026.0947678780001</v>
      </c>
      <c r="AM14" s="824">
        <v>1046.6894560359999</v>
      </c>
      <c r="AN14" s="824">
        <v>1058.2720483129999</v>
      </c>
      <c r="AO14" s="823">
        <v>1081.4621100459999</v>
      </c>
      <c r="AP14" s="823">
        <v>1104.5155529199999</v>
      </c>
      <c r="AQ14" s="823">
        <v>1120.370312238</v>
      </c>
      <c r="AR14" s="824">
        <v>1135.316943521</v>
      </c>
      <c r="AS14" s="825">
        <v>1162.1439392089999</v>
      </c>
    </row>
    <row r="15" spans="2:45" ht="19.5" customHeight="1" x14ac:dyDescent="0.3">
      <c r="B15" s="74"/>
      <c r="C15" s="89"/>
      <c r="D15" s="75"/>
      <c r="E15" s="76"/>
      <c r="F15" s="75"/>
      <c r="H15" s="806" t="s">
        <v>228</v>
      </c>
      <c r="I15" s="807">
        <v>22263.7</v>
      </c>
      <c r="J15" s="807">
        <v>22898</v>
      </c>
      <c r="K15" s="807">
        <v>23442</v>
      </c>
      <c r="L15" s="807">
        <v>24426.6</v>
      </c>
      <c r="M15" s="807">
        <v>25265.8</v>
      </c>
      <c r="N15" s="807">
        <v>25763.5</v>
      </c>
      <c r="O15" s="807">
        <v>26154.5</v>
      </c>
      <c r="P15" s="807">
        <v>26916.6</v>
      </c>
      <c r="Q15" s="807">
        <v>27181.9</v>
      </c>
      <c r="R15" s="808">
        <v>27665.3</v>
      </c>
      <c r="S15" s="809">
        <v>28397.200000000001</v>
      </c>
      <c r="T15" s="809">
        <v>28851.4</v>
      </c>
      <c r="U15" s="809">
        <v>29414.6</v>
      </c>
      <c r="V15" s="809">
        <v>29723.599999999999</v>
      </c>
      <c r="W15" s="809">
        <v>30083.8</v>
      </c>
      <c r="X15" s="808">
        <v>30908.2</v>
      </c>
      <c r="Y15" s="808">
        <v>31408.5</v>
      </c>
      <c r="Z15" s="810">
        <v>31795.7</v>
      </c>
      <c r="AA15" s="810">
        <v>32241.599999999999</v>
      </c>
      <c r="AB15" s="810">
        <v>32247.972777079001</v>
      </c>
      <c r="AC15" s="810">
        <v>32656.228393779998</v>
      </c>
      <c r="AD15" s="811">
        <v>33116.133086624999</v>
      </c>
      <c r="AE15" s="811">
        <v>33458.609673785002</v>
      </c>
      <c r="AF15" s="811">
        <v>34618.022135674</v>
      </c>
      <c r="AG15" s="810">
        <v>34983.878634736997</v>
      </c>
      <c r="AH15" s="810">
        <v>35794.434911037999</v>
      </c>
      <c r="AI15" s="810">
        <v>36448.463263051999</v>
      </c>
      <c r="AJ15" s="810">
        <v>36759.100315775002</v>
      </c>
      <c r="AK15" s="810">
        <v>37082.776519854</v>
      </c>
      <c r="AL15" s="810">
        <v>38146.516584001998</v>
      </c>
      <c r="AM15" s="811">
        <v>39285.875081247999</v>
      </c>
      <c r="AN15" s="811">
        <v>38908.495946506002</v>
      </c>
      <c r="AO15" s="810">
        <v>27177.640190114998</v>
      </c>
      <c r="AP15" s="810">
        <v>29204.080568879999</v>
      </c>
      <c r="AQ15" s="810">
        <v>29186.295999714999</v>
      </c>
      <c r="AR15" s="811">
        <v>31341.158142298998</v>
      </c>
      <c r="AS15" s="812">
        <v>31440.467547139997</v>
      </c>
    </row>
    <row r="16" spans="2:45" ht="19.5" customHeight="1" x14ac:dyDescent="0.3">
      <c r="B16" s="74"/>
      <c r="C16" s="1721" t="s">
        <v>7</v>
      </c>
      <c r="D16" s="1721"/>
      <c r="E16" s="1722"/>
      <c r="F16" s="56"/>
      <c r="H16" s="826" t="s">
        <v>648</v>
      </c>
      <c r="I16" s="827">
        <v>1846.2</v>
      </c>
      <c r="J16" s="827">
        <v>1795.6</v>
      </c>
      <c r="K16" s="827">
        <v>1884.9</v>
      </c>
      <c r="L16" s="827">
        <v>2077</v>
      </c>
      <c r="M16" s="827">
        <v>2250.4</v>
      </c>
      <c r="N16" s="827">
        <v>2466.1</v>
      </c>
      <c r="O16" s="827">
        <v>2506.1999999999998</v>
      </c>
      <c r="P16" s="827">
        <v>2435.6</v>
      </c>
      <c r="Q16" s="827">
        <v>2485</v>
      </c>
      <c r="R16" s="828">
        <v>2648.2</v>
      </c>
      <c r="S16" s="829">
        <v>2705.8</v>
      </c>
      <c r="T16" s="829">
        <v>2707.4</v>
      </c>
      <c r="U16" s="829">
        <v>2663</v>
      </c>
      <c r="V16" s="829">
        <v>2732.4</v>
      </c>
      <c r="W16" s="829">
        <v>2800.4</v>
      </c>
      <c r="X16" s="828">
        <v>2847.5</v>
      </c>
      <c r="Y16" s="828">
        <v>2974.7</v>
      </c>
      <c r="Z16" s="830">
        <v>3159.9</v>
      </c>
      <c r="AA16" s="830">
        <v>3223.1</v>
      </c>
      <c r="AB16" s="830">
        <v>3087.1896916359997</v>
      </c>
      <c r="AC16" s="830">
        <v>3217.1011621839998</v>
      </c>
      <c r="AD16" s="831">
        <v>3282.3571064580001</v>
      </c>
      <c r="AE16" s="831">
        <v>3328.5896771800003</v>
      </c>
      <c r="AF16" s="831">
        <v>3231.9937509450001</v>
      </c>
      <c r="AG16" s="830">
        <v>3065.262951446</v>
      </c>
      <c r="AH16" s="830">
        <v>3176.8546652360001</v>
      </c>
      <c r="AI16" s="830">
        <v>3293.3914880789998</v>
      </c>
      <c r="AJ16" s="830">
        <v>3301.625479711</v>
      </c>
      <c r="AK16" s="830">
        <v>2988.6284802999999</v>
      </c>
      <c r="AL16" s="830">
        <v>2690.890795021</v>
      </c>
      <c r="AM16" s="831">
        <v>2372.675838397</v>
      </c>
      <c r="AN16" s="831">
        <v>2498.3687565209998</v>
      </c>
      <c r="AO16" s="830">
        <v>5762.7512115299996</v>
      </c>
      <c r="AP16" s="830">
        <v>6044.8261251100002</v>
      </c>
      <c r="AQ16" s="830">
        <v>6092.8461477330002</v>
      </c>
      <c r="AR16" s="831">
        <v>6307.190098862</v>
      </c>
      <c r="AS16" s="832">
        <v>5899.8108417129997</v>
      </c>
    </row>
    <row r="17" spans="2:45" ht="19.5" customHeight="1" x14ac:dyDescent="0.3">
      <c r="B17" s="74"/>
      <c r="C17" s="89"/>
      <c r="D17" s="75"/>
      <c r="E17" s="76"/>
      <c r="F17" s="75"/>
      <c r="H17" s="826" t="s">
        <v>649</v>
      </c>
      <c r="I17" s="827">
        <v>24110</v>
      </c>
      <c r="J17" s="827">
        <v>24693.599999999999</v>
      </c>
      <c r="K17" s="827">
        <v>25326.799999999999</v>
      </c>
      <c r="L17" s="827">
        <v>26503.599999999999</v>
      </c>
      <c r="M17" s="827">
        <v>27516.2</v>
      </c>
      <c r="N17" s="827">
        <v>28229.599999999999</v>
      </c>
      <c r="O17" s="827">
        <v>28660.7</v>
      </c>
      <c r="P17" s="827">
        <v>29670</v>
      </c>
      <c r="Q17" s="827">
        <v>29667</v>
      </c>
      <c r="R17" s="828">
        <v>30313.5</v>
      </c>
      <c r="S17" s="829">
        <v>31103.1</v>
      </c>
      <c r="T17" s="829">
        <v>31558.7</v>
      </c>
      <c r="U17" s="829">
        <v>32077.599999999999</v>
      </c>
      <c r="V17" s="829">
        <v>32455.9</v>
      </c>
      <c r="W17" s="829">
        <v>32884.1</v>
      </c>
      <c r="X17" s="828">
        <v>33755.599999999999</v>
      </c>
      <c r="Y17" s="828">
        <v>34383.199999999997</v>
      </c>
      <c r="Z17" s="830">
        <v>34955.199999999997</v>
      </c>
      <c r="AA17" s="830">
        <v>35464.6</v>
      </c>
      <c r="AB17" s="830">
        <v>35335.162468714996</v>
      </c>
      <c r="AC17" s="830">
        <v>35873.329555964003</v>
      </c>
      <c r="AD17" s="831">
        <v>36398.490193083002</v>
      </c>
      <c r="AE17" s="831">
        <v>36787.199350964998</v>
      </c>
      <c r="AF17" s="831">
        <v>37850.015886619003</v>
      </c>
      <c r="AG17" s="830">
        <v>38049.141586182996</v>
      </c>
      <c r="AH17" s="830">
        <v>38971.289576274001</v>
      </c>
      <c r="AI17" s="830">
        <v>39741.854751130995</v>
      </c>
      <c r="AJ17" s="830">
        <v>40060.725795486003</v>
      </c>
      <c r="AK17" s="830">
        <v>40071.405000154002</v>
      </c>
      <c r="AL17" s="830">
        <v>40837.407379023003</v>
      </c>
      <c r="AM17" s="831">
        <v>41658.550919645</v>
      </c>
      <c r="AN17" s="831">
        <v>41406.864703027</v>
      </c>
      <c r="AO17" s="830">
        <v>35448.623200380003</v>
      </c>
      <c r="AP17" s="830">
        <v>35248.90669399</v>
      </c>
      <c r="AQ17" s="830">
        <v>35279.142147448001</v>
      </c>
      <c r="AR17" s="831">
        <v>37648.348241161002</v>
      </c>
      <c r="AS17" s="832">
        <v>37340.278388852996</v>
      </c>
    </row>
    <row r="18" spans="2:45" ht="19.5" customHeight="1" x14ac:dyDescent="0.25">
      <c r="B18" s="74"/>
      <c r="C18" s="1721" t="s">
        <v>31</v>
      </c>
      <c r="D18" s="1721"/>
      <c r="E18" s="1722"/>
      <c r="F18" s="56"/>
      <c r="H18" s="833" t="s">
        <v>650</v>
      </c>
      <c r="I18" s="800"/>
      <c r="J18" s="800"/>
      <c r="K18" s="800"/>
      <c r="L18" s="800"/>
      <c r="M18" s="800"/>
      <c r="N18" s="800"/>
      <c r="O18" s="800"/>
      <c r="P18" s="800"/>
      <c r="Q18" s="800"/>
      <c r="R18" s="801"/>
      <c r="S18" s="802"/>
      <c r="T18" s="802"/>
      <c r="U18" s="802"/>
      <c r="V18" s="802"/>
      <c r="W18" s="802"/>
      <c r="X18" s="801"/>
      <c r="Y18" s="801"/>
      <c r="Z18" s="803"/>
      <c r="AA18" s="803"/>
      <c r="AB18" s="803"/>
      <c r="AC18" s="803"/>
      <c r="AD18" s="804"/>
      <c r="AE18" s="804"/>
      <c r="AF18" s="804"/>
      <c r="AG18" s="803"/>
      <c r="AH18" s="803"/>
      <c r="AI18" s="803"/>
      <c r="AJ18" s="803"/>
      <c r="AK18" s="803"/>
      <c r="AL18" s="803"/>
      <c r="AM18" s="804"/>
      <c r="AN18" s="804"/>
      <c r="AO18" s="804"/>
      <c r="AP18" s="804"/>
      <c r="AQ18" s="804"/>
      <c r="AR18" s="804"/>
      <c r="AS18" s="804"/>
    </row>
    <row r="19" spans="2:45" ht="19.5" customHeight="1" x14ac:dyDescent="0.3">
      <c r="B19" s="74"/>
      <c r="C19" s="238"/>
      <c r="D19" s="1749" t="s">
        <v>9</v>
      </c>
      <c r="E19" s="1750"/>
      <c r="F19" s="189"/>
      <c r="H19" s="408"/>
      <c r="I19" s="834"/>
      <c r="J19" s="834"/>
      <c r="K19" s="834"/>
      <c r="L19" s="834"/>
      <c r="M19" s="834"/>
      <c r="N19" s="834"/>
      <c r="O19" s="834"/>
      <c r="P19" s="834"/>
      <c r="Q19" s="834"/>
      <c r="R19" s="834"/>
      <c r="S19" s="835"/>
      <c r="T19" s="835"/>
      <c r="U19" s="835"/>
      <c r="V19" s="835"/>
      <c r="W19" s="835"/>
      <c r="X19" s="834"/>
      <c r="Y19" s="834"/>
      <c r="Z19" s="834"/>
      <c r="AA19" s="834"/>
      <c r="AB19" s="834"/>
      <c r="AC19" s="834"/>
      <c r="AD19" s="835"/>
      <c r="AE19" s="835"/>
      <c r="AF19" s="835"/>
      <c r="AG19" s="834"/>
      <c r="AH19" s="834"/>
      <c r="AI19" s="834"/>
      <c r="AJ19" s="834"/>
      <c r="AK19" s="834"/>
      <c r="AL19" s="834"/>
      <c r="AM19" s="834"/>
      <c r="AN19" s="835"/>
      <c r="AO19" s="834"/>
      <c r="AP19" s="834"/>
      <c r="AQ19" s="834"/>
      <c r="AR19" s="834"/>
      <c r="AS19" s="834"/>
    </row>
    <row r="20" spans="2:45" ht="19.5" customHeight="1" x14ac:dyDescent="0.3">
      <c r="B20" s="74"/>
      <c r="C20" s="238"/>
      <c r="D20" s="1749" t="s">
        <v>11</v>
      </c>
      <c r="E20" s="1750"/>
      <c r="F20" s="189"/>
    </row>
    <row r="21" spans="2:45" ht="19.5" customHeight="1" x14ac:dyDescent="0.3">
      <c r="B21" s="74"/>
      <c r="C21" s="214"/>
      <c r="D21" s="1728" t="s">
        <v>13</v>
      </c>
      <c r="E21" s="1728"/>
      <c r="F21" s="1728"/>
      <c r="H21" s="786" t="s">
        <v>651</v>
      </c>
      <c r="I21" s="273"/>
      <c r="J21" s="273"/>
      <c r="K21" s="273"/>
      <c r="L21" s="273"/>
      <c r="M21" s="273"/>
      <c r="N21" s="273"/>
      <c r="O21" s="273"/>
      <c r="P21" s="273"/>
      <c r="Q21" s="273"/>
      <c r="R21" s="273"/>
      <c r="S21" s="274"/>
      <c r="T21" s="274"/>
      <c r="U21" s="274"/>
      <c r="V21" s="274"/>
      <c r="W21" s="274"/>
      <c r="X21" s="273"/>
      <c r="Y21" s="273"/>
      <c r="Z21" s="273"/>
      <c r="AA21" s="273"/>
      <c r="AB21" s="273"/>
      <c r="AC21" s="273"/>
      <c r="AD21" s="274"/>
      <c r="AE21" s="274"/>
      <c r="AF21" s="274"/>
      <c r="AG21" s="273"/>
      <c r="AH21" s="273"/>
      <c r="AI21" s="273"/>
      <c r="AJ21" s="273"/>
      <c r="AK21" s="273"/>
      <c r="AL21" s="273"/>
      <c r="AM21" s="273"/>
      <c r="AN21" s="573"/>
      <c r="AO21" s="273"/>
      <c r="AP21" s="273"/>
      <c r="AQ21" s="273"/>
      <c r="AR21" s="273"/>
      <c r="AS21" s="273"/>
    </row>
    <row r="22" spans="2:45" ht="19.5" customHeight="1" thickBot="1" x14ac:dyDescent="0.35">
      <c r="B22" s="74"/>
      <c r="D22" s="1749" t="s">
        <v>652</v>
      </c>
      <c r="E22" s="1750"/>
      <c r="F22" s="189"/>
      <c r="H22" s="787" t="s">
        <v>39</v>
      </c>
      <c r="I22" s="836" t="s">
        <v>52</v>
      </c>
      <c r="J22" s="790" t="s">
        <v>53</v>
      </c>
      <c r="K22" s="790" t="s">
        <v>54</v>
      </c>
      <c r="L22" s="790" t="s">
        <v>55</v>
      </c>
      <c r="M22" s="790" t="s">
        <v>56</v>
      </c>
      <c r="N22" s="790" t="s">
        <v>57</v>
      </c>
      <c r="O22" s="790" t="s">
        <v>338</v>
      </c>
      <c r="P22" s="790" t="s">
        <v>142</v>
      </c>
      <c r="Q22" s="790" t="s">
        <v>60</v>
      </c>
      <c r="R22" s="790" t="s">
        <v>61</v>
      </c>
      <c r="S22" s="790" t="s">
        <v>62</v>
      </c>
      <c r="T22" s="790" t="s">
        <v>63</v>
      </c>
      <c r="U22" s="790" t="s">
        <v>64</v>
      </c>
      <c r="V22" s="790" t="s">
        <v>65</v>
      </c>
      <c r="W22" s="790" t="s">
        <v>653</v>
      </c>
      <c r="X22" s="790" t="s">
        <v>654</v>
      </c>
      <c r="Y22" s="790" t="s">
        <v>68</v>
      </c>
      <c r="Z22" s="790" t="s">
        <v>69</v>
      </c>
      <c r="AA22" s="790" t="s">
        <v>70</v>
      </c>
      <c r="AB22" s="790" t="s">
        <v>71</v>
      </c>
      <c r="AC22" s="790" t="s">
        <v>72</v>
      </c>
      <c r="AD22" s="789" t="s">
        <v>73</v>
      </c>
      <c r="AE22" s="789" t="s">
        <v>74</v>
      </c>
      <c r="AF22" s="791" t="s">
        <v>75</v>
      </c>
      <c r="AG22" s="791" t="s">
        <v>76</v>
      </c>
      <c r="AH22" s="791" t="s">
        <v>77</v>
      </c>
      <c r="AI22" s="791" t="s">
        <v>78</v>
      </c>
      <c r="AJ22" s="791" t="s">
        <v>79</v>
      </c>
      <c r="AK22" s="791" t="s">
        <v>80</v>
      </c>
      <c r="AL22" s="791" t="s">
        <v>208</v>
      </c>
      <c r="AM22" s="791" t="s">
        <v>209</v>
      </c>
      <c r="AN22" s="791" t="s">
        <v>210</v>
      </c>
      <c r="AO22" s="791" t="s">
        <v>211</v>
      </c>
      <c r="AP22" s="791" t="s">
        <v>433</v>
      </c>
      <c r="AQ22" s="791" t="s">
        <v>872</v>
      </c>
      <c r="AR22" s="791" t="s">
        <v>892</v>
      </c>
      <c r="AS22" s="791" t="s">
        <v>893</v>
      </c>
    </row>
    <row r="23" spans="2:45" ht="19.5" customHeight="1" x14ac:dyDescent="0.3">
      <c r="B23" s="74"/>
      <c r="D23" s="1749" t="s">
        <v>655</v>
      </c>
      <c r="E23" s="1750"/>
      <c r="F23" s="189"/>
      <c r="H23" s="837" t="s">
        <v>656</v>
      </c>
      <c r="I23" s="838">
        <v>2269.5</v>
      </c>
      <c r="J23" s="839">
        <v>4521.3999999999996</v>
      </c>
      <c r="K23" s="838">
        <v>6793.2</v>
      </c>
      <c r="L23" s="838">
        <v>9119.4</v>
      </c>
      <c r="M23" s="838">
        <v>2355.8000000000002</v>
      </c>
      <c r="N23" s="839">
        <v>4703.5</v>
      </c>
      <c r="O23" s="840">
        <v>7032.9</v>
      </c>
      <c r="P23" s="840">
        <v>9424.5</v>
      </c>
      <c r="Q23" s="838">
        <v>2487.1999999999998</v>
      </c>
      <c r="R23" s="838">
        <v>4906.7</v>
      </c>
      <c r="S23" s="841">
        <v>7323.6</v>
      </c>
      <c r="T23" s="841">
        <v>9723.7000000000007</v>
      </c>
      <c r="U23" s="841">
        <v>2503.6</v>
      </c>
      <c r="V23" s="841">
        <v>4945.3</v>
      </c>
      <c r="W23" s="841">
        <v>7356.9</v>
      </c>
      <c r="X23" s="838">
        <v>9850.2000000000007</v>
      </c>
      <c r="Y23" s="838">
        <v>2598.5</v>
      </c>
      <c r="Z23" s="838">
        <v>5138.3999999999996</v>
      </c>
      <c r="AA23" s="838">
        <v>7668.7</v>
      </c>
      <c r="AB23" s="838">
        <v>10272.797729874001</v>
      </c>
      <c r="AC23" s="838">
        <v>2737.4956219219998</v>
      </c>
      <c r="AD23" s="841">
        <v>5467</v>
      </c>
      <c r="AE23" s="841">
        <v>8195.7938243490007</v>
      </c>
      <c r="AF23" s="841">
        <v>10975.1</v>
      </c>
      <c r="AG23" s="838">
        <v>2891</v>
      </c>
      <c r="AH23" s="838">
        <v>5779.8425994099998</v>
      </c>
      <c r="AI23" s="838">
        <v>8636.6553089729987</v>
      </c>
      <c r="AJ23" s="838">
        <v>11523.768047752999</v>
      </c>
      <c r="AK23" s="838">
        <v>3092.3748203309997</v>
      </c>
      <c r="AL23" s="838">
        <v>6138.1105285419999</v>
      </c>
      <c r="AM23" s="841">
        <v>9176.0445891380004</v>
      </c>
      <c r="AN23" s="841">
        <v>12233.154838263999</v>
      </c>
      <c r="AO23" s="842"/>
      <c r="AP23" s="842"/>
      <c r="AQ23" s="842"/>
      <c r="AR23" s="842"/>
      <c r="AS23" s="842"/>
    </row>
    <row r="24" spans="2:45" ht="19.5" customHeight="1" x14ac:dyDescent="0.3">
      <c r="B24" s="74"/>
      <c r="D24" s="1749" t="s">
        <v>657</v>
      </c>
      <c r="E24" s="1750"/>
      <c r="F24" s="189"/>
      <c r="H24" s="218" t="s">
        <v>658</v>
      </c>
      <c r="I24" s="141">
        <v>2012.8</v>
      </c>
      <c r="J24" s="840">
        <v>4033.2</v>
      </c>
      <c r="K24" s="141">
        <v>6082</v>
      </c>
      <c r="L24" s="141">
        <v>8141.5</v>
      </c>
      <c r="M24" s="141">
        <v>2068.5</v>
      </c>
      <c r="N24" s="840">
        <v>4175.1000000000004</v>
      </c>
      <c r="O24" s="840">
        <v>6296.3</v>
      </c>
      <c r="P24" s="840">
        <v>8426.6</v>
      </c>
      <c r="Q24" s="141">
        <v>2172.1</v>
      </c>
      <c r="R24" s="141">
        <v>4365.8</v>
      </c>
      <c r="S24" s="142">
        <v>6579.4</v>
      </c>
      <c r="T24" s="142">
        <v>8795</v>
      </c>
      <c r="U24" s="142">
        <v>2230.1</v>
      </c>
      <c r="V24" s="142">
        <v>4459</v>
      </c>
      <c r="W24" s="142">
        <v>6694.4</v>
      </c>
      <c r="X24" s="141">
        <v>8944.4</v>
      </c>
      <c r="Y24" s="141">
        <v>2255.1</v>
      </c>
      <c r="Z24" s="141">
        <v>4545</v>
      </c>
      <c r="AA24" s="141">
        <v>6858.5</v>
      </c>
      <c r="AB24" s="141">
        <v>9193.1195819000004</v>
      </c>
      <c r="AC24" s="141">
        <v>2334.8113487629998</v>
      </c>
      <c r="AD24" s="142">
        <v>4704.2</v>
      </c>
      <c r="AE24" s="142">
        <v>7109.5852593689997</v>
      </c>
      <c r="AF24" s="142">
        <v>9577</v>
      </c>
      <c r="AG24" s="141">
        <v>2498.1999999999998</v>
      </c>
      <c r="AH24" s="141">
        <v>5058.0731387059996</v>
      </c>
      <c r="AI24" s="141">
        <v>7659.9632634159998</v>
      </c>
      <c r="AJ24" s="141">
        <v>10298.067300134</v>
      </c>
      <c r="AK24" s="141">
        <v>2679.8149097360001</v>
      </c>
      <c r="AL24" s="141">
        <v>5380.3931109819996</v>
      </c>
      <c r="AM24" s="142">
        <v>8121.5339799840003</v>
      </c>
      <c r="AN24" s="142">
        <v>10888.955637970001</v>
      </c>
      <c r="AO24" s="348"/>
      <c r="AP24" s="348"/>
      <c r="AQ24" s="348"/>
      <c r="AR24" s="348"/>
      <c r="AS24" s="348"/>
    </row>
    <row r="25" spans="2:45" ht="19.5" customHeight="1" x14ac:dyDescent="0.3">
      <c r="B25" s="71"/>
      <c r="C25" s="56"/>
      <c r="D25" s="243"/>
      <c r="E25" s="244"/>
      <c r="F25" s="56"/>
      <c r="H25" s="218" t="s">
        <v>659</v>
      </c>
      <c r="I25" s="141">
        <v>-105.6</v>
      </c>
      <c r="J25" s="840">
        <v>-238.1</v>
      </c>
      <c r="K25" s="141">
        <v>-339.3</v>
      </c>
      <c r="L25" s="141">
        <v>-458.5</v>
      </c>
      <c r="M25" s="141">
        <v>-72.099999999999994</v>
      </c>
      <c r="N25" s="840">
        <v>-130.1</v>
      </c>
      <c r="O25" s="840">
        <v>-155.4</v>
      </c>
      <c r="P25" s="840">
        <v>-262.3</v>
      </c>
      <c r="Q25" s="141">
        <v>-60.9</v>
      </c>
      <c r="R25" s="141">
        <v>-112.9</v>
      </c>
      <c r="S25" s="142">
        <v>-178.8</v>
      </c>
      <c r="T25" s="142">
        <v>-273.2</v>
      </c>
      <c r="U25" s="142">
        <v>-111</v>
      </c>
      <c r="V25" s="142">
        <v>-194.3</v>
      </c>
      <c r="W25" s="142">
        <v>-303.89999999999998</v>
      </c>
      <c r="X25" s="141">
        <v>-505.6</v>
      </c>
      <c r="Y25" s="141">
        <v>-146.69999999999999</v>
      </c>
      <c r="Z25" s="141">
        <v>-293.7</v>
      </c>
      <c r="AA25" s="141">
        <v>-495</v>
      </c>
      <c r="AB25" s="141">
        <v>-740.11679461899996</v>
      </c>
      <c r="AC25" s="141">
        <v>-170.12036376099999</v>
      </c>
      <c r="AD25" s="142">
        <v>-290.2</v>
      </c>
      <c r="AE25" s="142">
        <v>-442.24487740699999</v>
      </c>
      <c r="AF25" s="142">
        <v>-650.1</v>
      </c>
      <c r="AG25" s="141">
        <v>-117.6</v>
      </c>
      <c r="AH25" s="141">
        <v>-231.52393473999999</v>
      </c>
      <c r="AI25" s="141">
        <v>-332.75197897699996</v>
      </c>
      <c r="AJ25" s="141">
        <v>-526.24302270600003</v>
      </c>
      <c r="AK25" s="141">
        <v>-38.706351864999995</v>
      </c>
      <c r="AL25" s="141">
        <v>-85.516964535</v>
      </c>
      <c r="AM25" s="142">
        <v>-181.88753080800001</v>
      </c>
      <c r="AN25" s="142">
        <v>-262.57929130100001</v>
      </c>
      <c r="AO25" s="141">
        <v>248.92255710800001</v>
      </c>
      <c r="AP25" s="141">
        <v>529.08347753400005</v>
      </c>
      <c r="AQ25" s="1538">
        <v>781.97610728500013</v>
      </c>
      <c r="AR25" s="142">
        <v>832.92210370300006</v>
      </c>
      <c r="AS25" s="843">
        <v>366.61387400500001</v>
      </c>
    </row>
    <row r="26" spans="2:45" ht="19.5" customHeight="1" x14ac:dyDescent="0.3">
      <c r="B26" s="253"/>
      <c r="C26" s="1721" t="s">
        <v>17</v>
      </c>
      <c r="D26" s="1721"/>
      <c r="E26" s="1736"/>
      <c r="F26" s="75"/>
      <c r="H26" s="218" t="s">
        <v>660</v>
      </c>
      <c r="I26" s="141">
        <v>180.5</v>
      </c>
      <c r="J26" s="840">
        <v>364.3</v>
      </c>
      <c r="K26" s="141">
        <v>521.70000000000005</v>
      </c>
      <c r="L26" s="141">
        <v>679.7</v>
      </c>
      <c r="M26" s="141">
        <v>178.4</v>
      </c>
      <c r="N26" s="840">
        <v>385.4</v>
      </c>
      <c r="O26" s="840">
        <v>524.20000000000005</v>
      </c>
      <c r="P26" s="840">
        <v>703</v>
      </c>
      <c r="Q26" s="141">
        <v>195.3</v>
      </c>
      <c r="R26" s="141">
        <v>392.6</v>
      </c>
      <c r="S26" s="142">
        <v>598.6</v>
      </c>
      <c r="T26" s="142">
        <v>790.8</v>
      </c>
      <c r="U26" s="142">
        <v>204.7</v>
      </c>
      <c r="V26" s="142">
        <v>412.1</v>
      </c>
      <c r="W26" s="142">
        <v>606.29999999999995</v>
      </c>
      <c r="X26" s="141">
        <v>784.2</v>
      </c>
      <c r="Y26" s="141">
        <v>228.1</v>
      </c>
      <c r="Z26" s="141">
        <v>475.1</v>
      </c>
      <c r="AA26" s="141">
        <v>736</v>
      </c>
      <c r="AB26" s="141">
        <v>959.2</v>
      </c>
      <c r="AC26" s="141">
        <v>255.8</v>
      </c>
      <c r="AD26" s="142">
        <v>449.3</v>
      </c>
      <c r="AE26" s="142">
        <v>647.49502843499999</v>
      </c>
      <c r="AF26" s="142">
        <v>844.3</v>
      </c>
      <c r="AG26" s="141">
        <v>212</v>
      </c>
      <c r="AH26" s="141">
        <v>436.84968921400002</v>
      </c>
      <c r="AI26" s="141">
        <v>709.05658213800007</v>
      </c>
      <c r="AJ26" s="141">
        <v>947.02704184499999</v>
      </c>
      <c r="AK26" s="141">
        <v>255.89248327200002</v>
      </c>
      <c r="AL26" s="141">
        <v>659.37853850299996</v>
      </c>
      <c r="AM26" s="142">
        <v>889.33176124299996</v>
      </c>
      <c r="AN26" s="142">
        <v>1110.9869274509999</v>
      </c>
      <c r="AO26" s="141">
        <v>105.638014381</v>
      </c>
      <c r="AP26" s="141">
        <v>208.69249975000002</v>
      </c>
      <c r="AQ26" s="1538">
        <v>175.95625937800003</v>
      </c>
      <c r="AR26" s="142">
        <v>219.53568108800002</v>
      </c>
      <c r="AS26" s="843">
        <v>35.547503772999995</v>
      </c>
    </row>
    <row r="27" spans="2:45" ht="19.5" customHeight="1" x14ac:dyDescent="0.3">
      <c r="B27" s="253"/>
      <c r="C27" s="56"/>
      <c r="D27" s="243"/>
      <c r="E27" s="291"/>
      <c r="F27" s="56"/>
      <c r="H27" s="218" t="s">
        <v>661</v>
      </c>
      <c r="I27" s="141">
        <v>74.900000000000006</v>
      </c>
      <c r="J27" s="840">
        <v>126.1</v>
      </c>
      <c r="K27" s="141">
        <v>182.4</v>
      </c>
      <c r="L27" s="141">
        <v>221.2</v>
      </c>
      <c r="M27" s="141">
        <v>106.3</v>
      </c>
      <c r="N27" s="840">
        <v>255.3</v>
      </c>
      <c r="O27" s="840">
        <v>368.7</v>
      </c>
      <c r="P27" s="840">
        <v>440.8</v>
      </c>
      <c r="Q27" s="141">
        <v>134.30000000000001</v>
      </c>
      <c r="R27" s="141">
        <v>279.7</v>
      </c>
      <c r="S27" s="142">
        <v>419.8</v>
      </c>
      <c r="T27" s="142">
        <v>517.6</v>
      </c>
      <c r="U27" s="142">
        <v>93.7</v>
      </c>
      <c r="V27" s="142">
        <v>217.8</v>
      </c>
      <c r="W27" s="142">
        <v>302.39999999999998</v>
      </c>
      <c r="X27" s="141">
        <v>278.60000000000002</v>
      </c>
      <c r="Y27" s="141">
        <v>81.400000000000006</v>
      </c>
      <c r="Z27" s="141">
        <v>181.4</v>
      </c>
      <c r="AA27" s="141">
        <v>241</v>
      </c>
      <c r="AB27" s="141">
        <v>219.08795561700001</v>
      </c>
      <c r="AC27" s="141">
        <v>85.692726324999995</v>
      </c>
      <c r="AD27" s="142">
        <v>159.1</v>
      </c>
      <c r="AE27" s="142">
        <v>205.250151028</v>
      </c>
      <c r="AF27" s="142">
        <v>194.2</v>
      </c>
      <c r="AG27" s="141">
        <v>94.4</v>
      </c>
      <c r="AH27" s="141">
        <v>205.32575447400001</v>
      </c>
      <c r="AI27" s="141">
        <v>376.30460316099999</v>
      </c>
      <c r="AJ27" s="141">
        <v>420.78401913900001</v>
      </c>
      <c r="AK27" s="141">
        <v>217.186131407</v>
      </c>
      <c r="AL27" s="141">
        <v>573.86157396800002</v>
      </c>
      <c r="AM27" s="142">
        <v>707.44423043500001</v>
      </c>
      <c r="AN27" s="142">
        <v>848.40763615000003</v>
      </c>
      <c r="AO27" s="141">
        <v>354.56057148900004</v>
      </c>
      <c r="AP27" s="141">
        <v>737.77597728399985</v>
      </c>
      <c r="AQ27" s="1538">
        <v>957.93236666299981</v>
      </c>
      <c r="AR27" s="142">
        <v>1052.4577847909998</v>
      </c>
      <c r="AS27" s="843">
        <v>402.16137777800003</v>
      </c>
    </row>
    <row r="28" spans="2:45" ht="19.5" customHeight="1" x14ac:dyDescent="0.3">
      <c r="B28" s="253"/>
      <c r="C28" s="1726" t="s">
        <v>8</v>
      </c>
      <c r="D28" s="1726"/>
      <c r="E28" s="1727"/>
      <c r="H28" s="218" t="s">
        <v>662</v>
      </c>
      <c r="I28" s="844">
        <v>73.599999999999994</v>
      </c>
      <c r="J28" s="840">
        <v>122.6</v>
      </c>
      <c r="K28" s="844">
        <v>179.8</v>
      </c>
      <c r="L28" s="844">
        <v>226.3</v>
      </c>
      <c r="M28" s="844">
        <v>92.1</v>
      </c>
      <c r="N28" s="840">
        <v>230.7</v>
      </c>
      <c r="O28" s="840">
        <v>314.2</v>
      </c>
      <c r="P28" s="840">
        <v>393.8</v>
      </c>
      <c r="Q28" s="844">
        <v>127.7</v>
      </c>
      <c r="R28" s="844">
        <v>280.60000000000002</v>
      </c>
      <c r="S28" s="845">
        <v>423.3</v>
      </c>
      <c r="T28" s="845">
        <v>513.70000000000005</v>
      </c>
      <c r="U28" s="845">
        <v>96.5</v>
      </c>
      <c r="V28" s="845">
        <v>218.3</v>
      </c>
      <c r="W28" s="845">
        <v>291.89999999999998</v>
      </c>
      <c r="X28" s="844">
        <v>261.39999999999998</v>
      </c>
      <c r="Y28" s="844">
        <v>77</v>
      </c>
      <c r="Z28" s="844">
        <v>176</v>
      </c>
      <c r="AA28" s="844">
        <v>239</v>
      </c>
      <c r="AB28" s="844">
        <v>237.264545642</v>
      </c>
      <c r="AC28" s="844">
        <v>86.643748372000005</v>
      </c>
      <c r="AD28" s="845">
        <v>157.69999999999999</v>
      </c>
      <c r="AE28" s="845">
        <v>203.346280071</v>
      </c>
      <c r="AF28" s="845">
        <v>191.8</v>
      </c>
      <c r="AG28" s="844">
        <v>91.2</v>
      </c>
      <c r="AH28" s="844">
        <v>197.21728192099999</v>
      </c>
      <c r="AI28" s="844">
        <v>363.50371976000002</v>
      </c>
      <c r="AJ28" s="844">
        <v>386.31052913000002</v>
      </c>
      <c r="AK28" s="844">
        <v>211.47837196899999</v>
      </c>
      <c r="AL28" s="844">
        <v>564.69557681000003</v>
      </c>
      <c r="AM28" s="845">
        <v>689.04481411999996</v>
      </c>
      <c r="AN28" s="845">
        <v>770.893315014</v>
      </c>
      <c r="AO28" s="844">
        <v>355.62946754699999</v>
      </c>
      <c r="AP28" s="844">
        <v>738.56146476799995</v>
      </c>
      <c r="AQ28" s="1539">
        <v>957.97657796199996</v>
      </c>
      <c r="AR28" s="845">
        <v>1042.3753012729999</v>
      </c>
      <c r="AS28" s="846">
        <v>401.67329920899994</v>
      </c>
    </row>
    <row r="29" spans="2:45" ht="19.5" customHeight="1" x14ac:dyDescent="0.3">
      <c r="B29" s="253"/>
      <c r="C29" s="235"/>
      <c r="D29" s="235"/>
      <c r="E29" s="281"/>
      <c r="F29" s="56"/>
      <c r="H29" s="826" t="s">
        <v>663</v>
      </c>
      <c r="I29" s="847">
        <v>55.9</v>
      </c>
      <c r="J29" s="848">
        <v>93.1</v>
      </c>
      <c r="K29" s="847">
        <v>136.4</v>
      </c>
      <c r="L29" s="847">
        <v>173.7</v>
      </c>
      <c r="M29" s="847">
        <v>70</v>
      </c>
      <c r="N29" s="848">
        <v>175.3</v>
      </c>
      <c r="O29" s="848">
        <v>238.6</v>
      </c>
      <c r="P29" s="848">
        <v>295.8</v>
      </c>
      <c r="Q29" s="847">
        <v>97.2</v>
      </c>
      <c r="R29" s="847">
        <v>213.1</v>
      </c>
      <c r="S29" s="849">
        <v>316.60000000000002</v>
      </c>
      <c r="T29" s="849">
        <v>362.6</v>
      </c>
      <c r="U29" s="849">
        <v>68.400000000000006</v>
      </c>
      <c r="V29" s="849">
        <v>155.19999999999999</v>
      </c>
      <c r="W29" s="849">
        <v>204.5</v>
      </c>
      <c r="X29" s="847">
        <v>187.3</v>
      </c>
      <c r="Y29" s="847">
        <v>56.9</v>
      </c>
      <c r="Z29" s="850">
        <v>128.19999999999999</v>
      </c>
      <c r="AA29" s="850">
        <v>173.1</v>
      </c>
      <c r="AB29" s="850">
        <v>169.33432916500001</v>
      </c>
      <c r="AC29" s="850">
        <v>63.959422256000003</v>
      </c>
      <c r="AD29" s="848">
        <v>115.1</v>
      </c>
      <c r="AE29" s="848">
        <v>148.39080370399998</v>
      </c>
      <c r="AF29" s="848">
        <v>140</v>
      </c>
      <c r="AG29" s="850">
        <v>67.525508247999994</v>
      </c>
      <c r="AH29" s="850">
        <v>145.80000000000001</v>
      </c>
      <c r="AI29" s="850">
        <v>268.24549665400002</v>
      </c>
      <c r="AJ29" s="850">
        <v>285.470777935</v>
      </c>
      <c r="AK29" s="850">
        <v>156.178687059</v>
      </c>
      <c r="AL29" s="850">
        <v>418.87241487099999</v>
      </c>
      <c r="AM29" s="848">
        <v>508.51910429499998</v>
      </c>
      <c r="AN29" s="848">
        <v>581.72797084599995</v>
      </c>
      <c r="AO29" s="850">
        <v>264.30092341900001</v>
      </c>
      <c r="AP29" s="850">
        <v>546.22016670099993</v>
      </c>
      <c r="AQ29" s="1540">
        <v>708.84345798899994</v>
      </c>
      <c r="AR29" s="848">
        <v>776.38648583599991</v>
      </c>
      <c r="AS29" s="851">
        <v>298.30166927800002</v>
      </c>
    </row>
    <row r="30" spans="2:45" ht="19.5" customHeight="1" x14ac:dyDescent="0.25">
      <c r="B30" s="253"/>
      <c r="C30" s="1721" t="s">
        <v>25</v>
      </c>
      <c r="D30" s="1721"/>
      <c r="E30" s="1736"/>
      <c r="F30" s="56"/>
      <c r="H30" s="833" t="s">
        <v>650</v>
      </c>
      <c r="I30" s="323"/>
      <c r="J30" s="852"/>
      <c r="K30" s="574"/>
      <c r="L30" s="574"/>
      <c r="M30" s="574"/>
      <c r="N30" s="852"/>
      <c r="O30" s="852"/>
      <c r="P30" s="852"/>
      <c r="Q30" s="574"/>
      <c r="R30" s="574"/>
      <c r="S30" s="324"/>
      <c r="T30" s="324"/>
      <c r="U30" s="324"/>
      <c r="V30" s="324"/>
      <c r="W30" s="324"/>
      <c r="X30" s="574"/>
      <c r="Y30" s="574"/>
      <c r="Z30" s="853"/>
      <c r="AA30" s="853"/>
      <c r="AB30" s="853"/>
      <c r="AC30" s="853"/>
      <c r="AD30" s="852"/>
      <c r="AE30" s="852"/>
      <c r="AF30" s="852"/>
      <c r="AG30" s="853"/>
      <c r="AH30" s="853"/>
      <c r="AI30" s="853"/>
      <c r="AJ30" s="853"/>
      <c r="AK30" s="853"/>
      <c r="AL30" s="853"/>
      <c r="AM30" s="852"/>
      <c r="AN30" s="852"/>
      <c r="AO30" s="852"/>
      <c r="AP30" s="852"/>
      <c r="AQ30" s="852"/>
      <c r="AR30" s="852"/>
      <c r="AS30" s="852"/>
    </row>
    <row r="31" spans="2:45" ht="19.5" customHeight="1" x14ac:dyDescent="0.3">
      <c r="B31" s="253"/>
      <c r="C31" s="243"/>
      <c r="D31" s="243"/>
      <c r="E31" s="291"/>
      <c r="F31" s="56"/>
    </row>
    <row r="32" spans="2:45" ht="19.5" customHeight="1" x14ac:dyDescent="0.3">
      <c r="B32" s="253"/>
      <c r="C32" s="1721" t="s">
        <v>32</v>
      </c>
      <c r="D32" s="1721"/>
      <c r="E32" s="1736"/>
      <c r="F32" s="56"/>
    </row>
    <row r="33" spans="2:45" ht="19.5" customHeight="1" thickBot="1" x14ac:dyDescent="0.35">
      <c r="B33" s="305"/>
      <c r="C33" s="306"/>
      <c r="D33" s="306"/>
      <c r="E33" s="307"/>
      <c r="H33" s="854" t="s">
        <v>26</v>
      </c>
      <c r="I33" s="834"/>
      <c r="J33" s="273"/>
      <c r="K33" s="273"/>
      <c r="L33" s="273"/>
      <c r="M33" s="273"/>
      <c r="N33" s="273"/>
      <c r="O33" s="273"/>
      <c r="P33" s="273"/>
      <c r="Q33" s="273"/>
      <c r="R33" s="273"/>
      <c r="S33" s="274"/>
      <c r="T33" s="274"/>
      <c r="U33" s="274"/>
      <c r="V33" s="274"/>
      <c r="W33" s="274"/>
      <c r="X33" s="273"/>
      <c r="Y33" s="273"/>
      <c r="Z33" s="273"/>
      <c r="AA33" s="273"/>
      <c r="AB33" s="273"/>
      <c r="AC33" s="273"/>
      <c r="AD33" s="274"/>
      <c r="AE33" s="274"/>
      <c r="AF33" s="274"/>
      <c r="AG33" s="273"/>
      <c r="AH33" s="273"/>
      <c r="AI33" s="273"/>
      <c r="AJ33" s="273"/>
      <c r="AK33" s="273"/>
      <c r="AL33" s="273"/>
      <c r="AM33" s="273"/>
      <c r="AN33" s="273"/>
      <c r="AO33" s="273"/>
      <c r="AP33" s="273"/>
      <c r="AQ33" s="273"/>
      <c r="AR33" s="273"/>
      <c r="AS33" s="273"/>
    </row>
    <row r="34" spans="2:45" ht="19.5" customHeight="1" thickTop="1" thickBot="1" x14ac:dyDescent="0.35">
      <c r="H34" s="787" t="s">
        <v>39</v>
      </c>
      <c r="I34" s="788" t="s">
        <v>179</v>
      </c>
      <c r="J34" s="790" t="s">
        <v>180</v>
      </c>
      <c r="K34" s="790" t="s">
        <v>181</v>
      </c>
      <c r="L34" s="790" t="s">
        <v>182</v>
      </c>
      <c r="M34" s="790" t="s">
        <v>664</v>
      </c>
      <c r="N34" s="790" t="s">
        <v>665</v>
      </c>
      <c r="O34" s="790" t="s">
        <v>642</v>
      </c>
      <c r="P34" s="790" t="s">
        <v>358</v>
      </c>
      <c r="Q34" s="790" t="s">
        <v>359</v>
      </c>
      <c r="R34" s="790" t="s">
        <v>666</v>
      </c>
      <c r="S34" s="790" t="s">
        <v>360</v>
      </c>
      <c r="T34" s="790" t="s">
        <v>190</v>
      </c>
      <c r="U34" s="790" t="s">
        <v>416</v>
      </c>
      <c r="V34" s="790" t="s">
        <v>192</v>
      </c>
      <c r="W34" s="790" t="s">
        <v>625</v>
      </c>
      <c r="X34" s="790" t="s">
        <v>194</v>
      </c>
      <c r="Y34" s="790" t="s">
        <v>195</v>
      </c>
      <c r="Z34" s="790" t="s">
        <v>196</v>
      </c>
      <c r="AA34" s="790" t="s">
        <v>197</v>
      </c>
      <c r="AB34" s="789" t="s">
        <v>361</v>
      </c>
      <c r="AC34" s="789" t="s">
        <v>362</v>
      </c>
      <c r="AD34" s="789" t="s">
        <v>200</v>
      </c>
      <c r="AE34" s="789" t="s">
        <v>201</v>
      </c>
      <c r="AF34" s="791" t="s">
        <v>202</v>
      </c>
      <c r="AG34" s="789" t="s">
        <v>365</v>
      </c>
      <c r="AH34" s="789" t="s">
        <v>431</v>
      </c>
      <c r="AI34" s="789" t="s">
        <v>367</v>
      </c>
      <c r="AJ34" s="789" t="s">
        <v>368</v>
      </c>
      <c r="AK34" s="791" t="s">
        <v>207</v>
      </c>
      <c r="AL34" s="791" t="s">
        <v>208</v>
      </c>
      <c r="AM34" s="791" t="s">
        <v>209</v>
      </c>
      <c r="AN34" s="791" t="s">
        <v>210</v>
      </c>
      <c r="AO34" s="791" t="s">
        <v>211</v>
      </c>
      <c r="AP34" s="791" t="s">
        <v>433</v>
      </c>
      <c r="AQ34" s="791" t="s">
        <v>872</v>
      </c>
      <c r="AR34" s="791" t="s">
        <v>892</v>
      </c>
      <c r="AS34" s="791" t="s">
        <v>893</v>
      </c>
    </row>
    <row r="35" spans="2:45" ht="19.5" customHeight="1" x14ac:dyDescent="0.3">
      <c r="H35" s="855" t="s">
        <v>667</v>
      </c>
      <c r="I35" s="856">
        <v>1.8120000000000001</v>
      </c>
      <c r="J35" s="857">
        <v>1.7310000000000001</v>
      </c>
      <c r="K35" s="858">
        <v>1.68</v>
      </c>
      <c r="L35" s="857">
        <v>1.702</v>
      </c>
      <c r="M35" s="857">
        <v>1.794</v>
      </c>
      <c r="N35" s="856">
        <v>1.8879999999999999</v>
      </c>
      <c r="O35" s="859">
        <v>1.879</v>
      </c>
      <c r="P35" s="859">
        <v>1.6870000000000001</v>
      </c>
      <c r="Q35" s="858">
        <v>1.72</v>
      </c>
      <c r="R35" s="858">
        <v>1.883</v>
      </c>
      <c r="S35" s="860">
        <v>1.9450000000000001</v>
      </c>
      <c r="T35" s="860">
        <v>1.8648520916287865</v>
      </c>
      <c r="U35" s="860">
        <v>1.8487143564016963</v>
      </c>
      <c r="V35" s="860">
        <v>1.8068322183588685</v>
      </c>
      <c r="W35" s="860">
        <v>1.8107991366866476</v>
      </c>
      <c r="X35" s="858">
        <v>1.8111925710865988</v>
      </c>
      <c r="Y35" s="858">
        <v>1.8450480254399158</v>
      </c>
      <c r="Z35" s="861">
        <v>1.8777539538588115</v>
      </c>
      <c r="AA35" s="861">
        <v>1.8796218503852826</v>
      </c>
      <c r="AB35" s="858">
        <v>1.8244216750122437</v>
      </c>
      <c r="AC35" s="858">
        <v>1.8347851385828757</v>
      </c>
      <c r="AD35" s="860">
        <v>1.8201177210524722</v>
      </c>
      <c r="AE35" s="860">
        <v>1.8307883763825175</v>
      </c>
      <c r="AF35" s="860">
        <v>1.7475891765637781</v>
      </c>
      <c r="AG35" s="842"/>
      <c r="AH35" s="842"/>
      <c r="AI35" s="842"/>
      <c r="AJ35" s="842"/>
      <c r="AK35" s="842"/>
      <c r="AL35" s="842"/>
      <c r="AM35" s="842"/>
      <c r="AN35" s="860">
        <v>1.882998453041637</v>
      </c>
      <c r="AO35" s="858">
        <v>1.940038475739384</v>
      </c>
      <c r="AP35" s="858">
        <v>1.9263348912057245</v>
      </c>
      <c r="AQ35" s="1541">
        <v>1.9390313951389231</v>
      </c>
      <c r="AR35" s="860">
        <v>2.1594423380268624</v>
      </c>
      <c r="AS35" s="862">
        <v>2.1006049986481741</v>
      </c>
    </row>
    <row r="36" spans="2:45" ht="19.5" customHeight="1" x14ac:dyDescent="0.3">
      <c r="H36" s="141" t="s">
        <v>668</v>
      </c>
      <c r="I36" s="863">
        <v>2199.1999999999998</v>
      </c>
      <c r="J36" s="864">
        <v>2183.9</v>
      </c>
      <c r="K36" s="449">
        <v>2233.1999999999998</v>
      </c>
      <c r="L36" s="864">
        <v>2379</v>
      </c>
      <c r="M36" s="864">
        <v>2600.3000000000002</v>
      </c>
      <c r="N36" s="863">
        <v>2823.3</v>
      </c>
      <c r="O36" s="863">
        <v>2887.4</v>
      </c>
      <c r="P36" s="863">
        <v>2774</v>
      </c>
      <c r="Q36" s="449">
        <v>2870</v>
      </c>
      <c r="R36" s="449">
        <v>3047.1</v>
      </c>
      <c r="S36" s="450">
        <v>3154.8</v>
      </c>
      <c r="T36" s="450">
        <v>3079.7692794255099</v>
      </c>
      <c r="U36" s="450">
        <v>3100.2492421711199</v>
      </c>
      <c r="V36" s="450">
        <v>3172.89734783012</v>
      </c>
      <c r="W36" s="450">
        <v>3269.7230147810001</v>
      </c>
      <c r="X36" s="449">
        <v>3333.4889779999999</v>
      </c>
      <c r="Y36" s="449">
        <v>3473.0849028955699</v>
      </c>
      <c r="Z36" s="482">
        <v>3655.2993880301201</v>
      </c>
      <c r="AA36" s="482">
        <v>3737.6289487335798</v>
      </c>
      <c r="AB36" s="449">
        <v>3657.4462317533998</v>
      </c>
      <c r="AC36" s="449">
        <v>3764.4420574697801</v>
      </c>
      <c r="AD36" s="450">
        <v>3839.8973918801998</v>
      </c>
      <c r="AE36" s="450">
        <v>3914.2748467055198</v>
      </c>
      <c r="AF36" s="450">
        <v>3812.0686408637998</v>
      </c>
      <c r="AG36" s="348"/>
      <c r="AH36" s="348"/>
      <c r="AI36" s="348"/>
      <c r="AJ36" s="348"/>
      <c r="AK36" s="348"/>
      <c r="AL36" s="348"/>
      <c r="AM36" s="348"/>
      <c r="AN36" s="450">
        <v>10184.912866106581</v>
      </c>
      <c r="AO36" s="449">
        <v>10796.302920087426</v>
      </c>
      <c r="AP36" s="449">
        <v>11252.3</v>
      </c>
      <c r="AQ36" s="1542">
        <v>11815.1</v>
      </c>
      <c r="AR36" s="450">
        <v>11668.875897644326</v>
      </c>
      <c r="AS36" s="865">
        <v>11652.048980146164</v>
      </c>
    </row>
    <row r="37" spans="2:45" ht="19.5" customHeight="1" x14ac:dyDescent="0.3">
      <c r="H37" s="844" t="s">
        <v>669</v>
      </c>
      <c r="I37" s="866">
        <v>1213.5</v>
      </c>
      <c r="J37" s="867">
        <v>1261.3</v>
      </c>
      <c r="K37" s="844">
        <v>1329.6</v>
      </c>
      <c r="L37" s="867">
        <v>1398</v>
      </c>
      <c r="M37" s="867">
        <v>1449.1</v>
      </c>
      <c r="N37" s="866">
        <v>1495</v>
      </c>
      <c r="O37" s="866">
        <v>1536.6</v>
      </c>
      <c r="P37" s="866">
        <v>1644.5</v>
      </c>
      <c r="Q37" s="844">
        <v>1668.5</v>
      </c>
      <c r="R37" s="844">
        <v>1656.2</v>
      </c>
      <c r="S37" s="845">
        <v>1618.2</v>
      </c>
      <c r="T37" s="845">
        <v>1651.48179485677</v>
      </c>
      <c r="U37" s="845">
        <v>1676.97580290629</v>
      </c>
      <c r="V37" s="845">
        <v>1756.0553302021799</v>
      </c>
      <c r="W37" s="845">
        <v>1805.6795745793499</v>
      </c>
      <c r="X37" s="844">
        <v>1840.4939547649101</v>
      </c>
      <c r="Y37" s="844">
        <v>1882.3818431867001</v>
      </c>
      <c r="Z37" s="868">
        <v>1946.63383907057</v>
      </c>
      <c r="AA37" s="868">
        <v>1988.5004784166799</v>
      </c>
      <c r="AB37" s="844">
        <v>2004.71540206233</v>
      </c>
      <c r="AC37" s="844">
        <v>2051.7072971156199</v>
      </c>
      <c r="AD37" s="845">
        <v>2109.6972725807</v>
      </c>
      <c r="AE37" s="845">
        <v>2138.0269271972302</v>
      </c>
      <c r="AF37" s="845">
        <v>2181.3299670116598</v>
      </c>
      <c r="AG37" s="869"/>
      <c r="AH37" s="869"/>
      <c r="AI37" s="869"/>
      <c r="AJ37" s="869"/>
      <c r="AK37" s="869"/>
      <c r="AL37" s="869"/>
      <c r="AM37" s="869"/>
      <c r="AN37" s="845">
        <v>5408.8801027184754</v>
      </c>
      <c r="AO37" s="844">
        <v>5564.9942282576421</v>
      </c>
      <c r="AP37" s="844">
        <v>5841.3</v>
      </c>
      <c r="AQ37" s="1539">
        <v>6093.3</v>
      </c>
      <c r="AR37" s="845">
        <v>5403.6524579334109</v>
      </c>
      <c r="AS37" s="846">
        <v>5546.9966926884108</v>
      </c>
    </row>
    <row r="38" spans="2:45" ht="19.5" customHeight="1" x14ac:dyDescent="0.25">
      <c r="H38" s="833" t="s">
        <v>670</v>
      </c>
      <c r="I38" s="870"/>
      <c r="J38" s="871"/>
      <c r="K38" s="871"/>
      <c r="L38" s="871"/>
      <c r="M38" s="871"/>
      <c r="N38" s="871"/>
      <c r="O38" s="871"/>
      <c r="P38" s="871"/>
      <c r="Q38" s="871"/>
      <c r="R38" s="871"/>
      <c r="S38" s="872"/>
      <c r="T38" s="872"/>
      <c r="U38" s="872"/>
      <c r="V38" s="872"/>
      <c r="W38" s="872"/>
      <c r="X38" s="871"/>
      <c r="Y38" s="871"/>
      <c r="Z38" s="871"/>
      <c r="AA38" s="871"/>
      <c r="AB38" s="871"/>
      <c r="AC38" s="871"/>
      <c r="AD38" s="872"/>
      <c r="AE38" s="872"/>
      <c r="AF38" s="872"/>
      <c r="AG38" s="871"/>
      <c r="AH38" s="871"/>
      <c r="AI38" s="871"/>
      <c r="AJ38" s="871"/>
      <c r="AK38" s="871"/>
      <c r="AL38" s="871"/>
      <c r="AM38" s="871"/>
      <c r="AN38" s="871"/>
      <c r="AO38" s="871"/>
      <c r="AP38" s="871"/>
      <c r="AQ38" s="871"/>
      <c r="AR38" s="871"/>
      <c r="AS38" s="871"/>
    </row>
    <row r="39" spans="2:45" ht="19.5" customHeight="1" x14ac:dyDescent="0.3"/>
    <row r="40" spans="2:45" ht="19.5" customHeight="1" x14ac:dyDescent="0.3"/>
    <row r="41" spans="2:45" ht="19.5" customHeight="1" x14ac:dyDescent="0.3"/>
    <row r="42" spans="2:45" ht="19.5" customHeight="1" x14ac:dyDescent="0.3"/>
  </sheetData>
  <mergeCells count="17">
    <mergeCell ref="D23:E23"/>
    <mergeCell ref="B4:E4"/>
    <mergeCell ref="C8:E8"/>
    <mergeCell ref="C10:E10"/>
    <mergeCell ref="C12:E12"/>
    <mergeCell ref="C14:E14"/>
    <mergeCell ref="C16:E16"/>
    <mergeCell ref="D21:F21"/>
    <mergeCell ref="C18:E18"/>
    <mergeCell ref="D19:E19"/>
    <mergeCell ref="D20:E20"/>
    <mergeCell ref="D22:E22"/>
    <mergeCell ref="D24:E24"/>
    <mergeCell ref="C26:E26"/>
    <mergeCell ref="C28:E28"/>
    <mergeCell ref="C30:E30"/>
    <mergeCell ref="C32:E32"/>
  </mergeCells>
  <phoneticPr fontId="3" type="noConversion"/>
  <hyperlinks>
    <hyperlink ref="C12" location="G_IS!A1" display="KB Financial Group"/>
    <hyperlink ref="C14" location="B_IS!A1" display="KB Kookmin Bank"/>
    <hyperlink ref="C16" location="S_IS!A1" display="KB Securities"/>
    <hyperlink ref="D24:E24" location="'I_Monthly Premium'!A1" display="Monthly Initial Premium"/>
    <hyperlink ref="D21:E21" location="I_Key!A1" display="Key Indicators"/>
    <hyperlink ref="D22:E22" location="I_Premium!A1" display="Direct Premium"/>
    <hyperlink ref="D23:E23" location="I_Ratios!A1" display="Loss/Expense Ratio"/>
    <hyperlink ref="D19:E19" location="I_IS!A1" display="Condensed Income Statement"/>
    <hyperlink ref="D20:E20" location="I_BS!A1" display="Condensed Balance Sheet"/>
    <hyperlink ref="C18" location="I_Key!A1" display="KB Insurance"/>
    <hyperlink ref="C18:E18" location="I_IS!A1" display="KB Insurance"/>
    <hyperlink ref="C10" location="Hightlights!A1" display="Highlights"/>
    <hyperlink ref="C10:E10" location="'Financial Highlights'!A1" display="Finanial Highlights"/>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48"/>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21.125" style="38" customWidth="1"/>
    <col min="9" max="64" width="10.5" style="38" hidden="1" customWidth="1"/>
    <col min="65" max="82" width="9.375" style="38" customWidth="1"/>
    <col min="83" max="16384" width="10.75" style="38"/>
  </cols>
  <sheetData>
    <row r="1" spans="2:82" ht="5.25" customHeight="1" x14ac:dyDescent="0.3"/>
    <row r="2" spans="2:82" ht="28.5" customHeight="1" x14ac:dyDescent="0.35">
      <c r="H2" s="39"/>
    </row>
    <row r="3" spans="2:82" ht="3" customHeight="1" x14ac:dyDescent="0.3">
      <c r="H3" s="40"/>
    </row>
    <row r="4" spans="2:82" ht="30" customHeight="1" x14ac:dyDescent="0.3">
      <c r="B4" s="1719" t="s">
        <v>31</v>
      </c>
      <c r="C4" s="1719"/>
      <c r="D4" s="1719"/>
      <c r="E4" s="1719"/>
      <c r="F4" s="191"/>
      <c r="G4" s="42"/>
      <c r="H4" s="64" t="s">
        <v>34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873"/>
      <c r="AQ4" s="873"/>
      <c r="AR4" s="873"/>
      <c r="AS4" s="873"/>
      <c r="AT4" s="873"/>
      <c r="AU4" s="873"/>
      <c r="AV4" s="873"/>
      <c r="AW4" s="873"/>
      <c r="AX4" s="873"/>
      <c r="AY4" s="873"/>
      <c r="AZ4" s="873"/>
      <c r="BA4" s="873"/>
      <c r="BB4" s="873"/>
      <c r="BC4" s="873"/>
      <c r="BD4" s="873"/>
      <c r="BE4" s="873"/>
      <c r="BF4" s="873"/>
      <c r="BG4" s="873"/>
      <c r="BH4" s="873"/>
      <c r="BI4" s="873"/>
      <c r="BJ4" s="873"/>
      <c r="BK4" s="42"/>
      <c r="BL4" s="42"/>
      <c r="BM4" s="65"/>
      <c r="BN4" s="65"/>
      <c r="BO4" s="65"/>
      <c r="BP4" s="65"/>
      <c r="BQ4" s="65"/>
      <c r="BR4" s="65"/>
      <c r="BS4" s="65"/>
      <c r="BT4" s="65"/>
      <c r="BU4" s="65"/>
      <c r="BV4" s="65"/>
      <c r="BW4" s="65"/>
      <c r="BX4" s="65"/>
      <c r="BY4" s="65"/>
      <c r="BZ4" s="65"/>
      <c r="CA4" s="65"/>
      <c r="CB4" s="65"/>
      <c r="CC4" s="65"/>
      <c r="CD4" s="65"/>
    </row>
    <row r="6" spans="2:82" ht="3" customHeight="1" thickBot="1" x14ac:dyDescent="0.35">
      <c r="H6" s="40"/>
    </row>
    <row r="7" spans="2:82" ht="12" customHeight="1" thickTop="1" x14ac:dyDescent="0.3">
      <c r="B7" s="193"/>
      <c r="C7" s="67"/>
      <c r="D7" s="67"/>
      <c r="E7" s="68"/>
    </row>
    <row r="8" spans="2:82" ht="19.5" customHeight="1" x14ac:dyDescent="0.3">
      <c r="B8" s="74"/>
      <c r="C8" s="1721" t="s">
        <v>2</v>
      </c>
      <c r="D8" s="1721"/>
      <c r="E8" s="1722"/>
      <c r="F8" s="56"/>
      <c r="H8" s="786" t="s">
        <v>671</v>
      </c>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93"/>
      <c r="AL8" s="293"/>
      <c r="AM8" s="293"/>
      <c r="AN8" s="293"/>
      <c r="AO8" s="293"/>
      <c r="AP8" s="293"/>
      <c r="BU8" s="1755"/>
      <c r="BV8" s="1755"/>
      <c r="BW8" s="1755"/>
      <c r="BX8" s="1755"/>
      <c r="BY8" s="1755"/>
      <c r="BZ8" s="1755"/>
      <c r="CA8" s="1642"/>
      <c r="CB8" s="1642"/>
      <c r="CC8" s="1755"/>
      <c r="CD8" s="1755"/>
    </row>
    <row r="9" spans="2:82" ht="19.5" customHeight="1" x14ac:dyDescent="0.3">
      <c r="B9" s="71"/>
      <c r="C9" s="75"/>
      <c r="D9" s="75"/>
      <c r="E9" s="76"/>
      <c r="F9" s="75"/>
      <c r="H9" s="874" t="s">
        <v>39</v>
      </c>
      <c r="I9" s="1751" t="s">
        <v>52</v>
      </c>
      <c r="J9" s="1752"/>
      <c r="K9" s="1751" t="s">
        <v>53</v>
      </c>
      <c r="L9" s="1752"/>
      <c r="M9" s="1751" t="s">
        <v>54</v>
      </c>
      <c r="N9" s="1752"/>
      <c r="O9" s="1751" t="s">
        <v>55</v>
      </c>
      <c r="P9" s="1752"/>
      <c r="Q9" s="1751" t="s">
        <v>56</v>
      </c>
      <c r="R9" s="1752"/>
      <c r="S9" s="1751" t="s">
        <v>57</v>
      </c>
      <c r="T9" s="1752"/>
      <c r="U9" s="1751" t="s">
        <v>58</v>
      </c>
      <c r="V9" s="1752"/>
      <c r="W9" s="1751" t="s">
        <v>142</v>
      </c>
      <c r="X9" s="1752"/>
      <c r="Y9" s="1751" t="s">
        <v>60</v>
      </c>
      <c r="Z9" s="1752"/>
      <c r="AA9" s="1751" t="s">
        <v>61</v>
      </c>
      <c r="AB9" s="1752"/>
      <c r="AC9" s="1751" t="s">
        <v>62</v>
      </c>
      <c r="AD9" s="1752"/>
      <c r="AE9" s="1751" t="s">
        <v>63</v>
      </c>
      <c r="AF9" s="1752"/>
      <c r="AG9" s="1751" t="s">
        <v>64</v>
      </c>
      <c r="AH9" s="1752"/>
      <c r="AI9" s="1751" t="s">
        <v>65</v>
      </c>
      <c r="AJ9" s="1752"/>
      <c r="AK9" s="1751" t="s">
        <v>66</v>
      </c>
      <c r="AL9" s="1752"/>
      <c r="AM9" s="1751" t="s">
        <v>67</v>
      </c>
      <c r="AN9" s="1752"/>
      <c r="AO9" s="1751" t="s">
        <v>68</v>
      </c>
      <c r="AP9" s="1752"/>
      <c r="AQ9" s="1751" t="s">
        <v>69</v>
      </c>
      <c r="AR9" s="1752"/>
      <c r="AS9" s="1753" t="s">
        <v>70</v>
      </c>
      <c r="AT9" s="1756"/>
      <c r="AU9" s="1753" t="s">
        <v>71</v>
      </c>
      <c r="AV9" s="1756"/>
      <c r="AW9" s="1753" t="s">
        <v>72</v>
      </c>
      <c r="AX9" s="1756"/>
      <c r="AY9" s="1753" t="s">
        <v>73</v>
      </c>
      <c r="AZ9" s="1756"/>
      <c r="BA9" s="1753" t="s">
        <v>74</v>
      </c>
      <c r="BB9" s="1754"/>
      <c r="BC9" s="1757" t="s">
        <v>75</v>
      </c>
      <c r="BD9" s="1756"/>
      <c r="BE9" s="1753" t="s">
        <v>76</v>
      </c>
      <c r="BF9" s="1756"/>
      <c r="BG9" s="1753" t="s">
        <v>77</v>
      </c>
      <c r="BH9" s="1756"/>
      <c r="BI9" s="1753" t="s">
        <v>78</v>
      </c>
      <c r="BJ9" s="1756"/>
      <c r="BK9" s="1753" t="s">
        <v>79</v>
      </c>
      <c r="BL9" s="1756"/>
      <c r="BM9" s="1753" t="s">
        <v>80</v>
      </c>
      <c r="BN9" s="1756"/>
      <c r="BO9" s="1753" t="s">
        <v>81</v>
      </c>
      <c r="BP9" s="1756"/>
      <c r="BQ9" s="1753" t="s">
        <v>82</v>
      </c>
      <c r="BR9" s="1754"/>
      <c r="BS9" s="1753" t="s">
        <v>83</v>
      </c>
      <c r="BT9" s="1756"/>
      <c r="BU9" s="1753" t="s">
        <v>84</v>
      </c>
      <c r="BV9" s="1756"/>
      <c r="BW9" s="1753" t="s">
        <v>85</v>
      </c>
      <c r="BX9" s="1756"/>
      <c r="BY9" s="1753" t="s">
        <v>869</v>
      </c>
      <c r="BZ9" s="1756"/>
      <c r="CA9" s="1753" t="s">
        <v>890</v>
      </c>
      <c r="CB9" s="1756"/>
      <c r="CC9" s="1753" t="s">
        <v>891</v>
      </c>
      <c r="CD9" s="1756"/>
    </row>
    <row r="10" spans="2:82" ht="19.5" customHeight="1" thickBot="1" x14ac:dyDescent="0.35">
      <c r="B10" s="74"/>
      <c r="C10" s="1721" t="s">
        <v>36</v>
      </c>
      <c r="D10" s="1721"/>
      <c r="E10" s="1722"/>
      <c r="F10" s="56"/>
      <c r="H10" s="875"/>
      <c r="I10" s="876"/>
      <c r="J10" s="877" t="s">
        <v>672</v>
      </c>
      <c r="K10" s="276"/>
      <c r="L10" s="877" t="s">
        <v>673</v>
      </c>
      <c r="M10" s="876"/>
      <c r="N10" s="877" t="s">
        <v>672</v>
      </c>
      <c r="O10" s="276"/>
      <c r="P10" s="877" t="s">
        <v>672</v>
      </c>
      <c r="Q10" s="876"/>
      <c r="R10" s="877" t="s">
        <v>672</v>
      </c>
      <c r="S10" s="878">
        <v>2020.1</v>
      </c>
      <c r="T10" s="877" t="s">
        <v>672</v>
      </c>
      <c r="U10" s="876"/>
      <c r="V10" s="877" t="s">
        <v>672</v>
      </c>
      <c r="W10" s="276"/>
      <c r="X10" s="877" t="s">
        <v>674</v>
      </c>
      <c r="Y10" s="876"/>
      <c r="Z10" s="877" t="s">
        <v>672</v>
      </c>
      <c r="AA10" s="876"/>
      <c r="AB10" s="877" t="s">
        <v>672</v>
      </c>
      <c r="AC10" s="876"/>
      <c r="AD10" s="877" t="s">
        <v>672</v>
      </c>
      <c r="AE10" s="876"/>
      <c r="AF10" s="877" t="s">
        <v>672</v>
      </c>
      <c r="AG10" s="876"/>
      <c r="AH10" s="879" t="s">
        <v>672</v>
      </c>
      <c r="AI10" s="876"/>
      <c r="AJ10" s="879" t="s">
        <v>672</v>
      </c>
      <c r="AK10" s="876"/>
      <c r="AL10" s="879" t="s">
        <v>674</v>
      </c>
      <c r="AM10" s="876"/>
      <c r="AN10" s="879" t="s">
        <v>674</v>
      </c>
      <c r="AO10" s="876"/>
      <c r="AP10" s="879" t="s">
        <v>674</v>
      </c>
      <c r="AQ10" s="876"/>
      <c r="AR10" s="879" t="s">
        <v>674</v>
      </c>
      <c r="AS10" s="880"/>
      <c r="AT10" s="881" t="s">
        <v>674</v>
      </c>
      <c r="AU10" s="880"/>
      <c r="AV10" s="881" t="s">
        <v>674</v>
      </c>
      <c r="AW10" s="880"/>
      <c r="AX10" s="881" t="s">
        <v>674</v>
      </c>
      <c r="AY10" s="880"/>
      <c r="AZ10" s="881" t="s">
        <v>674</v>
      </c>
      <c r="BA10" s="880"/>
      <c r="BB10" s="881" t="s">
        <v>674</v>
      </c>
      <c r="BC10" s="880"/>
      <c r="BD10" s="881" t="s">
        <v>674</v>
      </c>
      <c r="BE10" s="880"/>
      <c r="BF10" s="881" t="s">
        <v>674</v>
      </c>
      <c r="BG10" s="880"/>
      <c r="BH10" s="881" t="s">
        <v>674</v>
      </c>
      <c r="BI10" s="880"/>
      <c r="BJ10" s="881" t="s">
        <v>674</v>
      </c>
      <c r="BK10" s="880"/>
      <c r="BL10" s="881" t="s">
        <v>674</v>
      </c>
      <c r="BM10" s="880"/>
      <c r="BN10" s="881" t="s">
        <v>674</v>
      </c>
      <c r="BO10" s="880"/>
      <c r="BP10" s="881" t="s">
        <v>674</v>
      </c>
      <c r="BQ10" s="880"/>
      <c r="BR10" s="881" t="s">
        <v>674</v>
      </c>
      <c r="BS10" s="880"/>
      <c r="BT10" s="881" t="s">
        <v>674</v>
      </c>
      <c r="BU10" s="880"/>
      <c r="BV10" s="881" t="s">
        <v>674</v>
      </c>
      <c r="BW10" s="880"/>
      <c r="BX10" s="881" t="s">
        <v>674</v>
      </c>
      <c r="BY10" s="880"/>
      <c r="BZ10" s="881" t="s">
        <v>674</v>
      </c>
      <c r="CA10" s="880"/>
      <c r="CB10" s="881"/>
      <c r="CC10" s="880"/>
      <c r="CD10" s="881"/>
    </row>
    <row r="11" spans="2:82" ht="19.5" customHeight="1" x14ac:dyDescent="0.3">
      <c r="B11" s="74"/>
      <c r="C11" s="89"/>
      <c r="D11" s="75"/>
      <c r="E11" s="76"/>
      <c r="F11" s="75"/>
      <c r="H11" s="882" t="s">
        <v>675</v>
      </c>
      <c r="I11" s="883">
        <v>247.8</v>
      </c>
      <c r="J11" s="884">
        <v>10.9</v>
      </c>
      <c r="K11" s="885">
        <v>218.6</v>
      </c>
      <c r="L11" s="884">
        <v>9.6999999999999993</v>
      </c>
      <c r="M11" s="883">
        <v>203</v>
      </c>
      <c r="N11" s="884">
        <v>8.9</v>
      </c>
      <c r="O11" s="885">
        <v>210.6</v>
      </c>
      <c r="P11" s="884">
        <v>9.1</v>
      </c>
      <c r="Q11" s="883">
        <v>246.9</v>
      </c>
      <c r="R11" s="884">
        <v>10.5</v>
      </c>
      <c r="S11" s="885">
        <v>141.5</v>
      </c>
      <c r="T11" s="884">
        <v>9.1</v>
      </c>
      <c r="U11" s="883">
        <v>276.3</v>
      </c>
      <c r="V11" s="884">
        <v>8.9</v>
      </c>
      <c r="W11" s="885">
        <v>218</v>
      </c>
      <c r="X11" s="884">
        <v>9.1</v>
      </c>
      <c r="Y11" s="883">
        <v>270.10000000000002</v>
      </c>
      <c r="Z11" s="886">
        <v>10.9</v>
      </c>
      <c r="AA11" s="887">
        <v>217.5</v>
      </c>
      <c r="AB11" s="886">
        <v>9</v>
      </c>
      <c r="AC11" s="888">
        <v>210.1</v>
      </c>
      <c r="AD11" s="889">
        <v>8.6999999999999993</v>
      </c>
      <c r="AE11" s="888">
        <v>218.8</v>
      </c>
      <c r="AF11" s="888">
        <v>9.1</v>
      </c>
      <c r="AG11" s="888">
        <v>276.60000000000002</v>
      </c>
      <c r="AH11" s="888">
        <v>11</v>
      </c>
      <c r="AI11" s="888">
        <v>227.3</v>
      </c>
      <c r="AJ11" s="888">
        <v>9.3000000000000007</v>
      </c>
      <c r="AK11" s="888">
        <v>201.4</v>
      </c>
      <c r="AL11" s="888">
        <v>8.4</v>
      </c>
      <c r="AM11" s="887">
        <v>226.4</v>
      </c>
      <c r="AN11" s="887">
        <v>9.1</v>
      </c>
      <c r="AO11" s="890">
        <v>303.3</v>
      </c>
      <c r="AP11" s="890">
        <v>11.7</v>
      </c>
      <c r="AQ11" s="890">
        <v>229.5</v>
      </c>
      <c r="AR11" s="890">
        <v>9</v>
      </c>
      <c r="AS11" s="890">
        <v>212.6</v>
      </c>
      <c r="AT11" s="890">
        <v>8.4</v>
      </c>
      <c r="AU11" s="891">
        <v>237.5</v>
      </c>
      <c r="AV11" s="891">
        <v>9.1</v>
      </c>
      <c r="AW11" s="890">
        <v>334.62869771099997</v>
      </c>
      <c r="AX11" s="890">
        <v>12.223898918094219</v>
      </c>
      <c r="AY11" s="891">
        <v>256.29022901300004</v>
      </c>
      <c r="AZ11" s="891">
        <v>9.3896099908539874</v>
      </c>
      <c r="BA11" s="891">
        <v>232.80057638099998</v>
      </c>
      <c r="BB11" s="891">
        <v>8.5312767039211135</v>
      </c>
      <c r="BC11" s="891">
        <v>250</v>
      </c>
      <c r="BD11" s="891">
        <v>9</v>
      </c>
      <c r="BE11" s="890">
        <v>372.3</v>
      </c>
      <c r="BF11" s="890">
        <v>12.9</v>
      </c>
      <c r="BG11" s="890">
        <v>279.8</v>
      </c>
      <c r="BH11" s="890">
        <v>9.6999999999999993</v>
      </c>
      <c r="BI11" s="890">
        <v>260.6806122160001</v>
      </c>
      <c r="BJ11" s="890">
        <v>9.1248758220442063</v>
      </c>
      <c r="BK11" s="890">
        <v>254.40206653899992</v>
      </c>
      <c r="BL11" s="890">
        <v>8.8116429650233137</v>
      </c>
      <c r="BM11" s="890">
        <v>419.2</v>
      </c>
      <c r="BN11" s="890">
        <v>13.55640880066823</v>
      </c>
      <c r="BO11" s="890">
        <v>304.3</v>
      </c>
      <c r="BP11" s="890">
        <v>9.9897880579309142</v>
      </c>
      <c r="BQ11" s="891">
        <v>294.16732795899992</v>
      </c>
      <c r="BR11" s="891">
        <v>9.6831373588565786</v>
      </c>
      <c r="BS11" s="891">
        <v>274.36283551699995</v>
      </c>
      <c r="BT11" s="891">
        <v>8.9745809983607145</v>
      </c>
      <c r="BU11" s="890">
        <v>389.20386742899996</v>
      </c>
      <c r="BV11" s="890">
        <v>12.196545726187484</v>
      </c>
      <c r="BW11" s="890">
        <v>321.482589824</v>
      </c>
      <c r="BX11" s="890">
        <v>10.076900484088174</v>
      </c>
      <c r="BY11" s="890">
        <v>279.01137115799997</v>
      </c>
      <c r="BZ11" s="890">
        <v>8.8422215013503696</v>
      </c>
      <c r="CA11" s="891">
        <v>259.10744395999996</v>
      </c>
      <c r="CB11" s="891">
        <v>8.0578584969665794</v>
      </c>
      <c r="CC11" s="892">
        <v>436.78629498599997</v>
      </c>
      <c r="CD11" s="892">
        <v>12.760805678109859</v>
      </c>
    </row>
    <row r="12" spans="2:82" ht="19.5" customHeight="1" x14ac:dyDescent="0.3">
      <c r="B12" s="74"/>
      <c r="C12" s="1721" t="s">
        <v>0</v>
      </c>
      <c r="D12" s="1721"/>
      <c r="E12" s="1722"/>
      <c r="F12" s="56"/>
      <c r="H12" s="893" t="s">
        <v>676</v>
      </c>
      <c r="I12" s="894">
        <v>1588</v>
      </c>
      <c r="J12" s="895">
        <v>70</v>
      </c>
      <c r="K12" s="896">
        <v>1584.9</v>
      </c>
      <c r="L12" s="895">
        <v>70.400000000000006</v>
      </c>
      <c r="M12" s="894">
        <v>1614.3</v>
      </c>
      <c r="N12" s="895">
        <v>71.099999999999994</v>
      </c>
      <c r="O12" s="896">
        <v>1620.4</v>
      </c>
      <c r="P12" s="895">
        <v>69.7</v>
      </c>
      <c r="Q12" s="894">
        <v>1611.9</v>
      </c>
      <c r="R12" s="895">
        <v>68.400000000000006</v>
      </c>
      <c r="S12" s="896">
        <v>1080.7</v>
      </c>
      <c r="T12" s="895">
        <v>69.5</v>
      </c>
      <c r="U12" s="894">
        <v>2171.6</v>
      </c>
      <c r="V12" s="895">
        <v>69.599999999999994</v>
      </c>
      <c r="W12" s="896">
        <v>1646.6</v>
      </c>
      <c r="X12" s="895">
        <v>68.8</v>
      </c>
      <c r="Y12" s="894">
        <v>1670.4</v>
      </c>
      <c r="Z12" s="897">
        <v>67.2</v>
      </c>
      <c r="AA12" s="898">
        <v>1671.3</v>
      </c>
      <c r="AB12" s="897">
        <v>69.099999999999994</v>
      </c>
      <c r="AC12" s="899">
        <v>1681.5</v>
      </c>
      <c r="AD12" s="900">
        <v>69.599999999999994</v>
      </c>
      <c r="AE12" s="899">
        <v>1685.5</v>
      </c>
      <c r="AF12" s="899">
        <v>70.2</v>
      </c>
      <c r="AG12" s="899">
        <v>1711</v>
      </c>
      <c r="AH12" s="899">
        <v>64.5</v>
      </c>
      <c r="AI12" s="899">
        <v>1713.5</v>
      </c>
      <c r="AJ12" s="899">
        <v>70.2</v>
      </c>
      <c r="AK12" s="899">
        <v>1720.8</v>
      </c>
      <c r="AL12" s="899">
        <v>71.400000000000006</v>
      </c>
      <c r="AM12" s="898">
        <v>1737.9</v>
      </c>
      <c r="AN12" s="898">
        <v>69.7</v>
      </c>
      <c r="AO12" s="901">
        <v>1749.3</v>
      </c>
      <c r="AP12" s="901">
        <v>67.3</v>
      </c>
      <c r="AQ12" s="901">
        <v>1766.5</v>
      </c>
      <c r="AR12" s="901">
        <v>69.5</v>
      </c>
      <c r="AS12" s="901">
        <v>1778.7</v>
      </c>
      <c r="AT12" s="901">
        <v>70.3</v>
      </c>
      <c r="AU12" s="902">
        <v>1788.9</v>
      </c>
      <c r="AV12" s="902">
        <v>68.7</v>
      </c>
      <c r="AW12" s="901">
        <v>1796.1014912119999</v>
      </c>
      <c r="AX12" s="901">
        <v>65.611118309331005</v>
      </c>
      <c r="AY12" s="902">
        <v>1813.8684472079999</v>
      </c>
      <c r="AZ12" s="902">
        <v>66.454025030876778</v>
      </c>
      <c r="BA12" s="902">
        <v>1827.6782923019998</v>
      </c>
      <c r="BB12" s="902">
        <v>66.977622992908309</v>
      </c>
      <c r="BC12" s="902">
        <v>1853.1</v>
      </c>
      <c r="BD12" s="902">
        <v>66.7</v>
      </c>
      <c r="BE12" s="901">
        <v>1876.8</v>
      </c>
      <c r="BF12" s="901">
        <v>64.900000000000006</v>
      </c>
      <c r="BG12" s="901">
        <v>1918.6</v>
      </c>
      <c r="BH12" s="901">
        <v>66.400000000000006</v>
      </c>
      <c r="BI12" s="901">
        <v>1931.829613694</v>
      </c>
      <c r="BJ12" s="901">
        <v>67.621850295867247</v>
      </c>
      <c r="BK12" s="901">
        <v>1960.8946273229997</v>
      </c>
      <c r="BL12" s="901">
        <v>67.918879681560668</v>
      </c>
      <c r="BM12" s="901">
        <v>1998.7</v>
      </c>
      <c r="BN12" s="901">
        <v>64.631261237635826</v>
      </c>
      <c r="BO12" s="901">
        <v>2020</v>
      </c>
      <c r="BP12" s="901">
        <v>66.324753257877063</v>
      </c>
      <c r="BQ12" s="902">
        <v>2041.3312203009996</v>
      </c>
      <c r="BR12" s="902">
        <v>67.194717843892874</v>
      </c>
      <c r="BS12" s="902">
        <v>2064.6183664560003</v>
      </c>
      <c r="BT12" s="902">
        <v>67.534965971418785</v>
      </c>
      <c r="BU12" s="901">
        <v>2085.7923248679999</v>
      </c>
      <c r="BV12" s="901">
        <v>65.36281777884497</v>
      </c>
      <c r="BW12" s="901">
        <v>2122.111947246</v>
      </c>
      <c r="BX12" s="901">
        <v>66.51778847557388</v>
      </c>
      <c r="BY12" s="901">
        <v>2156.0304478059993</v>
      </c>
      <c r="BZ12" s="901">
        <v>68.327318359940818</v>
      </c>
      <c r="CA12" s="902">
        <v>2201.339670117</v>
      </c>
      <c r="CB12" s="902">
        <v>68.45840974101931</v>
      </c>
      <c r="CC12" s="903">
        <v>2243.3974200869998</v>
      </c>
      <c r="CD12" s="903">
        <v>65.541338785413998</v>
      </c>
    </row>
    <row r="13" spans="2:82" ht="19.5" customHeight="1" x14ac:dyDescent="0.3">
      <c r="B13" s="74"/>
      <c r="C13" s="89"/>
      <c r="D13" s="75"/>
      <c r="E13" s="76"/>
      <c r="F13" s="75"/>
      <c r="H13" s="904" t="s">
        <v>677</v>
      </c>
      <c r="I13" s="905">
        <v>1469.3</v>
      </c>
      <c r="J13" s="906">
        <v>64.7</v>
      </c>
      <c r="K13" s="907">
        <v>1467.7</v>
      </c>
      <c r="L13" s="906">
        <v>65.2</v>
      </c>
      <c r="M13" s="905">
        <v>1499</v>
      </c>
      <c r="N13" s="906">
        <v>66</v>
      </c>
      <c r="O13" s="907">
        <v>1504.5</v>
      </c>
      <c r="P13" s="906">
        <v>64.7</v>
      </c>
      <c r="Q13" s="905">
        <v>1500.3</v>
      </c>
      <c r="R13" s="906">
        <v>63.7</v>
      </c>
      <c r="S13" s="907">
        <v>1007.4</v>
      </c>
      <c r="T13" s="906">
        <v>64.8</v>
      </c>
      <c r="U13" s="905">
        <v>2027.3</v>
      </c>
      <c r="V13" s="906">
        <v>64.900000000000006</v>
      </c>
      <c r="W13" s="907">
        <v>1537.7</v>
      </c>
      <c r="X13" s="906">
        <v>64.3</v>
      </c>
      <c r="Y13" s="905">
        <v>1565.7</v>
      </c>
      <c r="Z13" s="908">
        <v>63</v>
      </c>
      <c r="AA13" s="909">
        <v>1568.4</v>
      </c>
      <c r="AB13" s="908">
        <v>64.8</v>
      </c>
      <c r="AC13" s="910">
        <v>1579.9</v>
      </c>
      <c r="AD13" s="911">
        <v>65.400000000000006</v>
      </c>
      <c r="AE13" s="910">
        <v>1584.1</v>
      </c>
      <c r="AF13" s="910">
        <v>66</v>
      </c>
      <c r="AG13" s="910">
        <v>1614.1</v>
      </c>
      <c r="AH13" s="910">
        <v>3.9</v>
      </c>
      <c r="AI13" s="910">
        <v>1619.3</v>
      </c>
      <c r="AJ13" s="910">
        <v>66.3</v>
      </c>
      <c r="AK13" s="910">
        <v>1628.9</v>
      </c>
      <c r="AL13" s="910">
        <v>67.5</v>
      </c>
      <c r="AM13" s="909">
        <v>1646.2</v>
      </c>
      <c r="AN13" s="909">
        <v>66</v>
      </c>
      <c r="AO13" s="912">
        <v>1661.7</v>
      </c>
      <c r="AP13" s="912">
        <v>64</v>
      </c>
      <c r="AQ13" s="912">
        <v>1681.3</v>
      </c>
      <c r="AR13" s="912">
        <v>66.2</v>
      </c>
      <c r="AS13" s="912">
        <v>1696.8</v>
      </c>
      <c r="AT13" s="912">
        <v>67.099999999999994</v>
      </c>
      <c r="AU13" s="913">
        <v>1710.2</v>
      </c>
      <c r="AV13" s="913">
        <v>65.7</v>
      </c>
      <c r="AW13" s="912">
        <v>1723.5535210510002</v>
      </c>
      <c r="AX13" s="912">
        <v>62.960959909805837</v>
      </c>
      <c r="AY13" s="913">
        <v>1744.7255725689997</v>
      </c>
      <c r="AZ13" s="913">
        <v>63.920863197095777</v>
      </c>
      <c r="BA13" s="913">
        <v>1761.3691024910001</v>
      </c>
      <c r="BB13" s="913">
        <v>64.547637401443808</v>
      </c>
      <c r="BC13" s="913">
        <v>1787.8</v>
      </c>
      <c r="BD13" s="913">
        <v>64.3</v>
      </c>
      <c r="BE13" s="912">
        <v>1817.8</v>
      </c>
      <c r="BF13" s="912">
        <v>62.9</v>
      </c>
      <c r="BG13" s="912">
        <v>1863.6</v>
      </c>
      <c r="BH13" s="912">
        <v>64.5</v>
      </c>
      <c r="BI13" s="912">
        <v>1879.9785865390002</v>
      </c>
      <c r="BJ13" s="912">
        <v>65.806854619691762</v>
      </c>
      <c r="BK13" s="912">
        <v>1911.2727331919996</v>
      </c>
      <c r="BL13" s="912">
        <v>66.200142014531821</v>
      </c>
      <c r="BM13" s="912">
        <v>1954.6</v>
      </c>
      <c r="BN13" s="912">
        <v>63.204289660390977</v>
      </c>
      <c r="BO13" s="912">
        <v>1979.1</v>
      </c>
      <c r="BP13" s="912">
        <v>64.982527487998539</v>
      </c>
      <c r="BQ13" s="913">
        <v>2002.7736740280004</v>
      </c>
      <c r="BR13" s="913">
        <v>65.925514974313984</v>
      </c>
      <c r="BS13" s="913">
        <v>2026.8735437340001</v>
      </c>
      <c r="BT13" s="913">
        <v>66.300309068456542</v>
      </c>
      <c r="BU13" s="912">
        <v>2051.0952305729998</v>
      </c>
      <c r="BV13" s="912">
        <v>64.275509217575319</v>
      </c>
      <c r="BW13" s="912">
        <v>2088.8203121250003</v>
      </c>
      <c r="BX13" s="912">
        <v>65.474259200005491</v>
      </c>
      <c r="BY13" s="912">
        <v>2123.8191567549998</v>
      </c>
      <c r="BZ13" s="912">
        <v>67.306502007061368</v>
      </c>
      <c r="CA13" s="913">
        <v>2168.6436015000008</v>
      </c>
      <c r="CB13" s="913">
        <v>67.441610338052101</v>
      </c>
      <c r="CC13" s="914">
        <v>2213.7302270280002</v>
      </c>
      <c r="CD13" s="914">
        <v>64.674605350810708</v>
      </c>
    </row>
    <row r="14" spans="2:82" ht="19.5" customHeight="1" x14ac:dyDescent="0.3">
      <c r="B14" s="74"/>
      <c r="C14" s="1721" t="s">
        <v>6</v>
      </c>
      <c r="D14" s="1721"/>
      <c r="E14" s="1722"/>
      <c r="F14" s="56"/>
      <c r="H14" s="904" t="s">
        <v>678</v>
      </c>
      <c r="I14" s="905">
        <v>118.7</v>
      </c>
      <c r="J14" s="906">
        <v>5.2</v>
      </c>
      <c r="K14" s="907">
        <v>117.2</v>
      </c>
      <c r="L14" s="906">
        <v>5.2</v>
      </c>
      <c r="M14" s="905">
        <v>115.3</v>
      </c>
      <c r="N14" s="906">
        <v>5.0999999999999996</v>
      </c>
      <c r="O14" s="907">
        <v>115.9</v>
      </c>
      <c r="P14" s="906">
        <v>5</v>
      </c>
      <c r="Q14" s="905">
        <v>111.6</v>
      </c>
      <c r="R14" s="906">
        <v>4.7</v>
      </c>
      <c r="S14" s="907">
        <v>73.3</v>
      </c>
      <c r="T14" s="906">
        <v>4.7</v>
      </c>
      <c r="U14" s="905">
        <v>144.4</v>
      </c>
      <c r="V14" s="906">
        <v>4.5999999999999996</v>
      </c>
      <c r="W14" s="907">
        <v>108.9</v>
      </c>
      <c r="X14" s="906">
        <v>4.5999999999999996</v>
      </c>
      <c r="Y14" s="905">
        <v>104.7</v>
      </c>
      <c r="Z14" s="908">
        <v>4.2</v>
      </c>
      <c r="AA14" s="909">
        <v>102.9</v>
      </c>
      <c r="AB14" s="908">
        <v>4.3</v>
      </c>
      <c r="AC14" s="910">
        <v>101.6</v>
      </c>
      <c r="AD14" s="911">
        <v>4.2</v>
      </c>
      <c r="AE14" s="910">
        <v>101.4</v>
      </c>
      <c r="AF14" s="910">
        <v>4.2</v>
      </c>
      <c r="AG14" s="910">
        <v>96.9</v>
      </c>
      <c r="AH14" s="910">
        <v>68.3</v>
      </c>
      <c r="AI14" s="910">
        <v>94.2</v>
      </c>
      <c r="AJ14" s="910">
        <v>3.9</v>
      </c>
      <c r="AK14" s="910">
        <v>91.9</v>
      </c>
      <c r="AL14" s="910">
        <v>3.8</v>
      </c>
      <c r="AM14" s="909">
        <v>91.7</v>
      </c>
      <c r="AN14" s="909">
        <v>3.7</v>
      </c>
      <c r="AO14" s="912">
        <v>87.5</v>
      </c>
      <c r="AP14" s="912">
        <v>3.4</v>
      </c>
      <c r="AQ14" s="912">
        <v>85.1</v>
      </c>
      <c r="AR14" s="912">
        <v>3.4</v>
      </c>
      <c r="AS14" s="912">
        <v>81.900000000000006</v>
      </c>
      <c r="AT14" s="912">
        <v>3.2</v>
      </c>
      <c r="AU14" s="913">
        <v>78.7</v>
      </c>
      <c r="AV14" s="913">
        <v>3</v>
      </c>
      <c r="AW14" s="912">
        <v>72.547970161000009</v>
      </c>
      <c r="AX14" s="912">
        <v>2.6501583995251825</v>
      </c>
      <c r="AY14" s="913">
        <v>69.142874638999999</v>
      </c>
      <c r="AZ14" s="913">
        <v>2.5331618337809827</v>
      </c>
      <c r="BA14" s="913">
        <v>66.309189811000024</v>
      </c>
      <c r="BB14" s="913">
        <v>2.4299855914645301</v>
      </c>
      <c r="BC14" s="913">
        <v>65.3</v>
      </c>
      <c r="BD14" s="913">
        <v>2.2999999999999998</v>
      </c>
      <c r="BE14" s="912">
        <v>59</v>
      </c>
      <c r="BF14" s="912">
        <v>2</v>
      </c>
      <c r="BG14" s="912">
        <v>55</v>
      </c>
      <c r="BH14" s="912">
        <v>1.9</v>
      </c>
      <c r="BI14" s="912">
        <v>51.851027155000004</v>
      </c>
      <c r="BJ14" s="912">
        <v>1.8149956761754797</v>
      </c>
      <c r="BK14" s="912">
        <v>49.621894130999976</v>
      </c>
      <c r="BL14" s="912">
        <v>1.7187376670288448</v>
      </c>
      <c r="BM14" s="912">
        <v>44.1</v>
      </c>
      <c r="BN14" s="912">
        <v>1.4269715772448546</v>
      </c>
      <c r="BO14" s="912">
        <v>40.9</v>
      </c>
      <c r="BP14" s="912">
        <v>1.3422257698785169</v>
      </c>
      <c r="BQ14" s="913">
        <v>38.557546273</v>
      </c>
      <c r="BR14" s="913">
        <v>1.2692028695789255</v>
      </c>
      <c r="BS14" s="913">
        <v>37.744822721999995</v>
      </c>
      <c r="BT14" s="913">
        <v>1.2346569029622301</v>
      </c>
      <c r="BU14" s="912">
        <v>34.697094294999999</v>
      </c>
      <c r="BV14" s="912">
        <v>1.0873085612696418</v>
      </c>
      <c r="BW14" s="912">
        <v>33.291635120999999</v>
      </c>
      <c r="BX14" s="912">
        <v>1.0435292755683996</v>
      </c>
      <c r="BY14" s="912">
        <v>32.211291050999996</v>
      </c>
      <c r="BZ14" s="912">
        <v>1.02081635287946</v>
      </c>
      <c r="CA14" s="913">
        <v>32.696068617000009</v>
      </c>
      <c r="CB14" s="913">
        <v>1.0167994029672411</v>
      </c>
      <c r="CC14" s="914">
        <v>29.667193059000002</v>
      </c>
      <c r="CD14" s="914">
        <v>0.86673343460330643</v>
      </c>
    </row>
    <row r="15" spans="2:82" ht="19.5" customHeight="1" x14ac:dyDescent="0.3">
      <c r="B15" s="74"/>
      <c r="C15" s="89"/>
      <c r="D15" s="75"/>
      <c r="E15" s="76"/>
      <c r="F15" s="75"/>
      <c r="H15" s="893" t="s">
        <v>679</v>
      </c>
      <c r="I15" s="894">
        <v>433.8</v>
      </c>
      <c r="J15" s="895">
        <v>19.100000000000001</v>
      </c>
      <c r="K15" s="896">
        <v>448.3</v>
      </c>
      <c r="L15" s="895">
        <v>19.899999999999999</v>
      </c>
      <c r="M15" s="894">
        <v>454.5</v>
      </c>
      <c r="N15" s="895">
        <v>20</v>
      </c>
      <c r="O15" s="896">
        <v>495.2</v>
      </c>
      <c r="P15" s="895">
        <v>21.3</v>
      </c>
      <c r="Q15" s="894">
        <v>497</v>
      </c>
      <c r="R15" s="895">
        <v>21.1</v>
      </c>
      <c r="S15" s="896">
        <v>332.9</v>
      </c>
      <c r="T15" s="895">
        <v>21.4</v>
      </c>
      <c r="U15" s="894">
        <v>674</v>
      </c>
      <c r="V15" s="895">
        <v>21.6</v>
      </c>
      <c r="W15" s="896">
        <v>527.1</v>
      </c>
      <c r="X15" s="895">
        <v>22</v>
      </c>
      <c r="Y15" s="894">
        <v>546.70000000000005</v>
      </c>
      <c r="Z15" s="897">
        <v>22</v>
      </c>
      <c r="AA15" s="898">
        <v>530.6</v>
      </c>
      <c r="AB15" s="897">
        <v>21.9</v>
      </c>
      <c r="AC15" s="899">
        <v>525.4</v>
      </c>
      <c r="AD15" s="900">
        <v>21.7</v>
      </c>
      <c r="AE15" s="899">
        <v>495.8</v>
      </c>
      <c r="AF15" s="899">
        <v>20.7</v>
      </c>
      <c r="AG15" s="899">
        <v>516</v>
      </c>
      <c r="AH15" s="899">
        <v>20.6</v>
      </c>
      <c r="AI15" s="899">
        <v>501</v>
      </c>
      <c r="AJ15" s="899">
        <v>20.5</v>
      </c>
      <c r="AK15" s="899">
        <v>489.3</v>
      </c>
      <c r="AL15" s="899">
        <v>20.3</v>
      </c>
      <c r="AM15" s="898">
        <v>529</v>
      </c>
      <c r="AN15" s="898">
        <v>21.2</v>
      </c>
      <c r="AO15" s="901">
        <v>545.9</v>
      </c>
      <c r="AP15" s="901">
        <v>21</v>
      </c>
      <c r="AQ15" s="901">
        <v>544</v>
      </c>
      <c r="AR15" s="901">
        <v>21.4</v>
      </c>
      <c r="AS15" s="901">
        <v>539</v>
      </c>
      <c r="AT15" s="901">
        <v>21.3</v>
      </c>
      <c r="AU15" s="902">
        <v>577.79999999999995</v>
      </c>
      <c r="AV15" s="902">
        <v>22.2</v>
      </c>
      <c r="AW15" s="901">
        <v>606.76543299899993</v>
      </c>
      <c r="AX15" s="901">
        <v>22.164982772574774</v>
      </c>
      <c r="AY15" s="902">
        <v>659.35010276600008</v>
      </c>
      <c r="AZ15" s="902">
        <v>24.156364978269242</v>
      </c>
      <c r="BA15" s="902">
        <v>668.3105547570002</v>
      </c>
      <c r="BB15" s="902">
        <v>24.491100303170565</v>
      </c>
      <c r="BC15" s="902">
        <v>676.2</v>
      </c>
      <c r="BD15" s="902">
        <v>24.3</v>
      </c>
      <c r="BE15" s="901">
        <v>641.9</v>
      </c>
      <c r="BF15" s="901">
        <v>22.2</v>
      </c>
      <c r="BG15" s="901">
        <v>690.4</v>
      </c>
      <c r="BH15" s="901">
        <v>23.9</v>
      </c>
      <c r="BI15" s="901">
        <v>664.30248365299985</v>
      </c>
      <c r="BJ15" s="901">
        <v>23.253273882088575</v>
      </c>
      <c r="BK15" s="901">
        <v>671.81604491800022</v>
      </c>
      <c r="BL15" s="901">
        <v>23.269477353415979</v>
      </c>
      <c r="BM15" s="901">
        <v>674.5</v>
      </c>
      <c r="BN15" s="901">
        <v>21.812329961695951</v>
      </c>
      <c r="BO15" s="901">
        <v>721.4</v>
      </c>
      <c r="BP15" s="901">
        <v>23.685458684192032</v>
      </c>
      <c r="BQ15" s="902">
        <v>702.43551233599987</v>
      </c>
      <c r="BR15" s="902">
        <v>23.122144797250535</v>
      </c>
      <c r="BS15" s="902">
        <v>718.12904715300022</v>
      </c>
      <c r="BT15" s="902">
        <v>23.490453030220507</v>
      </c>
      <c r="BU15" s="901">
        <v>716.10296123900002</v>
      </c>
      <c r="BV15" s="901">
        <v>22.440636494967546</v>
      </c>
      <c r="BW15" s="901">
        <v>746.69785821200014</v>
      </c>
      <c r="BX15" s="901">
        <v>23.405311040337956</v>
      </c>
      <c r="BY15" s="901">
        <v>720.40244484899983</v>
      </c>
      <c r="BZ15" s="901">
        <v>22.830460138708787</v>
      </c>
      <c r="CA15" s="902">
        <v>755.13980715700006</v>
      </c>
      <c r="CB15" s="902">
        <v>23.483731762014092</v>
      </c>
      <c r="CC15" s="903">
        <v>742.69024762100003</v>
      </c>
      <c r="CD15" s="903">
        <v>21.697855536476133</v>
      </c>
    </row>
    <row r="16" spans="2:82" ht="19.5" customHeight="1" thickBot="1" x14ac:dyDescent="0.35">
      <c r="B16" s="74"/>
      <c r="C16" s="1721" t="s">
        <v>7</v>
      </c>
      <c r="D16" s="1721"/>
      <c r="E16" s="1722"/>
      <c r="F16" s="56"/>
      <c r="H16" s="915" t="s">
        <v>680</v>
      </c>
      <c r="I16" s="916">
        <v>2269.5</v>
      </c>
      <c r="J16" s="917">
        <v>100</v>
      </c>
      <c r="K16" s="918">
        <v>2251.9</v>
      </c>
      <c r="L16" s="917">
        <v>100</v>
      </c>
      <c r="M16" s="916">
        <v>2271.8000000000002</v>
      </c>
      <c r="N16" s="917">
        <v>100</v>
      </c>
      <c r="O16" s="918">
        <v>2326.3000000000002</v>
      </c>
      <c r="P16" s="917">
        <v>100</v>
      </c>
      <c r="Q16" s="916">
        <v>2355.8000000000002</v>
      </c>
      <c r="R16" s="917">
        <v>100</v>
      </c>
      <c r="S16" s="918">
        <v>1555.1</v>
      </c>
      <c r="T16" s="917">
        <v>100</v>
      </c>
      <c r="U16" s="916">
        <v>3122</v>
      </c>
      <c r="V16" s="917">
        <v>100</v>
      </c>
      <c r="W16" s="918">
        <v>2391.6</v>
      </c>
      <c r="X16" s="917">
        <v>100</v>
      </c>
      <c r="Y16" s="916">
        <v>2487.1999999999998</v>
      </c>
      <c r="Z16" s="919">
        <v>100</v>
      </c>
      <c r="AA16" s="920">
        <v>2419.4</v>
      </c>
      <c r="AB16" s="919">
        <v>100</v>
      </c>
      <c r="AC16" s="921">
        <v>2417</v>
      </c>
      <c r="AD16" s="922">
        <v>100</v>
      </c>
      <c r="AE16" s="921">
        <v>2400.1</v>
      </c>
      <c r="AF16" s="921">
        <v>100</v>
      </c>
      <c r="AG16" s="921">
        <v>2503.6</v>
      </c>
      <c r="AH16" s="921">
        <v>100</v>
      </c>
      <c r="AI16" s="921">
        <v>2441.8000000000002</v>
      </c>
      <c r="AJ16" s="921">
        <v>100</v>
      </c>
      <c r="AK16" s="921">
        <v>2411.5</v>
      </c>
      <c r="AL16" s="921">
        <v>100</v>
      </c>
      <c r="AM16" s="920">
        <v>2493.3000000000002</v>
      </c>
      <c r="AN16" s="920">
        <v>100</v>
      </c>
      <c r="AO16" s="923">
        <v>2598.5</v>
      </c>
      <c r="AP16" s="923">
        <v>100</v>
      </c>
      <c r="AQ16" s="923">
        <v>2539.9</v>
      </c>
      <c r="AR16" s="923">
        <v>100</v>
      </c>
      <c r="AS16" s="923">
        <v>2530.3000000000002</v>
      </c>
      <c r="AT16" s="923">
        <v>100</v>
      </c>
      <c r="AU16" s="924">
        <v>2604.1</v>
      </c>
      <c r="AV16" s="924">
        <v>100</v>
      </c>
      <c r="AW16" s="923">
        <v>2737.4956219219998</v>
      </c>
      <c r="AX16" s="923">
        <v>100</v>
      </c>
      <c r="AY16" s="924">
        <v>2729.5087789869999</v>
      </c>
      <c r="AZ16" s="924">
        <v>100</v>
      </c>
      <c r="BA16" s="924">
        <v>2728.7894234400001</v>
      </c>
      <c r="BB16" s="924">
        <v>100</v>
      </c>
      <c r="BC16" s="924">
        <v>2779.3</v>
      </c>
      <c r="BD16" s="924">
        <v>100</v>
      </c>
      <c r="BE16" s="923">
        <v>2891</v>
      </c>
      <c r="BF16" s="923">
        <v>100</v>
      </c>
      <c r="BG16" s="923">
        <v>2888.8</v>
      </c>
      <c r="BH16" s="923">
        <v>100</v>
      </c>
      <c r="BI16" s="923">
        <v>2856.8127095629993</v>
      </c>
      <c r="BJ16" s="923">
        <v>100</v>
      </c>
      <c r="BK16" s="923">
        <v>2887.1127387800011</v>
      </c>
      <c r="BL16" s="923">
        <v>100</v>
      </c>
      <c r="BM16" s="923">
        <v>3092.4</v>
      </c>
      <c r="BN16" s="923">
        <v>100</v>
      </c>
      <c r="BO16" s="923">
        <v>3045.7</v>
      </c>
      <c r="BP16" s="923">
        <v>100</v>
      </c>
      <c r="BQ16" s="924">
        <v>3037.9340605959997</v>
      </c>
      <c r="BR16" s="924">
        <v>100</v>
      </c>
      <c r="BS16" s="924">
        <v>3057.1102491260003</v>
      </c>
      <c r="BT16" s="924">
        <v>100</v>
      </c>
      <c r="BU16" s="923">
        <v>3191.0991535359999</v>
      </c>
      <c r="BV16" s="923">
        <v>100</v>
      </c>
      <c r="BW16" s="923">
        <v>3190.2923952819997</v>
      </c>
      <c r="BX16" s="923">
        <v>100</v>
      </c>
      <c r="BY16" s="923">
        <v>3155.4442638129999</v>
      </c>
      <c r="BZ16" s="923">
        <v>100</v>
      </c>
      <c r="CA16" s="924">
        <v>3215.5869212340003</v>
      </c>
      <c r="CB16" s="924">
        <v>100</v>
      </c>
      <c r="CC16" s="925">
        <v>3422.8739626940001</v>
      </c>
      <c r="CD16" s="925">
        <v>100</v>
      </c>
    </row>
    <row r="17" spans="2:84" ht="19.5" customHeight="1" x14ac:dyDescent="0.25">
      <c r="B17" s="74"/>
      <c r="C17" s="89"/>
      <c r="D17" s="75"/>
      <c r="E17" s="76"/>
      <c r="F17" s="75"/>
      <c r="H17" s="926" t="s">
        <v>681</v>
      </c>
      <c r="I17" s="800"/>
      <c r="J17" s="800"/>
      <c r="K17" s="800"/>
      <c r="L17" s="800"/>
      <c r="M17" s="800"/>
      <c r="N17" s="800"/>
      <c r="O17" s="800"/>
      <c r="P17" s="800"/>
      <c r="Q17" s="800"/>
      <c r="R17" s="800"/>
      <c r="S17" s="800"/>
      <c r="T17" s="800"/>
      <c r="U17" s="800"/>
      <c r="V17" s="800"/>
      <c r="W17" s="800"/>
      <c r="X17" s="800"/>
      <c r="Y17" s="800"/>
      <c r="Z17" s="801"/>
      <c r="AA17" s="801"/>
      <c r="AB17" s="801"/>
      <c r="AC17" s="802"/>
      <c r="AD17" s="802"/>
      <c r="AE17" s="802"/>
      <c r="AF17" s="802"/>
      <c r="AG17" s="802"/>
      <c r="AH17" s="802"/>
      <c r="AI17" s="802"/>
      <c r="AJ17" s="802"/>
      <c r="AK17" s="802"/>
      <c r="AL17" s="802"/>
      <c r="AM17" s="801"/>
      <c r="AN17" s="801"/>
      <c r="AO17" s="801"/>
      <c r="AP17" s="801"/>
      <c r="AQ17" s="801"/>
      <c r="AR17" s="801"/>
      <c r="AS17" s="927"/>
      <c r="AT17" s="928"/>
      <c r="AU17" s="929"/>
      <c r="AV17" s="929"/>
      <c r="AW17" s="928"/>
      <c r="AX17" s="928"/>
      <c r="AY17" s="929"/>
      <c r="AZ17" s="929"/>
      <c r="BA17" s="929"/>
      <c r="BB17" s="929"/>
      <c r="BC17" s="927"/>
      <c r="BD17" s="928"/>
      <c r="BE17" s="928"/>
      <c r="BF17" s="928"/>
      <c r="BG17" s="928"/>
      <c r="BH17" s="928"/>
      <c r="BI17" s="928"/>
      <c r="BJ17" s="928"/>
      <c r="BK17" s="927"/>
      <c r="BL17" s="928"/>
      <c r="BM17" s="927"/>
      <c r="BN17" s="928"/>
      <c r="BO17" s="927"/>
      <c r="BP17" s="928"/>
      <c r="BQ17" s="927"/>
      <c r="BR17" s="928"/>
      <c r="BS17" s="929"/>
      <c r="BT17" s="929"/>
      <c r="BU17" s="927"/>
      <c r="BV17" s="928"/>
      <c r="BW17" s="927"/>
      <c r="BX17" s="928"/>
      <c r="BY17" s="927"/>
      <c r="BZ17" s="928"/>
      <c r="CA17" s="927"/>
      <c r="CB17" s="928"/>
      <c r="CC17" s="927"/>
      <c r="CD17" s="928"/>
    </row>
    <row r="18" spans="2:84" ht="19.5" customHeight="1" x14ac:dyDescent="0.3">
      <c r="B18" s="74"/>
      <c r="C18" s="1721" t="s">
        <v>31</v>
      </c>
      <c r="D18" s="1721"/>
      <c r="E18" s="1722"/>
      <c r="F18" s="56"/>
      <c r="H18" s="834"/>
      <c r="I18" s="834"/>
      <c r="J18" s="834"/>
      <c r="K18" s="834"/>
      <c r="L18" s="834"/>
      <c r="M18" s="834"/>
      <c r="N18" s="834"/>
      <c r="O18" s="834"/>
      <c r="P18" s="834"/>
      <c r="Q18" s="834"/>
      <c r="R18" s="834"/>
      <c r="S18" s="834"/>
      <c r="T18" s="834"/>
      <c r="U18" s="834"/>
      <c r="V18" s="834"/>
      <c r="W18" s="834"/>
      <c r="X18" s="834"/>
      <c r="Y18" s="834"/>
      <c r="Z18" s="834"/>
      <c r="AA18" s="834"/>
      <c r="AB18" s="834"/>
      <c r="AC18" s="835"/>
      <c r="AD18" s="835"/>
      <c r="AE18" s="835"/>
      <c r="AF18" s="835"/>
      <c r="AG18" s="835"/>
      <c r="AH18" s="835"/>
      <c r="AI18" s="835"/>
      <c r="AJ18" s="835"/>
      <c r="AK18" s="835"/>
      <c r="AL18" s="835"/>
      <c r="AM18" s="834"/>
      <c r="AN18" s="834"/>
      <c r="AO18" s="834"/>
      <c r="AP18" s="834"/>
      <c r="AQ18" s="834"/>
      <c r="AR18" s="834"/>
      <c r="AS18" s="930"/>
      <c r="AT18" s="930"/>
      <c r="AU18" s="931"/>
      <c r="AV18" s="931"/>
      <c r="AW18" s="930"/>
      <c r="AX18" s="930"/>
      <c r="AY18" s="931"/>
      <c r="AZ18" s="931"/>
      <c r="BA18" s="931"/>
      <c r="BB18" s="931"/>
      <c r="BC18" s="930"/>
      <c r="BD18" s="930"/>
      <c r="BE18" s="930"/>
      <c r="BF18" s="930"/>
      <c r="BG18" s="930"/>
      <c r="BH18" s="930"/>
      <c r="BI18" s="930"/>
      <c r="BJ18" s="930"/>
      <c r="BK18" s="930"/>
      <c r="BL18" s="930"/>
      <c r="BM18" s="930"/>
      <c r="BN18" s="930"/>
      <c r="BO18" s="930"/>
      <c r="BP18" s="930"/>
      <c r="BQ18" s="930"/>
      <c r="BR18" s="930"/>
      <c r="BS18" s="931"/>
      <c r="BT18" s="931"/>
      <c r="BU18" s="930"/>
      <c r="BV18" s="930"/>
      <c r="BW18" s="930"/>
      <c r="BX18" s="930"/>
      <c r="BY18" s="930"/>
      <c r="BZ18" s="930"/>
      <c r="CA18" s="930"/>
      <c r="CB18" s="930"/>
      <c r="CC18" s="930"/>
      <c r="CD18" s="930"/>
    </row>
    <row r="19" spans="2:84" ht="19.5" customHeight="1" x14ac:dyDescent="0.3">
      <c r="B19" s="74"/>
      <c r="C19" s="238"/>
      <c r="D19" s="1749" t="s">
        <v>9</v>
      </c>
      <c r="E19" s="1750"/>
      <c r="F19" s="189"/>
    </row>
    <row r="20" spans="2:84" ht="19.5" customHeight="1" x14ac:dyDescent="0.3">
      <c r="B20" s="74"/>
      <c r="C20" s="238"/>
      <c r="D20" s="1749" t="s">
        <v>11</v>
      </c>
      <c r="E20" s="1750"/>
      <c r="F20" s="189"/>
      <c r="H20" s="786" t="s">
        <v>682</v>
      </c>
      <c r="I20" s="273"/>
      <c r="J20" s="273"/>
      <c r="K20" s="273"/>
      <c r="L20" s="273"/>
      <c r="M20" s="273"/>
      <c r="N20" s="273"/>
      <c r="O20" s="273"/>
      <c r="P20" s="273"/>
      <c r="Q20" s="273"/>
      <c r="R20" s="273"/>
      <c r="S20" s="273"/>
      <c r="T20" s="273"/>
      <c r="U20" s="273"/>
      <c r="V20" s="273"/>
      <c r="W20" s="273"/>
      <c r="X20" s="273"/>
      <c r="Y20" s="273"/>
      <c r="Z20" s="273"/>
      <c r="AA20" s="273"/>
      <c r="AB20" s="273"/>
      <c r="AC20" s="274"/>
      <c r="AD20" s="274"/>
      <c r="AE20" s="274"/>
      <c r="AF20" s="274"/>
      <c r="AG20" s="274"/>
      <c r="AH20" s="274"/>
      <c r="AI20" s="274"/>
      <c r="AJ20" s="274"/>
      <c r="AK20" s="274"/>
      <c r="AL20" s="274"/>
      <c r="AM20" s="273"/>
      <c r="AN20" s="273"/>
      <c r="AO20" s="273"/>
      <c r="AP20" s="273"/>
      <c r="AQ20" s="273"/>
      <c r="AR20" s="273"/>
      <c r="AS20" s="932"/>
      <c r="AT20" s="932"/>
      <c r="AU20" s="933"/>
      <c r="AV20" s="933"/>
      <c r="AW20" s="932"/>
      <c r="AX20" s="932"/>
      <c r="AY20" s="933"/>
      <c r="AZ20" s="933"/>
      <c r="BA20" s="933"/>
      <c r="BB20" s="933"/>
      <c r="BC20" s="932"/>
      <c r="BD20" s="932"/>
      <c r="BE20" s="932"/>
      <c r="BF20" s="932"/>
      <c r="BG20" s="932"/>
      <c r="BH20" s="932"/>
      <c r="BI20" s="932"/>
      <c r="BJ20" s="932"/>
      <c r="BK20" s="932"/>
      <c r="BL20" s="932"/>
      <c r="BM20" s="932"/>
      <c r="BN20" s="932"/>
      <c r="BO20" s="932"/>
      <c r="BP20" s="932"/>
      <c r="BQ20" s="932"/>
      <c r="BR20" s="932"/>
      <c r="BS20" s="933"/>
      <c r="BT20" s="933"/>
      <c r="BU20" s="1755"/>
      <c r="BV20" s="1755"/>
      <c r="BW20" s="1755"/>
      <c r="BX20" s="1755"/>
      <c r="BY20" s="1755"/>
      <c r="BZ20" s="1755"/>
      <c r="CA20" s="1755"/>
      <c r="CB20" s="1755"/>
      <c r="CC20" s="1755"/>
      <c r="CD20" s="1755"/>
      <c r="CF20" s="38" t="s">
        <v>897</v>
      </c>
    </row>
    <row r="21" spans="2:84" ht="19.5" customHeight="1" x14ac:dyDescent="0.3">
      <c r="B21" s="74"/>
      <c r="C21" s="214"/>
      <c r="D21" s="1749" t="s">
        <v>13</v>
      </c>
      <c r="E21" s="1750"/>
      <c r="F21" s="189"/>
      <c r="H21" s="934" t="s">
        <v>39</v>
      </c>
      <c r="I21" s="1751" t="s">
        <v>52</v>
      </c>
      <c r="J21" s="1752"/>
      <c r="K21" s="1751" t="s">
        <v>53</v>
      </c>
      <c r="L21" s="1752"/>
      <c r="M21" s="1751" t="s">
        <v>54</v>
      </c>
      <c r="N21" s="1752"/>
      <c r="O21" s="1751" t="s">
        <v>55</v>
      </c>
      <c r="P21" s="1752"/>
      <c r="Q21" s="1751" t="s">
        <v>56</v>
      </c>
      <c r="R21" s="1752"/>
      <c r="S21" s="1751" t="s">
        <v>57</v>
      </c>
      <c r="T21" s="1752"/>
      <c r="U21" s="1751" t="s">
        <v>58</v>
      </c>
      <c r="V21" s="1752"/>
      <c r="W21" s="1751" t="s">
        <v>142</v>
      </c>
      <c r="X21" s="1752"/>
      <c r="Y21" s="1751" t="s">
        <v>60</v>
      </c>
      <c r="Z21" s="1752"/>
      <c r="AA21" s="1751" t="s">
        <v>61</v>
      </c>
      <c r="AB21" s="1752"/>
      <c r="AC21" s="1751" t="s">
        <v>62</v>
      </c>
      <c r="AD21" s="1752"/>
      <c r="AE21" s="1751" t="s">
        <v>63</v>
      </c>
      <c r="AF21" s="1752"/>
      <c r="AG21" s="1751" t="s">
        <v>64</v>
      </c>
      <c r="AH21" s="1752"/>
      <c r="AI21" s="1751" t="s">
        <v>65</v>
      </c>
      <c r="AJ21" s="1752"/>
      <c r="AK21" s="1751" t="s">
        <v>66</v>
      </c>
      <c r="AL21" s="1752"/>
      <c r="AM21" s="1751" t="s">
        <v>67</v>
      </c>
      <c r="AN21" s="1752"/>
      <c r="AO21" s="1751" t="s">
        <v>68</v>
      </c>
      <c r="AP21" s="1752"/>
      <c r="AQ21" s="1751" t="s">
        <v>69</v>
      </c>
      <c r="AR21" s="1752"/>
      <c r="AS21" s="1753" t="s">
        <v>296</v>
      </c>
      <c r="AT21" s="1754"/>
      <c r="AU21" s="1753" t="s">
        <v>71</v>
      </c>
      <c r="AV21" s="1754"/>
      <c r="AW21" s="1753" t="s">
        <v>72</v>
      </c>
      <c r="AX21" s="1754"/>
      <c r="AY21" s="1753" t="s">
        <v>73</v>
      </c>
      <c r="AZ21" s="1754"/>
      <c r="BA21" s="1753" t="s">
        <v>74</v>
      </c>
      <c r="BB21" s="1754"/>
      <c r="BC21" s="1757" t="s">
        <v>75</v>
      </c>
      <c r="BD21" s="1758"/>
      <c r="BE21" s="1753" t="s">
        <v>76</v>
      </c>
      <c r="BF21" s="1754"/>
      <c r="BG21" s="1753" t="s">
        <v>77</v>
      </c>
      <c r="BH21" s="1754"/>
      <c r="BI21" s="1753" t="s">
        <v>78</v>
      </c>
      <c r="BJ21" s="1754"/>
      <c r="BK21" s="1753" t="s">
        <v>79</v>
      </c>
      <c r="BL21" s="1754"/>
      <c r="BM21" s="1753" t="s">
        <v>80</v>
      </c>
      <c r="BN21" s="1754"/>
      <c r="BO21" s="1753" t="s">
        <v>81</v>
      </c>
      <c r="BP21" s="1754"/>
      <c r="BQ21" s="1753" t="s">
        <v>82</v>
      </c>
      <c r="BR21" s="1754"/>
      <c r="BS21" s="1753" t="s">
        <v>83</v>
      </c>
      <c r="BT21" s="1754"/>
      <c r="BU21" s="1753" t="s">
        <v>84</v>
      </c>
      <c r="BV21" s="1754"/>
      <c r="BW21" s="1753" t="s">
        <v>85</v>
      </c>
      <c r="BX21" s="1756"/>
      <c r="BY21" s="1753" t="s">
        <v>869</v>
      </c>
      <c r="BZ21" s="1756"/>
      <c r="CA21" s="1753" t="s">
        <v>890</v>
      </c>
      <c r="CB21" s="1756"/>
      <c r="CC21" s="1753" t="s">
        <v>891</v>
      </c>
      <c r="CD21" s="1756"/>
    </row>
    <row r="22" spans="2:84" ht="19.5" customHeight="1" thickBot="1" x14ac:dyDescent="0.35">
      <c r="B22" s="74"/>
      <c r="D22" s="1728" t="s">
        <v>34</v>
      </c>
      <c r="E22" s="1728"/>
      <c r="F22" s="1728"/>
      <c r="H22" s="935"/>
      <c r="I22" s="876"/>
      <c r="J22" s="877" t="s">
        <v>672</v>
      </c>
      <c r="K22" s="276"/>
      <c r="L22" s="879" t="s">
        <v>673</v>
      </c>
      <c r="M22" s="876"/>
      <c r="N22" s="877" t="s">
        <v>672</v>
      </c>
      <c r="O22" s="276"/>
      <c r="P22" s="877" t="s">
        <v>672</v>
      </c>
      <c r="Q22" s="876"/>
      <c r="R22" s="877" t="s">
        <v>672</v>
      </c>
      <c r="S22" s="276"/>
      <c r="T22" s="877" t="s">
        <v>672</v>
      </c>
      <c r="U22" s="876"/>
      <c r="V22" s="877" t="s">
        <v>672</v>
      </c>
      <c r="W22" s="276"/>
      <c r="X22" s="877" t="s">
        <v>674</v>
      </c>
      <c r="Y22" s="876"/>
      <c r="Z22" s="877" t="s">
        <v>672</v>
      </c>
      <c r="AA22" s="276"/>
      <c r="AB22" s="879" t="s">
        <v>672</v>
      </c>
      <c r="AC22" s="876"/>
      <c r="AD22" s="879" t="s">
        <v>672</v>
      </c>
      <c r="AE22" s="876"/>
      <c r="AF22" s="877" t="s">
        <v>672</v>
      </c>
      <c r="AG22" s="876"/>
      <c r="AH22" s="879" t="s">
        <v>672</v>
      </c>
      <c r="AI22" s="876"/>
      <c r="AJ22" s="879" t="s">
        <v>672</v>
      </c>
      <c r="AK22" s="876"/>
      <c r="AL22" s="879" t="s">
        <v>672</v>
      </c>
      <c r="AM22" s="876"/>
      <c r="AN22" s="879" t="s">
        <v>674</v>
      </c>
      <c r="AO22" s="876"/>
      <c r="AP22" s="879" t="s">
        <v>674</v>
      </c>
      <c r="AQ22" s="876"/>
      <c r="AR22" s="879" t="s">
        <v>674</v>
      </c>
      <c r="AS22" s="880"/>
      <c r="AT22" s="881" t="s">
        <v>674</v>
      </c>
      <c r="AU22" s="880"/>
      <c r="AV22" s="881" t="s">
        <v>674</v>
      </c>
      <c r="AW22" s="880"/>
      <c r="AX22" s="881" t="s">
        <v>674</v>
      </c>
      <c r="AY22" s="880"/>
      <c r="AZ22" s="881" t="s">
        <v>674</v>
      </c>
      <c r="BA22" s="880"/>
      <c r="BB22" s="881" t="s">
        <v>674</v>
      </c>
      <c r="BC22" s="880"/>
      <c r="BD22" s="881" t="s">
        <v>674</v>
      </c>
      <c r="BE22" s="880"/>
      <c r="BF22" s="881" t="s">
        <v>674</v>
      </c>
      <c r="BG22" s="880"/>
      <c r="BH22" s="881" t="s">
        <v>674</v>
      </c>
      <c r="BI22" s="880"/>
      <c r="BJ22" s="881" t="s">
        <v>674</v>
      </c>
      <c r="BK22" s="880"/>
      <c r="BL22" s="881" t="s">
        <v>674</v>
      </c>
      <c r="BM22" s="880"/>
      <c r="BN22" s="881" t="s">
        <v>674</v>
      </c>
      <c r="BO22" s="880"/>
      <c r="BP22" s="881" t="s">
        <v>674</v>
      </c>
      <c r="BQ22" s="880"/>
      <c r="BR22" s="881" t="s">
        <v>674</v>
      </c>
      <c r="BS22" s="880"/>
      <c r="BT22" s="881" t="s">
        <v>674</v>
      </c>
      <c r="BU22" s="880"/>
      <c r="BV22" s="881" t="s">
        <v>674</v>
      </c>
      <c r="BW22" s="880"/>
      <c r="BX22" s="881" t="s">
        <v>674</v>
      </c>
      <c r="BY22" s="880"/>
      <c r="BZ22" s="881" t="s">
        <v>674</v>
      </c>
      <c r="CA22" s="880"/>
      <c r="CB22" s="881"/>
      <c r="CC22" s="880"/>
      <c r="CD22" s="881"/>
    </row>
    <row r="23" spans="2:84" ht="19.5" customHeight="1" x14ac:dyDescent="0.3">
      <c r="B23" s="74"/>
      <c r="D23" s="1749" t="s">
        <v>655</v>
      </c>
      <c r="E23" s="1750"/>
      <c r="F23" s="189"/>
      <c r="H23" s="936" t="s">
        <v>675</v>
      </c>
      <c r="I23" s="726">
        <v>247.8</v>
      </c>
      <c r="J23" s="937">
        <v>10.9</v>
      </c>
      <c r="K23" s="201">
        <v>466.4</v>
      </c>
      <c r="L23" s="938">
        <v>10.3</v>
      </c>
      <c r="M23" s="726">
        <v>669.4</v>
      </c>
      <c r="N23" s="937">
        <v>9.9</v>
      </c>
      <c r="O23" s="83">
        <v>880</v>
      </c>
      <c r="P23" s="937">
        <v>9.6</v>
      </c>
      <c r="Q23" s="726">
        <v>246.9</v>
      </c>
      <c r="R23" s="937">
        <v>10.5</v>
      </c>
      <c r="S23" s="201">
        <v>388.4</v>
      </c>
      <c r="T23" s="939">
        <v>9.9</v>
      </c>
      <c r="U23" s="938">
        <v>664.7</v>
      </c>
      <c r="V23" s="939">
        <v>9.5</v>
      </c>
      <c r="W23" s="201">
        <v>882.7</v>
      </c>
      <c r="X23" s="939">
        <v>9.4</v>
      </c>
      <c r="Y23" s="726">
        <v>270.10000000000002</v>
      </c>
      <c r="Z23" s="937">
        <v>10.9</v>
      </c>
      <c r="AA23" s="83">
        <v>487.6</v>
      </c>
      <c r="AB23" s="726">
        <v>9.9</v>
      </c>
      <c r="AC23" s="199">
        <v>697.7</v>
      </c>
      <c r="AD23" s="199">
        <v>9.5</v>
      </c>
      <c r="AE23" s="199">
        <v>916.5</v>
      </c>
      <c r="AF23" s="940">
        <v>9.4</v>
      </c>
      <c r="AG23" s="199">
        <v>276.60000000000002</v>
      </c>
      <c r="AH23" s="199">
        <v>11</v>
      </c>
      <c r="AI23" s="199">
        <v>503.9</v>
      </c>
      <c r="AJ23" s="199">
        <v>10.199999999999999</v>
      </c>
      <c r="AK23" s="199">
        <v>705.3</v>
      </c>
      <c r="AL23" s="199">
        <v>9.6</v>
      </c>
      <c r="AM23" s="726">
        <v>931.7</v>
      </c>
      <c r="AN23" s="726">
        <v>9.5</v>
      </c>
      <c r="AO23" s="941">
        <v>303.3</v>
      </c>
      <c r="AP23" s="941">
        <v>11.7</v>
      </c>
      <c r="AQ23" s="941">
        <v>532.70000000000005</v>
      </c>
      <c r="AR23" s="941">
        <v>10.4</v>
      </c>
      <c r="AS23" s="941">
        <v>745.4</v>
      </c>
      <c r="AT23" s="941">
        <v>9.6999999999999993</v>
      </c>
      <c r="AU23" s="942">
        <v>982.8</v>
      </c>
      <c r="AV23" s="942">
        <v>9.6</v>
      </c>
      <c r="AW23" s="941">
        <v>334.62869771099997</v>
      </c>
      <c r="AX23" s="941">
        <v>12.223898918094219</v>
      </c>
      <c r="AY23" s="942">
        <v>590.91892672400002</v>
      </c>
      <c r="AZ23" s="942">
        <v>10.808824785759231</v>
      </c>
      <c r="BA23" s="942">
        <v>823.71950310500006</v>
      </c>
      <c r="BB23" s="942">
        <v>10.050515188141997</v>
      </c>
      <c r="BC23" s="942">
        <v>1073.8</v>
      </c>
      <c r="BD23" s="942">
        <v>9.8000000000000007</v>
      </c>
      <c r="BE23" s="941">
        <v>372.3</v>
      </c>
      <c r="BF23" s="941">
        <v>12.9</v>
      </c>
      <c r="BG23" s="941">
        <v>652.20000000000005</v>
      </c>
      <c r="BH23" s="941">
        <v>11.3</v>
      </c>
      <c r="BI23" s="941">
        <v>912.86213496000005</v>
      </c>
      <c r="BJ23" s="941">
        <v>10.569625651397569</v>
      </c>
      <c r="BK23" s="941">
        <v>1167.2642014989999</v>
      </c>
      <c r="BL23" s="941">
        <v>10.129188618358235</v>
      </c>
      <c r="BM23" s="890">
        <v>419.2</v>
      </c>
      <c r="BN23" s="890">
        <v>13.55640880066823</v>
      </c>
      <c r="BO23" s="890">
        <v>723.5</v>
      </c>
      <c r="BP23" s="890">
        <v>11.786648529443301</v>
      </c>
      <c r="BQ23" s="891">
        <v>1017.644842307</v>
      </c>
      <c r="BR23" s="891">
        <v>11.09023427710477</v>
      </c>
      <c r="BS23" s="891">
        <v>1292.007677824</v>
      </c>
      <c r="BT23" s="891">
        <v>10.561524765326586</v>
      </c>
      <c r="BU23" s="890">
        <v>389.20386742899996</v>
      </c>
      <c r="BV23" s="890">
        <v>12.196545726187484</v>
      </c>
      <c r="BW23" s="890">
        <v>710.68645725299996</v>
      </c>
      <c r="BX23" s="890">
        <v>11.136857091689315</v>
      </c>
      <c r="BY23" s="890">
        <v>989.69782841099993</v>
      </c>
      <c r="BZ23" s="890">
        <v>10.377633083503452</v>
      </c>
      <c r="CA23" s="891">
        <v>1248.805272371</v>
      </c>
      <c r="CB23" s="891">
        <v>9.7926903650606363</v>
      </c>
      <c r="CC23" s="892">
        <v>436.78629498599997</v>
      </c>
      <c r="CD23" s="892">
        <v>12.760805678109863</v>
      </c>
    </row>
    <row r="24" spans="2:84" ht="19.5" customHeight="1" x14ac:dyDescent="0.3">
      <c r="B24" s="74"/>
      <c r="D24" s="1749" t="s">
        <v>657</v>
      </c>
      <c r="E24" s="1750"/>
      <c r="F24" s="189"/>
      <c r="H24" s="893" t="s">
        <v>676</v>
      </c>
      <c r="I24" s="943">
        <v>1588</v>
      </c>
      <c r="J24" s="944">
        <v>70</v>
      </c>
      <c r="K24" s="945">
        <v>3172.9</v>
      </c>
      <c r="L24" s="946">
        <v>70.2</v>
      </c>
      <c r="M24" s="943">
        <v>4787.2</v>
      </c>
      <c r="N24" s="944">
        <v>70.5</v>
      </c>
      <c r="O24" s="125">
        <v>6407.6</v>
      </c>
      <c r="P24" s="944">
        <v>70.3</v>
      </c>
      <c r="Q24" s="943">
        <v>1611.9</v>
      </c>
      <c r="R24" s="944">
        <v>68.400000000000006</v>
      </c>
      <c r="S24" s="945">
        <v>2692.7</v>
      </c>
      <c r="T24" s="947">
        <v>68.900000000000006</v>
      </c>
      <c r="U24" s="946">
        <v>4864.3</v>
      </c>
      <c r="V24" s="947">
        <v>69.2</v>
      </c>
      <c r="W24" s="945">
        <v>6510.8</v>
      </c>
      <c r="X24" s="947">
        <v>69.099999999999994</v>
      </c>
      <c r="Y24" s="943">
        <v>1670.4</v>
      </c>
      <c r="Z24" s="944">
        <v>67.2</v>
      </c>
      <c r="AA24" s="125">
        <v>3341.7</v>
      </c>
      <c r="AB24" s="943">
        <v>68.099999999999994</v>
      </c>
      <c r="AC24" s="948">
        <v>5023.2</v>
      </c>
      <c r="AD24" s="948">
        <v>68.599999999999994</v>
      </c>
      <c r="AE24" s="948">
        <v>6708.7</v>
      </c>
      <c r="AF24" s="949">
        <v>69</v>
      </c>
      <c r="AG24" s="948">
        <v>1711</v>
      </c>
      <c r="AH24" s="948">
        <v>64.5</v>
      </c>
      <c r="AI24" s="948">
        <v>3424.4</v>
      </c>
      <c r="AJ24" s="948">
        <v>69.2</v>
      </c>
      <c r="AK24" s="948">
        <v>5145.3</v>
      </c>
      <c r="AL24" s="948">
        <v>69.900000000000006</v>
      </c>
      <c r="AM24" s="943">
        <v>6883.2</v>
      </c>
      <c r="AN24" s="943">
        <v>69.900000000000006</v>
      </c>
      <c r="AO24" s="950">
        <v>1749.3</v>
      </c>
      <c r="AP24" s="950">
        <v>67.3</v>
      </c>
      <c r="AQ24" s="950">
        <v>3515.7</v>
      </c>
      <c r="AR24" s="950">
        <v>68.400000000000006</v>
      </c>
      <c r="AS24" s="950">
        <v>5294.4</v>
      </c>
      <c r="AT24" s="950">
        <v>69</v>
      </c>
      <c r="AU24" s="951">
        <v>7083.3</v>
      </c>
      <c r="AV24" s="951">
        <v>69</v>
      </c>
      <c r="AW24" s="950">
        <v>1796.1014912119999</v>
      </c>
      <c r="AX24" s="950">
        <v>65.611118309331005</v>
      </c>
      <c r="AY24" s="951">
        <v>3609.9699384199998</v>
      </c>
      <c r="AZ24" s="951">
        <v>66.031955961472605</v>
      </c>
      <c r="BA24" s="951">
        <v>5437.6482307220003</v>
      </c>
      <c r="BB24" s="951">
        <v>66.346815784545655</v>
      </c>
      <c r="BC24" s="951">
        <v>7290.7</v>
      </c>
      <c r="BD24" s="951">
        <v>66.400000000000006</v>
      </c>
      <c r="BE24" s="950">
        <v>1876.8</v>
      </c>
      <c r="BF24" s="950">
        <v>64.900000000000006</v>
      </c>
      <c r="BG24" s="950">
        <v>3795.4</v>
      </c>
      <c r="BH24" s="950">
        <v>65.7</v>
      </c>
      <c r="BI24" s="950">
        <v>5727.2329166540003</v>
      </c>
      <c r="BJ24" s="950">
        <v>66.313088942008918</v>
      </c>
      <c r="BK24" s="950">
        <v>7688.1275439769997</v>
      </c>
      <c r="BL24" s="950">
        <v>66.715396492869317</v>
      </c>
      <c r="BM24" s="901">
        <v>1998.7</v>
      </c>
      <c r="BN24" s="901">
        <v>64.631261237635826</v>
      </c>
      <c r="BO24" s="901">
        <v>4018.7</v>
      </c>
      <c r="BP24" s="901">
        <v>65.471573430392041</v>
      </c>
      <c r="BQ24" s="902">
        <v>6060.0487622339997</v>
      </c>
      <c r="BR24" s="902">
        <v>66.0420587908595</v>
      </c>
      <c r="BS24" s="902">
        <v>8124.66712869</v>
      </c>
      <c r="BT24" s="902">
        <v>66.415141769291679</v>
      </c>
      <c r="BU24" s="901">
        <v>2085.7923248679999</v>
      </c>
      <c r="BV24" s="901">
        <v>65.362817778844985</v>
      </c>
      <c r="BW24" s="901">
        <v>4207.9042721140004</v>
      </c>
      <c r="BX24" s="901">
        <v>65.940230119454341</v>
      </c>
      <c r="BY24" s="901">
        <v>6363.9347199200001</v>
      </c>
      <c r="BZ24" s="901">
        <v>66.730043852609143</v>
      </c>
      <c r="CA24" s="902">
        <v>8565.2743900370006</v>
      </c>
      <c r="CB24" s="902">
        <v>67.165859921591846</v>
      </c>
      <c r="CC24" s="903">
        <v>2243.3974200869998</v>
      </c>
      <c r="CD24" s="903">
        <v>65.541338785413998</v>
      </c>
    </row>
    <row r="25" spans="2:84" ht="19.5" customHeight="1" x14ac:dyDescent="0.3">
      <c r="B25" s="71"/>
      <c r="C25" s="56"/>
      <c r="D25" s="243"/>
      <c r="E25" s="244"/>
      <c r="F25" s="56"/>
      <c r="H25" s="904" t="s">
        <v>677</v>
      </c>
      <c r="I25" s="726">
        <v>1469.3</v>
      </c>
      <c r="J25" s="937">
        <v>64.7</v>
      </c>
      <c r="K25" s="201">
        <v>2937</v>
      </c>
      <c r="L25" s="938">
        <v>65</v>
      </c>
      <c r="M25" s="726">
        <v>4436</v>
      </c>
      <c r="N25" s="937">
        <v>65.3</v>
      </c>
      <c r="O25" s="83">
        <v>5940.5</v>
      </c>
      <c r="P25" s="937">
        <v>65.099999999999994</v>
      </c>
      <c r="Q25" s="726">
        <v>1500.3</v>
      </c>
      <c r="R25" s="937">
        <v>63.7</v>
      </c>
      <c r="S25" s="201">
        <v>2507.6999999999998</v>
      </c>
      <c r="T25" s="939">
        <v>64.099999999999994</v>
      </c>
      <c r="U25" s="938">
        <v>4535</v>
      </c>
      <c r="V25" s="939">
        <v>64.5</v>
      </c>
      <c r="W25" s="201">
        <v>6072.7</v>
      </c>
      <c r="X25" s="939">
        <v>64.400000000000006</v>
      </c>
      <c r="Y25" s="726">
        <v>1565.7</v>
      </c>
      <c r="Z25" s="937">
        <v>63</v>
      </c>
      <c r="AA25" s="83">
        <v>3134.2</v>
      </c>
      <c r="AB25" s="726">
        <v>63.9</v>
      </c>
      <c r="AC25" s="199">
        <v>4714</v>
      </c>
      <c r="AD25" s="199">
        <v>64.400000000000006</v>
      </c>
      <c r="AE25" s="199">
        <v>6298.1</v>
      </c>
      <c r="AF25" s="940">
        <v>64.8</v>
      </c>
      <c r="AG25" s="199">
        <v>1614.1</v>
      </c>
      <c r="AH25" s="199">
        <v>3.9</v>
      </c>
      <c r="AI25" s="199">
        <v>3233.4</v>
      </c>
      <c r="AJ25" s="199">
        <v>65.400000000000006</v>
      </c>
      <c r="AK25" s="199">
        <v>4862.3</v>
      </c>
      <c r="AL25" s="199">
        <v>66.099999999999994</v>
      </c>
      <c r="AM25" s="726">
        <v>6508.5</v>
      </c>
      <c r="AN25" s="726">
        <v>66.099999999999994</v>
      </c>
      <c r="AO25" s="941">
        <v>1661.7</v>
      </c>
      <c r="AP25" s="941">
        <v>64</v>
      </c>
      <c r="AQ25" s="941">
        <v>3343</v>
      </c>
      <c r="AR25" s="941">
        <v>65.099999999999994</v>
      </c>
      <c r="AS25" s="941">
        <v>5039.8</v>
      </c>
      <c r="AT25" s="941">
        <v>65.7</v>
      </c>
      <c r="AU25" s="942">
        <v>6750</v>
      </c>
      <c r="AV25" s="942">
        <v>65.7</v>
      </c>
      <c r="AW25" s="941">
        <v>1723.5535210510002</v>
      </c>
      <c r="AX25" s="941">
        <v>62.960959909805837</v>
      </c>
      <c r="AY25" s="942">
        <v>3468.2790936199999</v>
      </c>
      <c r="AZ25" s="942">
        <v>63.44021038364864</v>
      </c>
      <c r="BA25" s="942">
        <v>5229.6481961110003</v>
      </c>
      <c r="BB25" s="942">
        <v>63.808928191606817</v>
      </c>
      <c r="BC25" s="942">
        <v>7017.5</v>
      </c>
      <c r="BD25" s="942">
        <v>63.9</v>
      </c>
      <c r="BE25" s="941">
        <v>1817.8</v>
      </c>
      <c r="BF25" s="941">
        <v>62.9</v>
      </c>
      <c r="BG25" s="941">
        <v>3681.4</v>
      </c>
      <c r="BH25" s="941">
        <v>63.7</v>
      </c>
      <c r="BI25" s="941">
        <v>5561.3535562420002</v>
      </c>
      <c r="BJ25" s="941">
        <v>64.392445423450752</v>
      </c>
      <c r="BK25" s="941">
        <v>7472.6262894339998</v>
      </c>
      <c r="BL25" s="941">
        <v>64.845337553380162</v>
      </c>
      <c r="BM25" s="912">
        <v>1954.6</v>
      </c>
      <c r="BN25" s="912">
        <v>63.204289660390977</v>
      </c>
      <c r="BO25" s="912">
        <v>3933.7</v>
      </c>
      <c r="BP25" s="912">
        <v>64.086652795439051</v>
      </c>
      <c r="BQ25" s="913">
        <v>5936.4832566550003</v>
      </c>
      <c r="BR25" s="913">
        <v>64.695449101045341</v>
      </c>
      <c r="BS25" s="913">
        <v>7963.3568003890005</v>
      </c>
      <c r="BT25" s="913">
        <v>65.096509491406678</v>
      </c>
      <c r="BU25" s="912">
        <v>2051.0952305729998</v>
      </c>
      <c r="BV25" s="912">
        <v>64.275509217575333</v>
      </c>
      <c r="BW25" s="912">
        <v>4139.9155426980005</v>
      </c>
      <c r="BX25" s="912">
        <v>64.87480843366869</v>
      </c>
      <c r="BY25" s="912">
        <v>6263.7346994529998</v>
      </c>
      <c r="BZ25" s="912">
        <v>65.679380693091488</v>
      </c>
      <c r="CA25" s="913">
        <v>8432.3783009530016</v>
      </c>
      <c r="CB25" s="913">
        <v>66.123735676987849</v>
      </c>
      <c r="CC25" s="914">
        <v>2213.7302270280002</v>
      </c>
      <c r="CD25" s="914">
        <v>64.674605350810708</v>
      </c>
    </row>
    <row r="26" spans="2:84" ht="19.5" customHeight="1" x14ac:dyDescent="0.3">
      <c r="B26" s="253"/>
      <c r="C26" s="1721" t="s">
        <v>17</v>
      </c>
      <c r="D26" s="1721"/>
      <c r="E26" s="1736"/>
      <c r="F26" s="75"/>
      <c r="H26" s="952" t="s">
        <v>678</v>
      </c>
      <c r="I26" s="953">
        <v>118.7</v>
      </c>
      <c r="J26" s="954">
        <v>5.2</v>
      </c>
      <c r="K26" s="955">
        <v>235.9</v>
      </c>
      <c r="L26" s="956">
        <v>5.2</v>
      </c>
      <c r="M26" s="953">
        <v>351.2</v>
      </c>
      <c r="N26" s="954">
        <v>5.2</v>
      </c>
      <c r="O26" s="98">
        <v>467.1</v>
      </c>
      <c r="P26" s="954">
        <v>5.0999999999999996</v>
      </c>
      <c r="Q26" s="953">
        <v>111.6</v>
      </c>
      <c r="R26" s="954">
        <v>4.7</v>
      </c>
      <c r="S26" s="955">
        <v>184.9</v>
      </c>
      <c r="T26" s="957">
        <v>4.7</v>
      </c>
      <c r="U26" s="956">
        <v>329.3</v>
      </c>
      <c r="V26" s="957">
        <v>4.7</v>
      </c>
      <c r="W26" s="955">
        <v>438.2</v>
      </c>
      <c r="X26" s="957">
        <v>4.5999999999999996</v>
      </c>
      <c r="Y26" s="953">
        <v>104.7</v>
      </c>
      <c r="Z26" s="954">
        <v>4.2</v>
      </c>
      <c r="AA26" s="98">
        <v>207.6</v>
      </c>
      <c r="AB26" s="953">
        <v>4.2</v>
      </c>
      <c r="AC26" s="958">
        <v>309.2</v>
      </c>
      <c r="AD26" s="958">
        <v>4.2</v>
      </c>
      <c r="AE26" s="958">
        <v>410.6</v>
      </c>
      <c r="AF26" s="959">
        <v>4.2</v>
      </c>
      <c r="AG26" s="958">
        <v>96.9</v>
      </c>
      <c r="AH26" s="958">
        <v>68.3</v>
      </c>
      <c r="AI26" s="958">
        <v>191</v>
      </c>
      <c r="AJ26" s="958">
        <v>3.9</v>
      </c>
      <c r="AK26" s="958">
        <v>283</v>
      </c>
      <c r="AL26" s="958">
        <v>3.8</v>
      </c>
      <c r="AM26" s="953">
        <v>374.7</v>
      </c>
      <c r="AN26" s="953">
        <v>3.8</v>
      </c>
      <c r="AO26" s="960">
        <v>87.5</v>
      </c>
      <c r="AP26" s="960">
        <v>3.4</v>
      </c>
      <c r="AQ26" s="960">
        <v>172.7</v>
      </c>
      <c r="AR26" s="960">
        <v>3.4</v>
      </c>
      <c r="AS26" s="960">
        <v>254.6</v>
      </c>
      <c r="AT26" s="960">
        <v>3.3</v>
      </c>
      <c r="AU26" s="961">
        <v>333.3</v>
      </c>
      <c r="AV26" s="961">
        <v>3.2</v>
      </c>
      <c r="AW26" s="960">
        <v>72.547970161000009</v>
      </c>
      <c r="AX26" s="960">
        <v>2.6501583995251825</v>
      </c>
      <c r="AY26" s="961">
        <v>141.69084480000001</v>
      </c>
      <c r="AZ26" s="961">
        <v>2.5917455778239544</v>
      </c>
      <c r="BA26" s="961">
        <v>208.00003461100002</v>
      </c>
      <c r="BB26" s="961">
        <v>2.5378875929388287</v>
      </c>
      <c r="BC26" s="961">
        <v>273.3</v>
      </c>
      <c r="BD26" s="961">
        <v>2.5</v>
      </c>
      <c r="BE26" s="960">
        <v>59</v>
      </c>
      <c r="BF26" s="960">
        <v>2</v>
      </c>
      <c r="BG26" s="960">
        <v>114</v>
      </c>
      <c r="BH26" s="960">
        <v>2</v>
      </c>
      <c r="BI26" s="960">
        <v>165.87936041200001</v>
      </c>
      <c r="BJ26" s="960">
        <v>1.9206435185581701</v>
      </c>
      <c r="BK26" s="960">
        <v>215.50125454299999</v>
      </c>
      <c r="BL26" s="960">
        <v>1.870058939489156</v>
      </c>
      <c r="BM26" s="912">
        <v>44.1</v>
      </c>
      <c r="BN26" s="912">
        <v>1.4269715772448546</v>
      </c>
      <c r="BO26" s="912">
        <v>85</v>
      </c>
      <c r="BP26" s="912">
        <v>1.384920634952987</v>
      </c>
      <c r="BQ26" s="913">
        <v>123.565505579</v>
      </c>
      <c r="BR26" s="913">
        <v>1.3466096898141575</v>
      </c>
      <c r="BS26" s="913">
        <v>161.310328301</v>
      </c>
      <c r="BT26" s="913">
        <v>1.3186322778850028</v>
      </c>
      <c r="BU26" s="912">
        <v>34.697094294999999</v>
      </c>
      <c r="BV26" s="912">
        <v>1.0873085612696418</v>
      </c>
      <c r="BW26" s="912">
        <v>67.988729415999998</v>
      </c>
      <c r="BX26" s="912">
        <v>1.0654216857856542</v>
      </c>
      <c r="BY26" s="912">
        <v>100.200020467</v>
      </c>
      <c r="BZ26" s="912">
        <v>1.0506631595176541</v>
      </c>
      <c r="CA26" s="913">
        <v>132.89608908400001</v>
      </c>
      <c r="CB26" s="913">
        <v>1.0421242446040047</v>
      </c>
      <c r="CC26" s="914">
        <v>29.667193059000002</v>
      </c>
      <c r="CD26" s="914">
        <v>0.86673343460330643</v>
      </c>
    </row>
    <row r="27" spans="2:84" ht="19.5" customHeight="1" x14ac:dyDescent="0.3">
      <c r="B27" s="253"/>
      <c r="C27" s="56"/>
      <c r="D27" s="243"/>
      <c r="E27" s="291"/>
      <c r="F27" s="56"/>
      <c r="H27" s="936" t="s">
        <v>679</v>
      </c>
      <c r="I27" s="726">
        <v>433.8</v>
      </c>
      <c r="J27" s="937">
        <v>19.100000000000001</v>
      </c>
      <c r="K27" s="201">
        <v>882.1</v>
      </c>
      <c r="L27" s="938">
        <v>19.5</v>
      </c>
      <c r="M27" s="726">
        <v>1336.6</v>
      </c>
      <c r="N27" s="937">
        <v>19.7</v>
      </c>
      <c r="O27" s="83">
        <v>1831.8</v>
      </c>
      <c r="P27" s="937">
        <v>20.100000000000001</v>
      </c>
      <c r="Q27" s="726">
        <v>497</v>
      </c>
      <c r="R27" s="937">
        <v>21.1</v>
      </c>
      <c r="S27" s="201">
        <v>829.9</v>
      </c>
      <c r="T27" s="939">
        <v>21.2</v>
      </c>
      <c r="U27" s="938">
        <v>1503.9</v>
      </c>
      <c r="V27" s="939">
        <v>21.4</v>
      </c>
      <c r="W27" s="201">
        <v>2031</v>
      </c>
      <c r="X27" s="939">
        <v>21.5</v>
      </c>
      <c r="Y27" s="726">
        <v>546.70000000000005</v>
      </c>
      <c r="Z27" s="937">
        <v>22</v>
      </c>
      <c r="AA27" s="83">
        <v>1077.3</v>
      </c>
      <c r="AB27" s="726">
        <v>22</v>
      </c>
      <c r="AC27" s="199">
        <v>1602.7</v>
      </c>
      <c r="AD27" s="199">
        <v>21.9</v>
      </c>
      <c r="AE27" s="199">
        <v>2098.5</v>
      </c>
      <c r="AF27" s="940">
        <v>21.6</v>
      </c>
      <c r="AG27" s="199">
        <v>516</v>
      </c>
      <c r="AH27" s="199">
        <v>20.6</v>
      </c>
      <c r="AI27" s="199">
        <v>1017</v>
      </c>
      <c r="AJ27" s="199">
        <v>20.6</v>
      </c>
      <c r="AK27" s="199">
        <v>1506.3</v>
      </c>
      <c r="AL27" s="199">
        <v>20.5</v>
      </c>
      <c r="AM27" s="726">
        <v>2035.3</v>
      </c>
      <c r="AN27" s="726">
        <v>20.7</v>
      </c>
      <c r="AO27" s="941">
        <v>545.9</v>
      </c>
      <c r="AP27" s="941">
        <v>21</v>
      </c>
      <c r="AQ27" s="941">
        <v>1089.9000000000001</v>
      </c>
      <c r="AR27" s="941">
        <v>21.2</v>
      </c>
      <c r="AS27" s="941">
        <v>1628.9</v>
      </c>
      <c r="AT27" s="941">
        <v>21.2</v>
      </c>
      <c r="AU27" s="942">
        <v>2206.6999999999998</v>
      </c>
      <c r="AV27" s="942">
        <v>21.5</v>
      </c>
      <c r="AW27" s="941">
        <v>606.76543299899993</v>
      </c>
      <c r="AX27" s="941">
        <v>22.164982772574774</v>
      </c>
      <c r="AY27" s="942">
        <v>1266.115535765</v>
      </c>
      <c r="AZ27" s="942">
        <v>23.159219252768164</v>
      </c>
      <c r="BA27" s="942">
        <v>1934.4260905220001</v>
      </c>
      <c r="BB27" s="942">
        <v>23.602669027312352</v>
      </c>
      <c r="BC27" s="942">
        <v>2610.6</v>
      </c>
      <c r="BD27" s="942">
        <v>23.8</v>
      </c>
      <c r="BE27" s="941">
        <v>641.9</v>
      </c>
      <c r="BF27" s="941">
        <v>22.2</v>
      </c>
      <c r="BG27" s="941">
        <v>1332.2</v>
      </c>
      <c r="BH27" s="941">
        <v>23</v>
      </c>
      <c r="BI27" s="941">
        <v>1996.5602573589999</v>
      </c>
      <c r="BJ27" s="941">
        <v>23.117285406593524</v>
      </c>
      <c r="BK27" s="941">
        <v>2668.3763022770004</v>
      </c>
      <c r="BL27" s="941">
        <v>23.155414888772448</v>
      </c>
      <c r="BM27" s="901">
        <v>674.5</v>
      </c>
      <c r="BN27" s="901">
        <v>21.812329961695951</v>
      </c>
      <c r="BO27" s="901">
        <v>1395.9</v>
      </c>
      <c r="BP27" s="901">
        <v>22.741778040164668</v>
      </c>
      <c r="BQ27" s="902">
        <v>2098.3509845969998</v>
      </c>
      <c r="BR27" s="902">
        <v>22.86770693203573</v>
      </c>
      <c r="BS27" s="902">
        <v>2816.4800317500003</v>
      </c>
      <c r="BT27" s="902">
        <v>23.023333465381736</v>
      </c>
      <c r="BU27" s="901">
        <v>716.10296123900002</v>
      </c>
      <c r="BV27" s="901">
        <v>22.440636494967546</v>
      </c>
      <c r="BW27" s="901">
        <v>1462.8008194510001</v>
      </c>
      <c r="BX27" s="901">
        <v>22.922912788856358</v>
      </c>
      <c r="BY27" s="901">
        <v>2183.2032642999998</v>
      </c>
      <c r="BZ27" s="901">
        <v>22.892323063887403</v>
      </c>
      <c r="CA27" s="902">
        <v>2938.343071457</v>
      </c>
      <c r="CB27" s="902">
        <v>23.041449713347511</v>
      </c>
      <c r="CC27" s="903">
        <v>742.69024762100003</v>
      </c>
      <c r="CD27" s="903">
        <v>21.697855536476133</v>
      </c>
    </row>
    <row r="28" spans="2:84" ht="19.5" customHeight="1" thickBot="1" x14ac:dyDescent="0.35">
      <c r="B28" s="253"/>
      <c r="C28" s="1726" t="s">
        <v>8</v>
      </c>
      <c r="D28" s="1726"/>
      <c r="E28" s="1727"/>
      <c r="F28" s="75"/>
      <c r="H28" s="915" t="s">
        <v>680</v>
      </c>
      <c r="I28" s="962">
        <v>2269.5</v>
      </c>
      <c r="J28" s="963">
        <v>100</v>
      </c>
      <c r="K28" s="964">
        <v>4521.3999999999996</v>
      </c>
      <c r="L28" s="965">
        <v>100</v>
      </c>
      <c r="M28" s="962">
        <v>6793.2</v>
      </c>
      <c r="N28" s="963">
        <v>100</v>
      </c>
      <c r="O28" s="966">
        <v>9119.4</v>
      </c>
      <c r="P28" s="963">
        <v>100</v>
      </c>
      <c r="Q28" s="962">
        <v>2355.8000000000002</v>
      </c>
      <c r="R28" s="963">
        <v>100</v>
      </c>
      <c r="S28" s="964">
        <v>3910.9</v>
      </c>
      <c r="T28" s="967">
        <v>100</v>
      </c>
      <c r="U28" s="965">
        <v>7032.9</v>
      </c>
      <c r="V28" s="967">
        <v>100</v>
      </c>
      <c r="W28" s="964">
        <v>9424.5</v>
      </c>
      <c r="X28" s="967">
        <v>100</v>
      </c>
      <c r="Y28" s="962">
        <v>2487.1999999999998</v>
      </c>
      <c r="Z28" s="963">
        <v>100</v>
      </c>
      <c r="AA28" s="966">
        <v>4906.7</v>
      </c>
      <c r="AB28" s="962">
        <v>100</v>
      </c>
      <c r="AC28" s="968">
        <v>7323.6</v>
      </c>
      <c r="AD28" s="968">
        <v>100</v>
      </c>
      <c r="AE28" s="968">
        <v>9723.7000000000007</v>
      </c>
      <c r="AF28" s="969">
        <v>100</v>
      </c>
      <c r="AG28" s="968">
        <v>2503.6</v>
      </c>
      <c r="AH28" s="968">
        <v>100</v>
      </c>
      <c r="AI28" s="968">
        <v>4945.3</v>
      </c>
      <c r="AJ28" s="968">
        <v>100</v>
      </c>
      <c r="AK28" s="968">
        <v>7356.9</v>
      </c>
      <c r="AL28" s="968">
        <v>100</v>
      </c>
      <c r="AM28" s="962">
        <v>9850.2000000000007</v>
      </c>
      <c r="AN28" s="962">
        <v>100</v>
      </c>
      <c r="AO28" s="970">
        <v>2598.5</v>
      </c>
      <c r="AP28" s="970">
        <v>100</v>
      </c>
      <c r="AQ28" s="970">
        <v>5138.3999999999996</v>
      </c>
      <c r="AR28" s="970">
        <v>100</v>
      </c>
      <c r="AS28" s="970">
        <v>7668.7</v>
      </c>
      <c r="AT28" s="970">
        <v>100</v>
      </c>
      <c r="AU28" s="971">
        <v>10272.799999999999</v>
      </c>
      <c r="AV28" s="971">
        <v>100</v>
      </c>
      <c r="AW28" s="970">
        <v>2737.4956219219998</v>
      </c>
      <c r="AX28" s="970">
        <v>100</v>
      </c>
      <c r="AY28" s="971">
        <v>5467.0044009089997</v>
      </c>
      <c r="AZ28" s="971">
        <v>100</v>
      </c>
      <c r="BA28" s="971">
        <v>8195.7938243490007</v>
      </c>
      <c r="BB28" s="971">
        <v>100</v>
      </c>
      <c r="BC28" s="971">
        <v>10975.1</v>
      </c>
      <c r="BD28" s="971">
        <v>100</v>
      </c>
      <c r="BE28" s="970">
        <v>2891</v>
      </c>
      <c r="BF28" s="970">
        <v>100</v>
      </c>
      <c r="BG28" s="970">
        <v>5779.8</v>
      </c>
      <c r="BH28" s="970">
        <v>100</v>
      </c>
      <c r="BI28" s="970">
        <v>8636.6553089729987</v>
      </c>
      <c r="BJ28" s="970">
        <v>100</v>
      </c>
      <c r="BK28" s="970">
        <v>11523.768047753001</v>
      </c>
      <c r="BL28" s="970">
        <v>100</v>
      </c>
      <c r="BM28" s="923">
        <v>3092.4</v>
      </c>
      <c r="BN28" s="923">
        <v>100</v>
      </c>
      <c r="BO28" s="923">
        <v>6138.1</v>
      </c>
      <c r="BP28" s="923">
        <v>100</v>
      </c>
      <c r="BQ28" s="924">
        <v>9176.0445891379986</v>
      </c>
      <c r="BR28" s="924">
        <v>100</v>
      </c>
      <c r="BS28" s="924">
        <v>12233.154838263999</v>
      </c>
      <c r="BT28" s="924">
        <v>100</v>
      </c>
      <c r="BU28" s="923">
        <v>3191.0991535359999</v>
      </c>
      <c r="BV28" s="923">
        <v>100</v>
      </c>
      <c r="BW28" s="923">
        <v>6381.391548818</v>
      </c>
      <c r="BX28" s="923">
        <v>100</v>
      </c>
      <c r="BY28" s="923">
        <v>9536.8358126309995</v>
      </c>
      <c r="BZ28" s="923">
        <v>100</v>
      </c>
      <c r="CA28" s="924">
        <v>12752.422733865</v>
      </c>
      <c r="CB28" s="924">
        <v>100</v>
      </c>
      <c r="CC28" s="925">
        <v>3422.8739626940001</v>
      </c>
      <c r="CD28" s="925">
        <v>100</v>
      </c>
    </row>
    <row r="29" spans="2:84" ht="19.5" customHeight="1" x14ac:dyDescent="0.25">
      <c r="B29" s="253"/>
      <c r="C29" s="235"/>
      <c r="D29" s="235"/>
      <c r="E29" s="281"/>
      <c r="F29" s="56"/>
      <c r="H29" s="926" t="s">
        <v>681</v>
      </c>
      <c r="I29" s="759"/>
      <c r="J29" s="759"/>
      <c r="K29" s="759"/>
      <c r="L29" s="759"/>
      <c r="M29" s="759"/>
      <c r="N29" s="759"/>
      <c r="O29" s="759"/>
      <c r="P29" s="759"/>
      <c r="Q29" s="759"/>
      <c r="R29" s="759"/>
      <c r="S29" s="759"/>
      <c r="T29" s="759"/>
      <c r="U29" s="759"/>
      <c r="V29" s="759"/>
      <c r="W29" s="759"/>
      <c r="X29" s="759"/>
      <c r="Y29" s="759"/>
      <c r="Z29" s="759"/>
      <c r="AA29" s="759"/>
      <c r="AB29" s="759"/>
      <c r="AC29" s="759"/>
      <c r="AD29" s="759"/>
      <c r="AE29" s="759"/>
      <c r="AF29" s="759"/>
      <c r="AG29" s="759"/>
      <c r="AH29" s="759"/>
      <c r="AI29" s="759"/>
      <c r="AJ29" s="759"/>
      <c r="AK29" s="759"/>
      <c r="AL29" s="759"/>
      <c r="AM29" s="759"/>
      <c r="AN29" s="759"/>
      <c r="AO29" s="759"/>
      <c r="AP29" s="759"/>
    </row>
    <row r="30" spans="2:84" ht="19.5" customHeight="1" x14ac:dyDescent="0.3">
      <c r="B30" s="253"/>
      <c r="C30" s="1721" t="s">
        <v>25</v>
      </c>
      <c r="D30" s="1721"/>
      <c r="E30" s="1736"/>
      <c r="F30" s="5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row>
    <row r="31" spans="2:84" ht="19.5" customHeight="1" x14ac:dyDescent="0.3">
      <c r="B31" s="253"/>
      <c r="C31" s="243"/>
      <c r="D31" s="243"/>
      <c r="E31" s="291"/>
      <c r="F31" s="56"/>
      <c r="H31" s="429"/>
      <c r="I31" s="972"/>
      <c r="J31" s="972"/>
      <c r="K31" s="972"/>
      <c r="L31" s="972"/>
      <c r="M31" s="972"/>
      <c r="N31" s="972"/>
      <c r="O31" s="972"/>
      <c r="P31" s="972"/>
      <c r="R31" s="972"/>
      <c r="S31" s="972"/>
      <c r="T31" s="972"/>
      <c r="U31" s="972"/>
      <c r="V31" s="972"/>
      <c r="W31" s="972"/>
      <c r="X31" s="972"/>
      <c r="Y31" s="972"/>
      <c r="Z31" s="972"/>
      <c r="AA31" s="973"/>
      <c r="AB31" s="974"/>
      <c r="AC31" s="974"/>
      <c r="AD31" s="974"/>
      <c r="AE31" s="974"/>
      <c r="AF31" s="974"/>
      <c r="AG31" s="973"/>
      <c r="AH31" s="974"/>
      <c r="AI31" s="973"/>
      <c r="AJ31" s="974"/>
      <c r="AK31" s="974"/>
      <c r="AL31" s="974"/>
      <c r="AM31" s="974"/>
      <c r="AN31" s="974"/>
      <c r="AO31" s="974"/>
      <c r="AP31" s="974"/>
    </row>
    <row r="32" spans="2:84" ht="19.5" customHeight="1" x14ac:dyDescent="0.3">
      <c r="B32" s="253"/>
      <c r="C32" s="1721" t="s">
        <v>32</v>
      </c>
      <c r="D32" s="1721"/>
      <c r="E32" s="1736"/>
      <c r="H32" s="647"/>
      <c r="I32" s="647"/>
      <c r="J32" s="975"/>
      <c r="K32" s="975"/>
      <c r="L32" s="975"/>
      <c r="M32" s="975"/>
      <c r="N32" s="975"/>
      <c r="O32" s="975"/>
      <c r="P32" s="975"/>
      <c r="Q32" s="975"/>
      <c r="R32" s="975"/>
      <c r="S32" s="976"/>
      <c r="T32" s="975"/>
      <c r="U32" s="975"/>
      <c r="V32" s="975"/>
      <c r="W32" s="975"/>
      <c r="X32" s="972"/>
      <c r="Y32" s="972"/>
      <c r="Z32" s="972"/>
      <c r="AA32" s="977"/>
      <c r="AB32" s="978"/>
      <c r="AC32" s="978"/>
      <c r="AD32" s="978"/>
      <c r="AE32" s="978"/>
      <c r="AF32" s="978"/>
      <c r="AG32" s="977"/>
      <c r="AH32" s="978"/>
      <c r="AI32" s="977"/>
      <c r="AJ32" s="978"/>
      <c r="AK32" s="978"/>
      <c r="AL32" s="978"/>
      <c r="AM32" s="978"/>
      <c r="AN32" s="978"/>
      <c r="AO32" s="978"/>
      <c r="AP32" s="978"/>
    </row>
    <row r="33" spans="1:42" ht="19.5" customHeight="1" thickBot="1" x14ac:dyDescent="0.35">
      <c r="B33" s="305"/>
      <c r="C33" s="306"/>
      <c r="D33" s="306"/>
      <c r="E33" s="307"/>
      <c r="H33" s="428"/>
      <c r="I33" s="979"/>
      <c r="J33" s="979"/>
      <c r="K33" s="979"/>
      <c r="L33" s="979"/>
      <c r="M33" s="980"/>
      <c r="N33" s="980"/>
      <c r="O33" s="972"/>
      <c r="P33" s="972"/>
      <c r="Q33" s="979"/>
      <c r="R33" s="979"/>
      <c r="S33" s="972"/>
      <c r="T33" s="972"/>
      <c r="U33" s="972"/>
      <c r="V33" s="972"/>
      <c r="W33" s="972"/>
      <c r="X33" s="972"/>
      <c r="Y33" s="972"/>
      <c r="Z33" s="972"/>
      <c r="AA33" s="977"/>
      <c r="AB33" s="978"/>
      <c r="AC33" s="978"/>
      <c r="AD33" s="978"/>
      <c r="AE33" s="978"/>
      <c r="AF33" s="978"/>
      <c r="AG33" s="977"/>
      <c r="AH33" s="978" t="s">
        <v>683</v>
      </c>
      <c r="AI33" s="977"/>
      <c r="AJ33" s="978"/>
      <c r="AK33" s="978"/>
      <c r="AL33" s="978"/>
      <c r="AM33" s="978"/>
      <c r="AN33" s="978"/>
      <c r="AO33" s="978"/>
      <c r="AP33" s="978"/>
    </row>
    <row r="34" spans="1:42" ht="19.5" customHeight="1" thickTop="1" x14ac:dyDescent="0.3">
      <c r="H34" s="428"/>
      <c r="I34" s="979"/>
      <c r="J34" s="979"/>
      <c r="K34" s="979"/>
      <c r="L34" s="979"/>
      <c r="M34" s="980"/>
      <c r="N34" s="980"/>
      <c r="O34" s="972"/>
      <c r="P34" s="972"/>
      <c r="Q34" s="979"/>
      <c r="R34" s="979"/>
      <c r="S34" s="972"/>
      <c r="T34" s="972"/>
      <c r="U34" s="972"/>
      <c r="V34" s="972"/>
      <c r="W34" s="972"/>
      <c r="X34" s="972"/>
      <c r="Y34" s="972"/>
      <c r="Z34" s="972"/>
      <c r="AA34" s="977"/>
      <c r="AB34" s="978"/>
      <c r="AC34" s="978"/>
      <c r="AD34" s="978"/>
      <c r="AE34" s="978"/>
      <c r="AF34" s="978"/>
      <c r="AG34" s="977"/>
      <c r="AH34" s="978"/>
      <c r="AI34" s="977"/>
      <c r="AJ34" s="978"/>
      <c r="AK34" s="978"/>
      <c r="AL34" s="978"/>
      <c r="AM34" s="978"/>
      <c r="AN34" s="978"/>
      <c r="AO34" s="978"/>
      <c r="AP34" s="978"/>
    </row>
    <row r="35" spans="1:42" ht="19.5" customHeight="1" x14ac:dyDescent="0.3">
      <c r="H35" s="428"/>
      <c r="I35" s="979"/>
      <c r="J35" s="979"/>
      <c r="K35" s="979"/>
      <c r="L35" s="979"/>
      <c r="M35" s="980"/>
      <c r="N35" s="980"/>
      <c r="O35" s="972"/>
      <c r="P35" s="972"/>
      <c r="Q35" s="979"/>
      <c r="R35" s="979"/>
      <c r="S35" s="972"/>
      <c r="T35" s="972"/>
      <c r="U35" s="972"/>
      <c r="V35" s="972"/>
      <c r="W35" s="972"/>
      <c r="X35" s="972"/>
      <c r="Y35" s="972"/>
      <c r="Z35" s="972"/>
      <c r="AA35" s="977"/>
      <c r="AB35" s="978"/>
      <c r="AC35" s="978"/>
      <c r="AD35" s="978"/>
      <c r="AE35" s="978"/>
      <c r="AF35" s="978"/>
      <c r="AG35" s="977"/>
      <c r="AH35" s="978"/>
      <c r="AI35" s="977"/>
      <c r="AJ35" s="978"/>
      <c r="AK35" s="978"/>
      <c r="AL35" s="978"/>
      <c r="AM35" s="978"/>
      <c r="AN35" s="978"/>
      <c r="AO35" s="978"/>
      <c r="AP35" s="978"/>
    </row>
    <row r="36" spans="1:42" ht="19.5" customHeight="1" x14ac:dyDescent="0.3">
      <c r="H36" s="428"/>
      <c r="I36" s="979"/>
      <c r="J36" s="979"/>
      <c r="K36" s="979"/>
      <c r="L36" s="979"/>
      <c r="M36" s="980"/>
      <c r="N36" s="980"/>
      <c r="O36" s="972"/>
      <c r="P36" s="972"/>
      <c r="Q36" s="979"/>
      <c r="R36" s="979"/>
      <c r="S36" s="972"/>
      <c r="T36" s="972"/>
      <c r="U36" s="972"/>
      <c r="V36" s="972"/>
      <c r="W36" s="972"/>
      <c r="X36" s="972"/>
      <c r="Y36" s="972"/>
      <c r="Z36" s="972"/>
      <c r="AA36" s="977"/>
      <c r="AB36" s="978"/>
      <c r="AC36" s="978"/>
      <c r="AD36" s="978"/>
      <c r="AE36" s="978"/>
      <c r="AF36" s="978"/>
      <c r="AG36" s="977"/>
      <c r="AH36" s="978"/>
      <c r="AI36" s="977"/>
      <c r="AJ36" s="978"/>
      <c r="AK36" s="978"/>
      <c r="AL36" s="978"/>
      <c r="AM36" s="978"/>
      <c r="AN36" s="978"/>
      <c r="AO36" s="978"/>
      <c r="AP36" s="978"/>
    </row>
    <row r="37" spans="1:42" ht="19.5" customHeight="1" x14ac:dyDescent="0.3">
      <c r="H37" s="429"/>
      <c r="I37" s="979"/>
      <c r="J37" s="979"/>
      <c r="K37" s="979"/>
      <c r="L37" s="979"/>
      <c r="M37" s="980"/>
      <c r="N37" s="980"/>
      <c r="O37" s="972"/>
      <c r="P37" s="972"/>
      <c r="Q37" s="979"/>
      <c r="R37" s="979"/>
      <c r="S37" s="972"/>
      <c r="T37" s="972"/>
      <c r="U37" s="972"/>
      <c r="V37" s="972"/>
      <c r="W37" s="972"/>
      <c r="X37" s="972"/>
      <c r="Y37" s="972"/>
      <c r="Z37" s="972"/>
      <c r="AA37" s="977"/>
      <c r="AB37" s="978"/>
      <c r="AC37" s="978"/>
      <c r="AD37" s="978"/>
      <c r="AE37" s="978"/>
      <c r="AF37" s="978"/>
      <c r="AG37" s="977"/>
      <c r="AH37" s="978"/>
      <c r="AI37" s="977"/>
      <c r="AJ37" s="978"/>
      <c r="AK37" s="978"/>
      <c r="AL37" s="978"/>
      <c r="AM37" s="978"/>
      <c r="AN37" s="978"/>
      <c r="AO37" s="978"/>
      <c r="AP37" s="978"/>
    </row>
    <row r="38" spans="1:42" ht="19.5" customHeight="1" x14ac:dyDescent="0.3">
      <c r="H38" s="430"/>
      <c r="I38" s="981"/>
      <c r="J38" s="981"/>
      <c r="K38" s="981"/>
      <c r="L38" s="981"/>
      <c r="M38" s="981"/>
      <c r="N38" s="981"/>
      <c r="O38" s="981"/>
      <c r="P38" s="981"/>
      <c r="Q38" s="981"/>
      <c r="R38" s="981"/>
      <c r="S38" s="981"/>
      <c r="T38" s="981"/>
      <c r="U38" s="981"/>
      <c r="V38" s="981"/>
      <c r="W38" s="981"/>
      <c r="X38" s="981"/>
      <c r="Y38" s="981"/>
      <c r="Z38" s="981"/>
      <c r="AA38" s="981"/>
      <c r="AB38" s="982"/>
      <c r="AC38" s="982"/>
      <c r="AD38" s="982"/>
      <c r="AE38" s="982"/>
      <c r="AF38" s="982"/>
      <c r="AG38" s="981"/>
      <c r="AH38" s="982"/>
      <c r="AI38" s="981"/>
      <c r="AJ38" s="982"/>
      <c r="AK38" s="982"/>
      <c r="AL38" s="982"/>
      <c r="AM38" s="982"/>
      <c r="AN38" s="982"/>
      <c r="AO38" s="982"/>
      <c r="AP38" s="982"/>
    </row>
    <row r="39" spans="1:42" ht="19.5" customHeight="1" x14ac:dyDescent="0.3">
      <c r="H39" s="429"/>
      <c r="I39" s="979"/>
      <c r="J39" s="979"/>
      <c r="K39" s="979"/>
      <c r="L39" s="979"/>
      <c r="M39" s="980"/>
      <c r="N39" s="980"/>
      <c r="O39" s="972"/>
      <c r="P39" s="972"/>
      <c r="Q39" s="979"/>
      <c r="R39" s="979"/>
      <c r="S39" s="972"/>
      <c r="T39" s="972"/>
      <c r="U39" s="972"/>
      <c r="V39" s="972"/>
      <c r="W39" s="972"/>
      <c r="X39" s="972"/>
      <c r="Y39" s="972"/>
      <c r="Z39" s="972"/>
      <c r="AA39" s="90"/>
      <c r="AB39" s="91"/>
      <c r="AC39" s="91"/>
      <c r="AD39" s="91"/>
      <c r="AE39" s="91"/>
      <c r="AF39" s="91"/>
      <c r="AG39" s="90"/>
      <c r="AH39" s="91"/>
      <c r="AI39" s="90"/>
      <c r="AJ39" s="91"/>
      <c r="AK39" s="91"/>
      <c r="AL39" s="91"/>
      <c r="AM39" s="91"/>
      <c r="AN39" s="91"/>
      <c r="AO39" s="91"/>
      <c r="AP39" s="91"/>
    </row>
    <row r="40" spans="1:42" ht="19.5" customHeight="1" x14ac:dyDescent="0.3">
      <c r="H40" s="431"/>
      <c r="I40" s="978"/>
      <c r="J40" s="978"/>
      <c r="K40" s="978"/>
      <c r="L40" s="978"/>
      <c r="M40" s="978"/>
      <c r="N40" s="978"/>
      <c r="O40" s="978"/>
      <c r="P40" s="978"/>
      <c r="Q40" s="978"/>
      <c r="R40" s="978"/>
      <c r="S40" s="978"/>
      <c r="T40" s="978"/>
      <c r="U40" s="978"/>
      <c r="V40" s="978"/>
      <c r="W40" s="978"/>
      <c r="X40" s="978"/>
      <c r="Y40" s="978"/>
      <c r="Z40" s="978"/>
      <c r="AA40" s="977"/>
      <c r="AB40" s="978"/>
      <c r="AC40" s="978"/>
      <c r="AD40" s="978"/>
      <c r="AE40" s="978"/>
      <c r="AF40" s="978"/>
      <c r="AG40" s="977"/>
      <c r="AH40" s="978"/>
      <c r="AI40" s="977"/>
      <c r="AJ40" s="978"/>
      <c r="AK40" s="978"/>
      <c r="AL40" s="978"/>
      <c r="AM40" s="978"/>
      <c r="AN40" s="978"/>
      <c r="AO40" s="978"/>
      <c r="AP40" s="978"/>
    </row>
    <row r="41" spans="1:42" ht="19.5" customHeight="1" x14ac:dyDescent="0.3">
      <c r="H41" s="430"/>
      <c r="I41" s="983"/>
      <c r="J41" s="983"/>
      <c r="K41" s="983"/>
      <c r="L41" s="983"/>
      <c r="M41" s="609"/>
      <c r="N41" s="609"/>
      <c r="O41" s="984"/>
      <c r="P41" s="984"/>
      <c r="Q41" s="983"/>
      <c r="R41" s="983"/>
      <c r="S41" s="984"/>
      <c r="T41" s="984"/>
      <c r="U41" s="984"/>
      <c r="V41" s="984"/>
      <c r="W41" s="984"/>
      <c r="X41" s="984"/>
      <c r="Y41" s="984"/>
      <c r="Z41" s="984"/>
      <c r="AA41" s="983"/>
      <c r="AB41" s="984"/>
      <c r="AC41" s="984"/>
      <c r="AD41" s="984"/>
      <c r="AE41" s="984"/>
      <c r="AF41" s="984"/>
      <c r="AG41" s="983"/>
      <c r="AH41" s="984"/>
      <c r="AI41" s="983"/>
      <c r="AJ41" s="984"/>
      <c r="AK41" s="984"/>
      <c r="AL41" s="984"/>
      <c r="AM41" s="984"/>
      <c r="AN41" s="984"/>
      <c r="AO41" s="984"/>
      <c r="AP41" s="984"/>
    </row>
    <row r="42" spans="1:42" ht="19.5" customHeight="1" x14ac:dyDescent="0.3">
      <c r="H42" s="759"/>
      <c r="I42" s="759"/>
      <c r="J42" s="759"/>
      <c r="K42" s="759"/>
      <c r="L42" s="759"/>
      <c r="M42" s="759"/>
      <c r="N42" s="759"/>
      <c r="O42" s="759"/>
      <c r="P42" s="759"/>
      <c r="Q42" s="759"/>
      <c r="R42" s="759"/>
      <c r="S42" s="759"/>
      <c r="T42" s="759"/>
      <c r="U42" s="759"/>
      <c r="V42" s="759"/>
      <c r="W42" s="759"/>
      <c r="X42" s="759"/>
      <c r="Y42" s="759"/>
      <c r="Z42" s="759"/>
      <c r="AA42" s="759"/>
      <c r="AB42" s="759"/>
      <c r="AC42" s="759"/>
      <c r="AD42" s="759"/>
      <c r="AE42" s="759"/>
      <c r="AF42" s="759"/>
      <c r="AG42" s="759"/>
      <c r="AH42" s="759"/>
      <c r="AI42" s="759"/>
      <c r="AJ42" s="759"/>
      <c r="AK42" s="759"/>
      <c r="AL42" s="759"/>
      <c r="AM42" s="759"/>
      <c r="AN42" s="759"/>
      <c r="AO42" s="759"/>
      <c r="AP42" s="759"/>
    </row>
    <row r="43" spans="1:42" ht="18" customHeight="1" x14ac:dyDescent="0.3">
      <c r="H43" s="985"/>
      <c r="I43" s="336"/>
      <c r="J43" s="336"/>
      <c r="K43" s="336"/>
      <c r="L43" s="336"/>
      <c r="M43" s="336"/>
      <c r="N43" s="336"/>
      <c r="O43" s="336"/>
      <c r="P43" s="336"/>
      <c r="Q43" s="336"/>
      <c r="R43" s="336"/>
      <c r="S43" s="336"/>
      <c r="T43" s="336"/>
      <c r="U43" s="336"/>
      <c r="V43" s="336"/>
      <c r="W43" s="336"/>
      <c r="X43" s="336"/>
      <c r="Y43" s="336"/>
      <c r="Z43" s="336"/>
      <c r="AA43" s="336"/>
      <c r="AB43" s="336"/>
      <c r="AC43" s="336"/>
      <c r="AD43" s="336"/>
      <c r="AE43" s="336"/>
      <c r="AF43" s="336"/>
      <c r="AG43" s="336"/>
      <c r="AH43" s="336"/>
      <c r="AI43" s="336"/>
      <c r="AJ43" s="336"/>
      <c r="AK43" s="336"/>
      <c r="AL43" s="336"/>
      <c r="AM43" s="336"/>
      <c r="AN43" s="336"/>
      <c r="AO43" s="336"/>
      <c r="AP43" s="336"/>
    </row>
    <row r="44" spans="1:42" ht="18" customHeight="1" x14ac:dyDescent="0.3">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6"/>
      <c r="AJ44" s="336"/>
      <c r="AK44" s="336"/>
      <c r="AL44" s="336"/>
      <c r="AM44" s="336"/>
      <c r="AN44" s="336"/>
      <c r="AO44" s="336"/>
      <c r="AP44" s="336"/>
    </row>
    <row r="45" spans="1:42" s="82" customFormat="1" ht="18" customHeight="1" x14ac:dyDescent="0.3">
      <c r="A45" s="38"/>
      <c r="B45" s="38"/>
      <c r="C45" s="38"/>
      <c r="D45" s="38"/>
      <c r="E45" s="38"/>
      <c r="F45" s="38"/>
      <c r="G45" s="38"/>
      <c r="H45" s="986"/>
      <c r="I45" s="987"/>
      <c r="J45" s="987"/>
      <c r="K45" s="592"/>
      <c r="L45" s="592"/>
      <c r="M45" s="434"/>
      <c r="N45" s="434"/>
      <c r="O45" s="592"/>
      <c r="P45" s="592"/>
      <c r="Q45" s="592"/>
      <c r="R45" s="592"/>
      <c r="S45" s="987"/>
      <c r="T45" s="987"/>
      <c r="U45" s="987"/>
      <c r="V45" s="987"/>
      <c r="W45" s="987"/>
      <c r="X45" s="987"/>
      <c r="Y45" s="987"/>
      <c r="Z45" s="987"/>
      <c r="AA45" s="434"/>
      <c r="AB45" s="434"/>
      <c r="AC45" s="434"/>
      <c r="AD45" s="434"/>
      <c r="AE45" s="434"/>
      <c r="AF45" s="434"/>
      <c r="AG45" s="434"/>
      <c r="AH45" s="434"/>
      <c r="AI45" s="434"/>
      <c r="AJ45" s="434"/>
      <c r="AK45" s="434"/>
      <c r="AL45" s="434"/>
      <c r="AM45" s="434"/>
      <c r="AN45" s="434"/>
      <c r="AO45" s="434"/>
      <c r="AP45" s="434"/>
    </row>
    <row r="46" spans="1:42" ht="18" customHeight="1" x14ac:dyDescent="0.3">
      <c r="C46" s="82"/>
      <c r="D46" s="82"/>
      <c r="E46" s="82"/>
      <c r="F46" s="82"/>
      <c r="H46" s="988"/>
      <c r="I46" s="989"/>
      <c r="J46" s="989"/>
      <c r="K46" s="990"/>
      <c r="L46" s="990"/>
      <c r="M46" s="90"/>
      <c r="N46" s="90"/>
      <c r="O46" s="990"/>
      <c r="P46" s="990"/>
      <c r="Q46" s="990"/>
      <c r="R46" s="990"/>
      <c r="S46" s="989"/>
      <c r="T46" s="989"/>
      <c r="U46" s="989"/>
      <c r="V46" s="989"/>
      <c r="W46" s="989"/>
      <c r="X46" s="989"/>
      <c r="Y46" s="989"/>
      <c r="Z46" s="989"/>
      <c r="AA46" s="90"/>
      <c r="AB46" s="90"/>
      <c r="AC46" s="90"/>
      <c r="AD46" s="90"/>
      <c r="AE46" s="90"/>
      <c r="AF46" s="90"/>
      <c r="AG46" s="90"/>
      <c r="AH46" s="90"/>
      <c r="AI46" s="90"/>
      <c r="AJ46" s="90"/>
      <c r="AK46" s="90"/>
      <c r="AL46" s="90"/>
      <c r="AM46" s="90"/>
      <c r="AN46" s="90"/>
      <c r="AO46" s="90"/>
      <c r="AP46" s="90"/>
    </row>
    <row r="47" spans="1:42" ht="18" customHeight="1" x14ac:dyDescent="0.3">
      <c r="A47" s="82"/>
      <c r="B47" s="82"/>
      <c r="G47" s="82"/>
      <c r="H47" s="83"/>
      <c r="I47" s="989"/>
      <c r="J47" s="989"/>
      <c r="K47" s="990"/>
      <c r="L47" s="990"/>
      <c r="M47" s="83"/>
      <c r="N47" s="83"/>
      <c r="O47" s="990"/>
      <c r="P47" s="990"/>
      <c r="Q47" s="990"/>
      <c r="R47" s="990"/>
      <c r="S47" s="989"/>
      <c r="T47" s="989"/>
      <c r="U47" s="989"/>
      <c r="V47" s="989"/>
      <c r="W47" s="989"/>
      <c r="X47" s="989"/>
      <c r="Y47" s="989"/>
      <c r="Z47" s="989"/>
      <c r="AA47" s="83"/>
      <c r="AB47" s="83"/>
      <c r="AC47" s="83"/>
      <c r="AD47" s="83"/>
      <c r="AE47" s="83"/>
      <c r="AF47" s="83"/>
      <c r="AG47" s="83"/>
      <c r="AH47" s="83"/>
      <c r="AI47" s="83"/>
      <c r="AJ47" s="83"/>
      <c r="AK47" s="83"/>
      <c r="AL47" s="83"/>
      <c r="AM47" s="83"/>
      <c r="AN47" s="83"/>
      <c r="AO47" s="83"/>
      <c r="AP47" s="83"/>
    </row>
    <row r="48" spans="1:42" ht="18" customHeight="1" x14ac:dyDescent="0.3">
      <c r="H48" s="190"/>
    </row>
  </sheetData>
  <mergeCells count="100">
    <mergeCell ref="I9:J9"/>
    <mergeCell ref="K9:L9"/>
    <mergeCell ref="M9:N9"/>
    <mergeCell ref="O9:P9"/>
    <mergeCell ref="Q9:R9"/>
    <mergeCell ref="B4:E4"/>
    <mergeCell ref="C8:E8"/>
    <mergeCell ref="BU8:BV8"/>
    <mergeCell ref="BW8:BX8"/>
    <mergeCell ref="BY8:BZ8"/>
    <mergeCell ref="BM9:BN9"/>
    <mergeCell ref="AO9:AP9"/>
    <mergeCell ref="S9:T9"/>
    <mergeCell ref="U9:V9"/>
    <mergeCell ref="W9:X9"/>
    <mergeCell ref="Y9:Z9"/>
    <mergeCell ref="AA9:AB9"/>
    <mergeCell ref="AC9:AD9"/>
    <mergeCell ref="BC9:BD9"/>
    <mergeCell ref="BE9:BF9"/>
    <mergeCell ref="BG9:BH9"/>
    <mergeCell ref="BI9:BJ9"/>
    <mergeCell ref="BK9:BL9"/>
    <mergeCell ref="D19:E19"/>
    <mergeCell ref="BO9:BP9"/>
    <mergeCell ref="BQ9:BR9"/>
    <mergeCell ref="BS9:BT9"/>
    <mergeCell ref="BU9:BV9"/>
    <mergeCell ref="AQ9:AR9"/>
    <mergeCell ref="AS9:AT9"/>
    <mergeCell ref="AU9:AV9"/>
    <mergeCell ref="AW9:AX9"/>
    <mergeCell ref="AY9:AZ9"/>
    <mergeCell ref="BA9:BB9"/>
    <mergeCell ref="AE9:AF9"/>
    <mergeCell ref="AG9:AH9"/>
    <mergeCell ref="AI9:AJ9"/>
    <mergeCell ref="AK9:AL9"/>
    <mergeCell ref="AM9:AN9"/>
    <mergeCell ref="C10:E10"/>
    <mergeCell ref="C12:E12"/>
    <mergeCell ref="C14:E14"/>
    <mergeCell ref="C16:E16"/>
    <mergeCell ref="C18:E18"/>
    <mergeCell ref="D20:E20"/>
    <mergeCell ref="BU20:BV20"/>
    <mergeCell ref="BW20:BX20"/>
    <mergeCell ref="BY20:BZ20"/>
    <mergeCell ref="D21:E21"/>
    <mergeCell ref="I21:J21"/>
    <mergeCell ref="K21:L21"/>
    <mergeCell ref="M21:N21"/>
    <mergeCell ref="O21:P21"/>
    <mergeCell ref="Q21:R21"/>
    <mergeCell ref="S21:T21"/>
    <mergeCell ref="U21:V21"/>
    <mergeCell ref="W21:X21"/>
    <mergeCell ref="Y21:Z21"/>
    <mergeCell ref="AA21:AB21"/>
    <mergeCell ref="AW21:AX21"/>
    <mergeCell ref="AY21:AZ21"/>
    <mergeCell ref="BK21:BL21"/>
    <mergeCell ref="BM21:BN21"/>
    <mergeCell ref="AC21:AD21"/>
    <mergeCell ref="AM21:AN21"/>
    <mergeCell ref="AO21:AP21"/>
    <mergeCell ref="AQ21:AR21"/>
    <mergeCell ref="AS21:AT21"/>
    <mergeCell ref="AU21:AV21"/>
    <mergeCell ref="BC21:BD21"/>
    <mergeCell ref="BE21:BF21"/>
    <mergeCell ref="BG21:BH21"/>
    <mergeCell ref="BI21:BJ21"/>
    <mergeCell ref="BA21:BB21"/>
    <mergeCell ref="AE21:AF21"/>
    <mergeCell ref="AG21:AH21"/>
    <mergeCell ref="BO21:BP21"/>
    <mergeCell ref="BQ21:BR21"/>
    <mergeCell ref="BS21:BT21"/>
    <mergeCell ref="CC8:CD8"/>
    <mergeCell ref="CC9:CD9"/>
    <mergeCell ref="CC20:CD20"/>
    <mergeCell ref="CC21:CD21"/>
    <mergeCell ref="BY21:BZ21"/>
    <mergeCell ref="BU21:BV21"/>
    <mergeCell ref="BW21:BX21"/>
    <mergeCell ref="BW9:BX9"/>
    <mergeCell ref="BY9:BZ9"/>
    <mergeCell ref="CA9:CB9"/>
    <mergeCell ref="CA20:CB20"/>
    <mergeCell ref="CA21:CB21"/>
    <mergeCell ref="AI21:AJ21"/>
    <mergeCell ref="AK21:AL21"/>
    <mergeCell ref="C32:E32"/>
    <mergeCell ref="D22:F22"/>
    <mergeCell ref="D23:E23"/>
    <mergeCell ref="D24:E24"/>
    <mergeCell ref="C26:E26"/>
    <mergeCell ref="C28:E28"/>
    <mergeCell ref="C30:E30"/>
  </mergeCells>
  <phoneticPr fontId="3" type="noConversion"/>
  <hyperlinks>
    <hyperlink ref="D22:E22" location="I_Premium!A1" display="Direct Premium"/>
    <hyperlink ref="C18:E18" location="I_IS!A1" display="KB Insurance"/>
    <hyperlink ref="C18" location="I_Key!A1" display="KB Insurance"/>
    <hyperlink ref="D20:E20" location="I_BS!A1" display="Condensed Balance Sheet"/>
    <hyperlink ref="D19:E19" location="I_IS!A1" display="Condensed Income Statement"/>
    <hyperlink ref="D21:E21" location="I_Key!A1" display="Key Indicators"/>
    <hyperlink ref="C16" location="S_IS!A1" display="KB Securities"/>
    <hyperlink ref="C14" location="B_IS!A1" display="KB Kookmin Bank"/>
    <hyperlink ref="C12" location="G_IS!A1" display="KB Financial Group"/>
    <hyperlink ref="C10" location="Hightlights!A1" display="Highlights"/>
    <hyperlink ref="C10:E10" location="'Financial Highlights'!A1" display="Finanial Highlights"/>
    <hyperlink ref="D24:E24" location="'I_Monthly Premium'!A1" display="Monthly Initial Premium"/>
    <hyperlink ref="D23:E23" location="I_Ratios!A1" display="Loss/Expense Ratio"/>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6" fitToHeight="0" orientation="landscape" horizontalDpi="300" verticalDpi="3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K48"/>
  <sheetViews>
    <sheetView showGridLines="0" view="pageBreakPreview" zoomScale="70" zoomScaleNormal="70" zoomScaleSheetLayoutView="70" workbookViewId="0">
      <selection activeCell="BR10" sqref="BR10:BR11"/>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19.5" style="38" customWidth="1"/>
    <col min="9" max="173" width="9.875" style="38" hidden="1" customWidth="1"/>
    <col min="174" max="193" width="9.875" style="38" customWidth="1"/>
    <col min="194" max="16384" width="10.75" style="38"/>
  </cols>
  <sheetData>
    <row r="1" spans="2:193" ht="5.25" customHeight="1" x14ac:dyDescent="0.3"/>
    <row r="2" spans="2:193" ht="28.5" customHeight="1" x14ac:dyDescent="0.35">
      <c r="H2" s="39"/>
    </row>
    <row r="3" spans="2:193" ht="3" customHeight="1" x14ac:dyDescent="0.3">
      <c r="H3" s="40"/>
    </row>
    <row r="4" spans="2:193" ht="30" customHeight="1" x14ac:dyDescent="0.3">
      <c r="B4" s="1719" t="s">
        <v>31</v>
      </c>
      <c r="C4" s="1719"/>
      <c r="D4" s="1719"/>
      <c r="E4" s="1719"/>
      <c r="F4" s="191"/>
      <c r="G4" s="42"/>
      <c r="H4" s="64" t="s">
        <v>18</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873"/>
      <c r="CS4" s="873"/>
      <c r="CT4" s="873"/>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row>
    <row r="5" spans="2:193" ht="18" customHeight="1" x14ac:dyDescent="0.3">
      <c r="B5" s="44"/>
      <c r="C5" s="44"/>
      <c r="D5" s="44"/>
      <c r="E5" s="44"/>
      <c r="F5" s="44"/>
      <c r="CR5" s="991"/>
      <c r="CS5" s="991"/>
      <c r="CT5" s="991"/>
      <c r="FM5" s="69"/>
      <c r="FN5" s="69"/>
      <c r="FO5" s="69"/>
      <c r="FP5" s="69"/>
      <c r="FQ5" s="69"/>
      <c r="FR5" s="69"/>
      <c r="FS5" s="69"/>
      <c r="FT5" s="69"/>
      <c r="FU5" s="69"/>
      <c r="FV5" s="69"/>
      <c r="FW5" s="69"/>
      <c r="FX5" s="69"/>
      <c r="FY5" s="69"/>
      <c r="FZ5" s="69"/>
      <c r="GA5" s="69"/>
      <c r="GB5" s="69"/>
      <c r="GC5" s="69"/>
      <c r="GD5" s="69"/>
      <c r="GE5" s="69"/>
      <c r="GF5" s="69"/>
      <c r="GG5" s="69"/>
      <c r="GH5" s="69"/>
      <c r="GI5" s="69"/>
      <c r="GJ5" s="69"/>
      <c r="GK5" s="69"/>
    </row>
    <row r="6" spans="2:193" ht="3" customHeight="1" thickBot="1" x14ac:dyDescent="0.35">
      <c r="H6" s="40"/>
    </row>
    <row r="7" spans="2:193" ht="12" customHeight="1" thickTop="1" x14ac:dyDescent="0.3">
      <c r="B7" s="193"/>
      <c r="C7" s="67"/>
      <c r="D7" s="67"/>
      <c r="E7" s="68"/>
    </row>
    <row r="8" spans="2:193" ht="19.5" customHeight="1" x14ac:dyDescent="0.3">
      <c r="B8" s="74"/>
      <c r="C8" s="1721" t="s">
        <v>2</v>
      </c>
      <c r="D8" s="1721"/>
      <c r="E8" s="1722"/>
      <c r="F8" s="56"/>
      <c r="H8" s="786" t="s">
        <v>684</v>
      </c>
      <c r="I8" s="1641"/>
      <c r="J8" s="1641"/>
      <c r="K8" s="1641"/>
      <c r="L8" s="1641"/>
      <c r="M8" s="1641"/>
      <c r="N8" s="1641"/>
      <c r="O8" s="1641"/>
      <c r="P8" s="1641"/>
      <c r="Q8" s="1641"/>
      <c r="R8" s="1641"/>
      <c r="S8" s="1641"/>
      <c r="T8" s="1641"/>
      <c r="U8" s="1641"/>
      <c r="V8" s="1641"/>
      <c r="W8" s="1641"/>
      <c r="X8" s="1641"/>
      <c r="Y8" s="1641"/>
      <c r="Z8" s="1641"/>
      <c r="AA8" s="1641"/>
      <c r="AB8" s="1641"/>
      <c r="AC8" s="1641"/>
      <c r="AD8" s="1641"/>
      <c r="AE8" s="1641"/>
      <c r="AF8" s="1641"/>
      <c r="AG8" s="1641"/>
      <c r="AH8" s="1641"/>
      <c r="AI8" s="1641"/>
      <c r="AJ8" s="1641"/>
      <c r="AK8" s="1641"/>
      <c r="AL8" s="1641"/>
      <c r="AM8" s="1641"/>
      <c r="AN8" s="1641"/>
      <c r="AO8" s="1641"/>
      <c r="AP8" s="1641"/>
      <c r="AQ8" s="1641"/>
      <c r="AR8" s="1641"/>
      <c r="AS8" s="1641"/>
      <c r="AT8" s="1641"/>
      <c r="AU8" s="1641"/>
      <c r="AV8" s="1641"/>
      <c r="AW8" s="1641"/>
      <c r="AX8" s="1641"/>
      <c r="AY8" s="1641"/>
      <c r="AZ8" s="1641"/>
      <c r="BA8" s="1641"/>
      <c r="BB8" s="1641"/>
      <c r="BC8" s="1641"/>
      <c r="BD8" s="1641"/>
      <c r="BE8" s="1641"/>
      <c r="BF8" s="1641"/>
      <c r="BG8" s="1641"/>
      <c r="BH8" s="1641"/>
      <c r="BI8" s="1641"/>
      <c r="BJ8" s="1641"/>
      <c r="BK8" s="1641"/>
      <c r="BL8" s="1641"/>
      <c r="BM8" s="1641"/>
      <c r="BN8" s="1641"/>
      <c r="BO8" s="1641"/>
      <c r="BP8" s="1641"/>
      <c r="BQ8" s="1641"/>
      <c r="BR8" s="1641"/>
      <c r="BS8" s="1641"/>
      <c r="BT8" s="1641"/>
      <c r="BU8" s="1641"/>
      <c r="BV8" s="1641"/>
      <c r="BW8" s="1641"/>
      <c r="BX8" s="1641"/>
      <c r="BY8" s="1641"/>
      <c r="BZ8" s="1641"/>
      <c r="CA8" s="1641"/>
      <c r="CB8" s="1641"/>
      <c r="CC8" s="1641"/>
      <c r="CD8" s="1641"/>
      <c r="CE8" s="1641"/>
      <c r="CF8" s="1641"/>
      <c r="CG8" s="1641"/>
      <c r="CH8" s="1641"/>
      <c r="CI8" s="1641"/>
      <c r="CJ8" s="1641"/>
      <c r="CK8" s="1641"/>
      <c r="CL8" s="1641"/>
      <c r="CM8" s="1641"/>
      <c r="CN8" s="1641"/>
      <c r="CO8" s="1641"/>
      <c r="CP8" s="1641"/>
      <c r="CQ8" s="1641"/>
      <c r="CR8" s="1641"/>
      <c r="CS8" s="1641"/>
      <c r="CT8" s="1641"/>
      <c r="CU8" s="1641"/>
      <c r="CV8" s="1641"/>
      <c r="CW8" s="1641"/>
      <c r="CX8" s="1641"/>
      <c r="CY8" s="1641"/>
      <c r="CZ8" s="1641"/>
      <c r="DA8" s="1641"/>
      <c r="DB8" s="1641"/>
      <c r="DC8" s="1641"/>
      <c r="DD8" s="1641"/>
      <c r="DE8" s="1641"/>
      <c r="DF8" s="1641"/>
      <c r="DG8" s="1641"/>
      <c r="DH8" s="1641"/>
      <c r="DI8" s="1641"/>
      <c r="DJ8" s="1641"/>
      <c r="DK8" s="1641"/>
      <c r="DL8" s="1641"/>
      <c r="DM8" s="1641"/>
      <c r="DN8" s="1641"/>
      <c r="DO8" s="1641"/>
      <c r="DP8" s="1641"/>
      <c r="DQ8" s="1641"/>
      <c r="DR8" s="1641"/>
      <c r="DS8" s="1641"/>
      <c r="DT8" s="1641"/>
      <c r="DU8" s="1641"/>
      <c r="DV8" s="1641"/>
      <c r="DW8" s="1641"/>
      <c r="DX8" s="1641"/>
      <c r="DY8" s="1641"/>
      <c r="DZ8" s="1641"/>
      <c r="EA8" s="1641"/>
      <c r="EB8" s="1641"/>
      <c r="EC8" s="1641"/>
      <c r="ED8" s="1641"/>
      <c r="EE8" s="1641"/>
      <c r="EF8" s="1641"/>
      <c r="EG8" s="1641"/>
      <c r="EH8" s="1641"/>
      <c r="EI8" s="1641"/>
      <c r="EJ8" s="1641"/>
      <c r="EK8" s="1641"/>
      <c r="EL8" s="1641"/>
      <c r="EM8" s="1641"/>
      <c r="EN8" s="1641"/>
      <c r="EO8" s="1641"/>
      <c r="EP8" s="1641"/>
      <c r="EQ8" s="1641"/>
      <c r="ER8" s="1641"/>
      <c r="ES8" s="1641"/>
      <c r="ET8" s="1641"/>
      <c r="EU8" s="1641"/>
      <c r="EV8" s="1641"/>
      <c r="EW8" s="1641"/>
      <c r="EX8" s="1641"/>
      <c r="EY8" s="1641"/>
      <c r="EZ8" s="1641"/>
      <c r="FA8" s="1641"/>
      <c r="FB8" s="1641"/>
      <c r="FC8" s="1641"/>
      <c r="FD8" s="1641"/>
      <c r="FE8" s="1641"/>
      <c r="FF8" s="1641"/>
      <c r="FG8" s="1641"/>
      <c r="FH8" s="1641"/>
      <c r="FI8" s="1641"/>
      <c r="FJ8" s="1641"/>
      <c r="FK8" s="1641"/>
      <c r="FL8" s="1641"/>
      <c r="FM8" s="1679"/>
      <c r="FN8" s="1679"/>
      <c r="FO8" s="1679"/>
      <c r="FP8" s="1679"/>
      <c r="FQ8" s="1679"/>
      <c r="FR8" s="1679"/>
      <c r="FS8" s="1679"/>
      <c r="FT8" s="1679"/>
      <c r="FU8" s="1679"/>
      <c r="FV8" s="1679"/>
      <c r="FW8" s="1755"/>
      <c r="FX8" s="1755"/>
      <c r="FY8" s="1755"/>
      <c r="FZ8" s="1755"/>
      <c r="GA8" s="1755"/>
      <c r="GB8" s="1642"/>
      <c r="GC8" s="1642"/>
      <c r="GD8" s="1642"/>
      <c r="GE8" s="1642"/>
      <c r="GF8" s="1642"/>
      <c r="GG8" s="1755"/>
      <c r="GH8" s="1755"/>
      <c r="GI8" s="1755"/>
      <c r="GJ8" s="1755"/>
      <c r="GK8" s="1755"/>
    </row>
    <row r="9" spans="2:193" ht="19.5" customHeight="1" x14ac:dyDescent="0.3">
      <c r="B9" s="71"/>
      <c r="C9" s="75"/>
      <c r="D9" s="75"/>
      <c r="E9" s="76"/>
      <c r="F9" s="75"/>
      <c r="H9" s="992" t="s">
        <v>39</v>
      </c>
      <c r="I9" s="1768" t="s">
        <v>52</v>
      </c>
      <c r="J9" s="1769"/>
      <c r="K9" s="1769"/>
      <c r="L9" s="1769"/>
      <c r="M9" s="1769"/>
      <c r="N9" s="1768" t="s">
        <v>53</v>
      </c>
      <c r="O9" s="1769"/>
      <c r="P9" s="1769"/>
      <c r="Q9" s="1769"/>
      <c r="R9" s="1769"/>
      <c r="S9" s="1768" t="s">
        <v>54</v>
      </c>
      <c r="T9" s="1769"/>
      <c r="U9" s="1769"/>
      <c r="V9" s="1769"/>
      <c r="W9" s="1769"/>
      <c r="X9" s="1768" t="s">
        <v>55</v>
      </c>
      <c r="Y9" s="1769"/>
      <c r="Z9" s="1769"/>
      <c r="AA9" s="1769"/>
      <c r="AB9" s="1769"/>
      <c r="AC9" s="1768" t="s">
        <v>56</v>
      </c>
      <c r="AD9" s="1769"/>
      <c r="AE9" s="1769"/>
      <c r="AF9" s="1769"/>
      <c r="AG9" s="1769"/>
      <c r="AH9" s="1768" t="s">
        <v>57</v>
      </c>
      <c r="AI9" s="1769"/>
      <c r="AJ9" s="1769"/>
      <c r="AK9" s="1769"/>
      <c r="AL9" s="1769"/>
      <c r="AM9" s="1768" t="s">
        <v>58</v>
      </c>
      <c r="AN9" s="1769"/>
      <c r="AO9" s="1769"/>
      <c r="AP9" s="1769"/>
      <c r="AQ9" s="1769"/>
      <c r="AR9" s="1768" t="s">
        <v>59</v>
      </c>
      <c r="AS9" s="1769"/>
      <c r="AT9" s="1769"/>
      <c r="AU9" s="1769"/>
      <c r="AV9" s="1770"/>
      <c r="AW9" s="1768" t="s">
        <v>60</v>
      </c>
      <c r="AX9" s="1769"/>
      <c r="AY9" s="1769"/>
      <c r="AZ9" s="1769"/>
      <c r="BA9" s="1770"/>
      <c r="BB9" s="1768" t="s">
        <v>61</v>
      </c>
      <c r="BC9" s="1769"/>
      <c r="BD9" s="1769"/>
      <c r="BE9" s="1769"/>
      <c r="BF9" s="1770"/>
      <c r="BG9" s="1768" t="s">
        <v>62</v>
      </c>
      <c r="BH9" s="1769"/>
      <c r="BI9" s="1769"/>
      <c r="BJ9" s="1769"/>
      <c r="BK9" s="1770"/>
      <c r="BL9" s="1768" t="s">
        <v>63</v>
      </c>
      <c r="BM9" s="1769"/>
      <c r="BN9" s="1769"/>
      <c r="BO9" s="1769"/>
      <c r="BP9" s="1770"/>
      <c r="BQ9" s="1768" t="s">
        <v>64</v>
      </c>
      <c r="BR9" s="1769"/>
      <c r="BS9" s="1769"/>
      <c r="BT9" s="1769"/>
      <c r="BU9" s="1770"/>
      <c r="BV9" s="1768" t="s">
        <v>65</v>
      </c>
      <c r="BW9" s="1769"/>
      <c r="BX9" s="1769"/>
      <c r="BY9" s="1769"/>
      <c r="BZ9" s="1770"/>
      <c r="CA9" s="1768" t="s">
        <v>66</v>
      </c>
      <c r="CB9" s="1769"/>
      <c r="CC9" s="1769"/>
      <c r="CD9" s="1769"/>
      <c r="CE9" s="1770"/>
      <c r="CF9" s="1768" t="s">
        <v>67</v>
      </c>
      <c r="CG9" s="1769"/>
      <c r="CH9" s="1769"/>
      <c r="CI9" s="1769"/>
      <c r="CJ9" s="1770"/>
      <c r="CK9" s="1759" t="s">
        <v>68</v>
      </c>
      <c r="CL9" s="1756"/>
      <c r="CM9" s="1756"/>
      <c r="CN9" s="1756"/>
      <c r="CO9" s="1771"/>
      <c r="CP9" s="1759" t="s">
        <v>69</v>
      </c>
      <c r="CQ9" s="1756"/>
      <c r="CR9" s="1756"/>
      <c r="CS9" s="1756"/>
      <c r="CT9" s="1771"/>
      <c r="CU9" s="1759" t="s">
        <v>70</v>
      </c>
      <c r="CV9" s="1756"/>
      <c r="CW9" s="1756"/>
      <c r="CX9" s="1756"/>
      <c r="CY9" s="1771"/>
      <c r="CZ9" s="1759" t="s">
        <v>71</v>
      </c>
      <c r="DA9" s="1756"/>
      <c r="DB9" s="1756"/>
      <c r="DC9" s="1756"/>
      <c r="DD9" s="1771"/>
      <c r="DE9" s="1759" t="s">
        <v>72</v>
      </c>
      <c r="DF9" s="1756"/>
      <c r="DG9" s="1756"/>
      <c r="DH9" s="1756"/>
      <c r="DI9" s="1771"/>
      <c r="DJ9" s="1759" t="s">
        <v>73</v>
      </c>
      <c r="DK9" s="1756"/>
      <c r="DL9" s="1756"/>
      <c r="DM9" s="1756"/>
      <c r="DN9" s="1756"/>
      <c r="DO9" s="1759" t="s">
        <v>74</v>
      </c>
      <c r="DP9" s="1756"/>
      <c r="DQ9" s="1756"/>
      <c r="DR9" s="1756"/>
      <c r="DS9" s="1756"/>
      <c r="DT9" s="1772" t="s">
        <v>75</v>
      </c>
      <c r="DU9" s="1756"/>
      <c r="DV9" s="1756"/>
      <c r="DW9" s="1756"/>
      <c r="DX9" s="1756"/>
      <c r="DY9" s="1759" t="s">
        <v>76</v>
      </c>
      <c r="DZ9" s="1756"/>
      <c r="EA9" s="1756"/>
      <c r="EB9" s="1756"/>
      <c r="EC9" s="1756"/>
      <c r="ED9" s="1759" t="s">
        <v>77</v>
      </c>
      <c r="EE9" s="1756"/>
      <c r="EF9" s="1756"/>
      <c r="EG9" s="1756"/>
      <c r="EH9" s="1756"/>
      <c r="EI9" s="1759" t="s">
        <v>78</v>
      </c>
      <c r="EJ9" s="1756"/>
      <c r="EK9" s="1756"/>
      <c r="EL9" s="1756"/>
      <c r="EM9" s="1756"/>
      <c r="EN9" s="1759" t="s">
        <v>79</v>
      </c>
      <c r="EO9" s="1756"/>
      <c r="EP9" s="1756"/>
      <c r="EQ9" s="1756"/>
      <c r="ER9" s="1756"/>
      <c r="ES9" s="1759" t="s">
        <v>80</v>
      </c>
      <c r="ET9" s="1756"/>
      <c r="EU9" s="1756"/>
      <c r="EV9" s="1756"/>
      <c r="EW9" s="1756"/>
      <c r="EX9" s="1759" t="s">
        <v>81</v>
      </c>
      <c r="EY9" s="1756"/>
      <c r="EZ9" s="1756"/>
      <c r="FA9" s="1756"/>
      <c r="FB9" s="1756"/>
      <c r="FC9" s="1759" t="s">
        <v>82</v>
      </c>
      <c r="FD9" s="1756"/>
      <c r="FE9" s="1756"/>
      <c r="FF9" s="1756"/>
      <c r="FG9" s="1756"/>
      <c r="FH9" s="1759" t="s">
        <v>83</v>
      </c>
      <c r="FI9" s="1756"/>
      <c r="FJ9" s="1756"/>
      <c r="FK9" s="1756"/>
      <c r="FL9" s="1756"/>
      <c r="FM9" s="1759" t="s">
        <v>84</v>
      </c>
      <c r="FN9" s="1756"/>
      <c r="FO9" s="1756"/>
      <c r="FP9" s="1756"/>
      <c r="FQ9" s="1756"/>
      <c r="FR9" s="1759" t="s">
        <v>85</v>
      </c>
      <c r="FS9" s="1756"/>
      <c r="FT9" s="1756"/>
      <c r="FU9" s="1756"/>
      <c r="FV9" s="1756"/>
      <c r="FW9" s="1759" t="s">
        <v>869</v>
      </c>
      <c r="FX9" s="1756"/>
      <c r="FY9" s="1756"/>
      <c r="FZ9" s="1756"/>
      <c r="GA9" s="1756"/>
      <c r="GB9" s="1759" t="s">
        <v>890</v>
      </c>
      <c r="GC9" s="1756"/>
      <c r="GD9" s="1756"/>
      <c r="GE9" s="1756"/>
      <c r="GF9" s="1756"/>
      <c r="GG9" s="1759" t="s">
        <v>891</v>
      </c>
      <c r="GH9" s="1756"/>
      <c r="GI9" s="1756"/>
      <c r="GJ9" s="1756"/>
      <c r="GK9" s="1756"/>
    </row>
    <row r="10" spans="2:193" ht="19.5" customHeight="1" x14ac:dyDescent="0.3">
      <c r="B10" s="74"/>
      <c r="C10" s="1721" t="s">
        <v>36</v>
      </c>
      <c r="D10" s="1721"/>
      <c r="E10" s="1722"/>
      <c r="F10" s="56"/>
      <c r="H10" s="498"/>
      <c r="I10" s="1760" t="s">
        <v>685</v>
      </c>
      <c r="J10" s="1762" t="s">
        <v>686</v>
      </c>
      <c r="K10" s="1764" t="s">
        <v>687</v>
      </c>
      <c r="L10" s="1764" t="s">
        <v>688</v>
      </c>
      <c r="M10" s="1764" t="s">
        <v>689</v>
      </c>
      <c r="N10" s="1760" t="s">
        <v>685</v>
      </c>
      <c r="O10" s="1762" t="s">
        <v>686</v>
      </c>
      <c r="P10" s="1764" t="s">
        <v>687</v>
      </c>
      <c r="Q10" s="1764" t="s">
        <v>688</v>
      </c>
      <c r="R10" s="1764" t="s">
        <v>689</v>
      </c>
      <c r="S10" s="1760" t="s">
        <v>685</v>
      </c>
      <c r="T10" s="1762" t="s">
        <v>686</v>
      </c>
      <c r="U10" s="1764" t="s">
        <v>687</v>
      </c>
      <c r="V10" s="1764" t="s">
        <v>688</v>
      </c>
      <c r="W10" s="1764" t="s">
        <v>689</v>
      </c>
      <c r="X10" s="1760" t="s">
        <v>685</v>
      </c>
      <c r="Y10" s="1762" t="s">
        <v>686</v>
      </c>
      <c r="Z10" s="1764" t="s">
        <v>687</v>
      </c>
      <c r="AA10" s="1764" t="s">
        <v>688</v>
      </c>
      <c r="AB10" s="1764" t="s">
        <v>689</v>
      </c>
      <c r="AC10" s="1760" t="s">
        <v>685</v>
      </c>
      <c r="AD10" s="1762" t="s">
        <v>686</v>
      </c>
      <c r="AE10" s="1764" t="s">
        <v>687</v>
      </c>
      <c r="AF10" s="1764" t="s">
        <v>688</v>
      </c>
      <c r="AG10" s="1764" t="s">
        <v>689</v>
      </c>
      <c r="AH10" s="1760" t="s">
        <v>685</v>
      </c>
      <c r="AI10" s="1762" t="s">
        <v>686</v>
      </c>
      <c r="AJ10" s="1764" t="s">
        <v>687</v>
      </c>
      <c r="AK10" s="1764" t="s">
        <v>688</v>
      </c>
      <c r="AL10" s="1764" t="s">
        <v>689</v>
      </c>
      <c r="AM10" s="1760" t="s">
        <v>685</v>
      </c>
      <c r="AN10" s="1762" t="s">
        <v>686</v>
      </c>
      <c r="AO10" s="1764" t="s">
        <v>687</v>
      </c>
      <c r="AP10" s="1764" t="s">
        <v>688</v>
      </c>
      <c r="AQ10" s="1764" t="s">
        <v>689</v>
      </c>
      <c r="AR10" s="1760" t="s">
        <v>685</v>
      </c>
      <c r="AS10" s="1762" t="s">
        <v>686</v>
      </c>
      <c r="AT10" s="1764" t="s">
        <v>687</v>
      </c>
      <c r="AU10" s="1764" t="s">
        <v>688</v>
      </c>
      <c r="AV10" s="1766" t="s">
        <v>689</v>
      </c>
      <c r="AW10" s="1760" t="s">
        <v>685</v>
      </c>
      <c r="AX10" s="1762" t="s">
        <v>686</v>
      </c>
      <c r="AY10" s="1764" t="s">
        <v>687</v>
      </c>
      <c r="AZ10" s="1764" t="s">
        <v>688</v>
      </c>
      <c r="BA10" s="1766" t="s">
        <v>689</v>
      </c>
      <c r="BB10" s="1760" t="s">
        <v>685</v>
      </c>
      <c r="BC10" s="1762" t="s">
        <v>686</v>
      </c>
      <c r="BD10" s="1764" t="s">
        <v>687</v>
      </c>
      <c r="BE10" s="1764" t="s">
        <v>688</v>
      </c>
      <c r="BF10" s="1766" t="s">
        <v>689</v>
      </c>
      <c r="BG10" s="1760" t="s">
        <v>685</v>
      </c>
      <c r="BH10" s="1762" t="s">
        <v>686</v>
      </c>
      <c r="BI10" s="1764" t="s">
        <v>687</v>
      </c>
      <c r="BJ10" s="1764" t="s">
        <v>688</v>
      </c>
      <c r="BK10" s="1766" t="s">
        <v>689</v>
      </c>
      <c r="BL10" s="1760" t="s">
        <v>685</v>
      </c>
      <c r="BM10" s="1762" t="s">
        <v>686</v>
      </c>
      <c r="BN10" s="1764" t="s">
        <v>687</v>
      </c>
      <c r="BO10" s="1764" t="s">
        <v>688</v>
      </c>
      <c r="BP10" s="1766" t="s">
        <v>689</v>
      </c>
      <c r="BQ10" s="1760" t="s">
        <v>685</v>
      </c>
      <c r="BR10" s="1762" t="s">
        <v>686</v>
      </c>
      <c r="BS10" s="1764" t="s">
        <v>687</v>
      </c>
      <c r="BT10" s="1764" t="s">
        <v>688</v>
      </c>
      <c r="BU10" s="1766" t="s">
        <v>689</v>
      </c>
      <c r="BV10" s="1760" t="s">
        <v>685</v>
      </c>
      <c r="BW10" s="1762" t="s">
        <v>686</v>
      </c>
      <c r="BX10" s="1764" t="s">
        <v>687</v>
      </c>
      <c r="BY10" s="1764" t="s">
        <v>688</v>
      </c>
      <c r="BZ10" s="1766" t="s">
        <v>689</v>
      </c>
      <c r="CA10" s="1760" t="s">
        <v>685</v>
      </c>
      <c r="CB10" s="1762" t="s">
        <v>686</v>
      </c>
      <c r="CC10" s="1764" t="s">
        <v>687</v>
      </c>
      <c r="CD10" s="1764" t="s">
        <v>688</v>
      </c>
      <c r="CE10" s="1766" t="s">
        <v>689</v>
      </c>
      <c r="CF10" s="1760" t="s">
        <v>685</v>
      </c>
      <c r="CG10" s="1762" t="s">
        <v>686</v>
      </c>
      <c r="CH10" s="1764" t="s">
        <v>687</v>
      </c>
      <c r="CI10" s="1764" t="s">
        <v>688</v>
      </c>
      <c r="CJ10" s="1766" t="s">
        <v>689</v>
      </c>
      <c r="CK10" s="1760" t="s">
        <v>685</v>
      </c>
      <c r="CL10" s="1762" t="s">
        <v>686</v>
      </c>
      <c r="CM10" s="1764" t="s">
        <v>687</v>
      </c>
      <c r="CN10" s="1764" t="s">
        <v>688</v>
      </c>
      <c r="CO10" s="1766" t="s">
        <v>689</v>
      </c>
      <c r="CP10" s="1760" t="s">
        <v>685</v>
      </c>
      <c r="CQ10" s="1762" t="s">
        <v>686</v>
      </c>
      <c r="CR10" s="1764" t="s">
        <v>687</v>
      </c>
      <c r="CS10" s="1764" t="s">
        <v>688</v>
      </c>
      <c r="CT10" s="1766" t="s">
        <v>689</v>
      </c>
      <c r="CU10" s="1760" t="s">
        <v>685</v>
      </c>
      <c r="CV10" s="1762" t="s">
        <v>686</v>
      </c>
      <c r="CW10" s="1764" t="s">
        <v>687</v>
      </c>
      <c r="CX10" s="1764" t="s">
        <v>688</v>
      </c>
      <c r="CY10" s="1766" t="s">
        <v>689</v>
      </c>
      <c r="CZ10" s="1760" t="s">
        <v>685</v>
      </c>
      <c r="DA10" s="1762" t="s">
        <v>686</v>
      </c>
      <c r="DB10" s="1764" t="s">
        <v>687</v>
      </c>
      <c r="DC10" s="1764" t="s">
        <v>688</v>
      </c>
      <c r="DD10" s="1764" t="s">
        <v>689</v>
      </c>
      <c r="DE10" s="1760" t="s">
        <v>685</v>
      </c>
      <c r="DF10" s="1762" t="s">
        <v>686</v>
      </c>
      <c r="DG10" s="1764" t="s">
        <v>687</v>
      </c>
      <c r="DH10" s="1764" t="s">
        <v>688</v>
      </c>
      <c r="DI10" s="1764" t="s">
        <v>689</v>
      </c>
      <c r="DJ10" s="1760" t="s">
        <v>685</v>
      </c>
      <c r="DK10" s="1762" t="s">
        <v>686</v>
      </c>
      <c r="DL10" s="1764" t="s">
        <v>687</v>
      </c>
      <c r="DM10" s="1764" t="s">
        <v>688</v>
      </c>
      <c r="DN10" s="1764" t="s">
        <v>689</v>
      </c>
      <c r="DO10" s="1760" t="s">
        <v>685</v>
      </c>
      <c r="DP10" s="1762" t="s">
        <v>686</v>
      </c>
      <c r="DQ10" s="1764" t="s">
        <v>687</v>
      </c>
      <c r="DR10" s="1764" t="s">
        <v>688</v>
      </c>
      <c r="DS10" s="1764" t="s">
        <v>689</v>
      </c>
      <c r="DT10" s="1760" t="s">
        <v>685</v>
      </c>
      <c r="DU10" s="1762" t="s">
        <v>686</v>
      </c>
      <c r="DV10" s="1764" t="s">
        <v>687</v>
      </c>
      <c r="DW10" s="1764" t="s">
        <v>688</v>
      </c>
      <c r="DX10" s="1764" t="s">
        <v>689</v>
      </c>
      <c r="DY10" s="1760" t="s">
        <v>685</v>
      </c>
      <c r="DZ10" s="1762" t="s">
        <v>686</v>
      </c>
      <c r="EA10" s="1764" t="s">
        <v>687</v>
      </c>
      <c r="EB10" s="1764" t="s">
        <v>688</v>
      </c>
      <c r="EC10" s="1764" t="s">
        <v>689</v>
      </c>
      <c r="ED10" s="1760" t="s">
        <v>685</v>
      </c>
      <c r="EE10" s="1762" t="s">
        <v>686</v>
      </c>
      <c r="EF10" s="1764" t="s">
        <v>687</v>
      </c>
      <c r="EG10" s="1764" t="s">
        <v>688</v>
      </c>
      <c r="EH10" s="1764" t="s">
        <v>689</v>
      </c>
      <c r="EI10" s="1760" t="s">
        <v>685</v>
      </c>
      <c r="EJ10" s="1762" t="s">
        <v>686</v>
      </c>
      <c r="EK10" s="1764" t="s">
        <v>687</v>
      </c>
      <c r="EL10" s="1764" t="s">
        <v>688</v>
      </c>
      <c r="EM10" s="1764" t="s">
        <v>689</v>
      </c>
      <c r="EN10" s="1760" t="s">
        <v>685</v>
      </c>
      <c r="EO10" s="1762" t="s">
        <v>686</v>
      </c>
      <c r="EP10" s="1764" t="s">
        <v>687</v>
      </c>
      <c r="EQ10" s="1764" t="s">
        <v>688</v>
      </c>
      <c r="ER10" s="1764" t="s">
        <v>689</v>
      </c>
      <c r="ES10" s="1760" t="s">
        <v>685</v>
      </c>
      <c r="ET10" s="1762" t="s">
        <v>686</v>
      </c>
      <c r="EU10" s="1764" t="s">
        <v>687</v>
      </c>
      <c r="EV10" s="1764" t="s">
        <v>688</v>
      </c>
      <c r="EW10" s="1764" t="s">
        <v>689</v>
      </c>
      <c r="EX10" s="1760" t="s">
        <v>685</v>
      </c>
      <c r="EY10" s="1762" t="s">
        <v>686</v>
      </c>
      <c r="EZ10" s="1764" t="s">
        <v>687</v>
      </c>
      <c r="FA10" s="1764" t="s">
        <v>688</v>
      </c>
      <c r="FB10" s="1764" t="s">
        <v>689</v>
      </c>
      <c r="FC10" s="1760" t="s">
        <v>685</v>
      </c>
      <c r="FD10" s="1762" t="s">
        <v>686</v>
      </c>
      <c r="FE10" s="1764" t="s">
        <v>687</v>
      </c>
      <c r="FF10" s="1764" t="s">
        <v>688</v>
      </c>
      <c r="FG10" s="1764" t="s">
        <v>689</v>
      </c>
      <c r="FH10" s="1760" t="s">
        <v>685</v>
      </c>
      <c r="FI10" s="1762" t="s">
        <v>686</v>
      </c>
      <c r="FJ10" s="1764" t="s">
        <v>687</v>
      </c>
      <c r="FK10" s="1764" t="s">
        <v>688</v>
      </c>
      <c r="FL10" s="1764" t="s">
        <v>689</v>
      </c>
      <c r="FM10" s="1760" t="s">
        <v>685</v>
      </c>
      <c r="FN10" s="1762" t="s">
        <v>686</v>
      </c>
      <c r="FO10" s="1764" t="s">
        <v>687</v>
      </c>
      <c r="FP10" s="1764" t="s">
        <v>688</v>
      </c>
      <c r="FQ10" s="1764" t="s">
        <v>689</v>
      </c>
      <c r="FR10" s="1760" t="s">
        <v>685</v>
      </c>
      <c r="FS10" s="1762" t="s">
        <v>686</v>
      </c>
      <c r="FT10" s="1764" t="s">
        <v>687</v>
      </c>
      <c r="FU10" s="1764" t="s">
        <v>688</v>
      </c>
      <c r="FV10" s="1764" t="s">
        <v>689</v>
      </c>
      <c r="FW10" s="1760" t="s">
        <v>685</v>
      </c>
      <c r="FX10" s="1762" t="s">
        <v>686</v>
      </c>
      <c r="FY10" s="1764" t="s">
        <v>687</v>
      </c>
      <c r="FZ10" s="1764" t="s">
        <v>688</v>
      </c>
      <c r="GA10" s="1764" t="s">
        <v>689</v>
      </c>
      <c r="GB10" s="1760" t="s">
        <v>685</v>
      </c>
      <c r="GC10" s="1762" t="s">
        <v>686</v>
      </c>
      <c r="GD10" s="1764" t="s">
        <v>687</v>
      </c>
      <c r="GE10" s="1764" t="s">
        <v>688</v>
      </c>
      <c r="GF10" s="1764" t="s">
        <v>689</v>
      </c>
      <c r="GG10" s="1760" t="s">
        <v>685</v>
      </c>
      <c r="GH10" s="1762" t="s">
        <v>686</v>
      </c>
      <c r="GI10" s="1764" t="s">
        <v>687</v>
      </c>
      <c r="GJ10" s="1764" t="s">
        <v>688</v>
      </c>
      <c r="GK10" s="1764" t="s">
        <v>689</v>
      </c>
    </row>
    <row r="11" spans="2:193" ht="19.5" customHeight="1" thickBot="1" x14ac:dyDescent="0.35">
      <c r="B11" s="74"/>
      <c r="C11" s="89"/>
      <c r="D11" s="75"/>
      <c r="E11" s="76"/>
      <c r="F11" s="75"/>
      <c r="H11" s="993"/>
      <c r="I11" s="1761"/>
      <c r="J11" s="1763"/>
      <c r="K11" s="1765"/>
      <c r="L11" s="1765"/>
      <c r="M11" s="1765"/>
      <c r="N11" s="1761"/>
      <c r="O11" s="1763"/>
      <c r="P11" s="1765"/>
      <c r="Q11" s="1765"/>
      <c r="R11" s="1765"/>
      <c r="S11" s="1761"/>
      <c r="T11" s="1763"/>
      <c r="U11" s="1765"/>
      <c r="V11" s="1765"/>
      <c r="W11" s="1765"/>
      <c r="X11" s="1761"/>
      <c r="Y11" s="1763"/>
      <c r="Z11" s="1765"/>
      <c r="AA11" s="1765"/>
      <c r="AB11" s="1765"/>
      <c r="AC11" s="1761"/>
      <c r="AD11" s="1763"/>
      <c r="AE11" s="1765"/>
      <c r="AF11" s="1765"/>
      <c r="AG11" s="1765"/>
      <c r="AH11" s="1761"/>
      <c r="AI11" s="1763"/>
      <c r="AJ11" s="1765"/>
      <c r="AK11" s="1765"/>
      <c r="AL11" s="1765"/>
      <c r="AM11" s="1761"/>
      <c r="AN11" s="1763"/>
      <c r="AO11" s="1765"/>
      <c r="AP11" s="1765"/>
      <c r="AQ11" s="1765"/>
      <c r="AR11" s="1761"/>
      <c r="AS11" s="1763"/>
      <c r="AT11" s="1765"/>
      <c r="AU11" s="1765"/>
      <c r="AV11" s="1767"/>
      <c r="AW11" s="1761"/>
      <c r="AX11" s="1763"/>
      <c r="AY11" s="1765"/>
      <c r="AZ11" s="1765"/>
      <c r="BA11" s="1767"/>
      <c r="BB11" s="1761"/>
      <c r="BC11" s="1763"/>
      <c r="BD11" s="1765"/>
      <c r="BE11" s="1765"/>
      <c r="BF11" s="1767"/>
      <c r="BG11" s="1761"/>
      <c r="BH11" s="1763"/>
      <c r="BI11" s="1765"/>
      <c r="BJ11" s="1765"/>
      <c r="BK11" s="1767"/>
      <c r="BL11" s="1761"/>
      <c r="BM11" s="1763"/>
      <c r="BN11" s="1765"/>
      <c r="BO11" s="1765"/>
      <c r="BP11" s="1767"/>
      <c r="BQ11" s="1761"/>
      <c r="BR11" s="1763"/>
      <c r="BS11" s="1765"/>
      <c r="BT11" s="1765"/>
      <c r="BU11" s="1767"/>
      <c r="BV11" s="1761"/>
      <c r="BW11" s="1763"/>
      <c r="BX11" s="1765"/>
      <c r="BY11" s="1765"/>
      <c r="BZ11" s="1767"/>
      <c r="CA11" s="1761"/>
      <c r="CB11" s="1763"/>
      <c r="CC11" s="1765"/>
      <c r="CD11" s="1765"/>
      <c r="CE11" s="1767"/>
      <c r="CF11" s="1761"/>
      <c r="CG11" s="1763"/>
      <c r="CH11" s="1765"/>
      <c r="CI11" s="1765"/>
      <c r="CJ11" s="1767"/>
      <c r="CK11" s="1761"/>
      <c r="CL11" s="1763"/>
      <c r="CM11" s="1765"/>
      <c r="CN11" s="1765"/>
      <c r="CO11" s="1767"/>
      <c r="CP11" s="1761"/>
      <c r="CQ11" s="1763"/>
      <c r="CR11" s="1765"/>
      <c r="CS11" s="1765"/>
      <c r="CT11" s="1767"/>
      <c r="CU11" s="1761"/>
      <c r="CV11" s="1763"/>
      <c r="CW11" s="1765"/>
      <c r="CX11" s="1765"/>
      <c r="CY11" s="1767"/>
      <c r="CZ11" s="1761"/>
      <c r="DA11" s="1763"/>
      <c r="DB11" s="1765"/>
      <c r="DC11" s="1763"/>
      <c r="DD11" s="1763"/>
      <c r="DE11" s="1761"/>
      <c r="DF11" s="1763"/>
      <c r="DG11" s="1765"/>
      <c r="DH11" s="1763"/>
      <c r="DI11" s="1763"/>
      <c r="DJ11" s="1761"/>
      <c r="DK11" s="1763"/>
      <c r="DL11" s="1765"/>
      <c r="DM11" s="1763"/>
      <c r="DN11" s="1763"/>
      <c r="DO11" s="1761"/>
      <c r="DP11" s="1763"/>
      <c r="DQ11" s="1765"/>
      <c r="DR11" s="1763"/>
      <c r="DS11" s="1763"/>
      <c r="DT11" s="1761"/>
      <c r="DU11" s="1763"/>
      <c r="DV11" s="1765"/>
      <c r="DW11" s="1763"/>
      <c r="DX11" s="1763"/>
      <c r="DY11" s="1761"/>
      <c r="DZ11" s="1763"/>
      <c r="EA11" s="1765"/>
      <c r="EB11" s="1763"/>
      <c r="EC11" s="1763"/>
      <c r="ED11" s="1761"/>
      <c r="EE11" s="1763"/>
      <c r="EF11" s="1765"/>
      <c r="EG11" s="1763"/>
      <c r="EH11" s="1763"/>
      <c r="EI11" s="1761"/>
      <c r="EJ11" s="1763"/>
      <c r="EK11" s="1765"/>
      <c r="EL11" s="1763"/>
      <c r="EM11" s="1763"/>
      <c r="EN11" s="1761"/>
      <c r="EO11" s="1763"/>
      <c r="EP11" s="1765"/>
      <c r="EQ11" s="1763"/>
      <c r="ER11" s="1763"/>
      <c r="ES11" s="1761"/>
      <c r="ET11" s="1763"/>
      <c r="EU11" s="1765"/>
      <c r="EV11" s="1763"/>
      <c r="EW11" s="1763"/>
      <c r="EX11" s="1761"/>
      <c r="EY11" s="1763"/>
      <c r="EZ11" s="1765"/>
      <c r="FA11" s="1763"/>
      <c r="FB11" s="1763"/>
      <c r="FC11" s="1761"/>
      <c r="FD11" s="1763"/>
      <c r="FE11" s="1765"/>
      <c r="FF11" s="1763"/>
      <c r="FG11" s="1763"/>
      <c r="FH11" s="1761"/>
      <c r="FI11" s="1763"/>
      <c r="FJ11" s="1765"/>
      <c r="FK11" s="1763"/>
      <c r="FL11" s="1763"/>
      <c r="FM11" s="1761"/>
      <c r="FN11" s="1763"/>
      <c r="FO11" s="1765"/>
      <c r="FP11" s="1763"/>
      <c r="FQ11" s="1763"/>
      <c r="FR11" s="1761"/>
      <c r="FS11" s="1763"/>
      <c r="FT11" s="1765"/>
      <c r="FU11" s="1763"/>
      <c r="FV11" s="1763"/>
      <c r="FW11" s="1761"/>
      <c r="FX11" s="1763"/>
      <c r="FY11" s="1765"/>
      <c r="FZ11" s="1763"/>
      <c r="GA11" s="1763"/>
      <c r="GB11" s="1761"/>
      <c r="GC11" s="1763"/>
      <c r="GD11" s="1765"/>
      <c r="GE11" s="1763"/>
      <c r="GF11" s="1763"/>
      <c r="GG11" s="1761"/>
      <c r="GH11" s="1763"/>
      <c r="GI11" s="1765"/>
      <c r="GJ11" s="1763"/>
      <c r="GK11" s="1763"/>
    </row>
    <row r="12" spans="2:193" ht="19.5" customHeight="1" x14ac:dyDescent="0.3">
      <c r="B12" s="74"/>
      <c r="C12" s="1721" t="s">
        <v>0</v>
      </c>
      <c r="D12" s="1721"/>
      <c r="E12" s="1722"/>
      <c r="F12" s="56"/>
      <c r="H12" s="994" t="s">
        <v>675</v>
      </c>
      <c r="I12" s="885">
        <v>78.900000000000006</v>
      </c>
      <c r="J12" s="885">
        <v>69.8</v>
      </c>
      <c r="K12" s="885">
        <v>88.4</v>
      </c>
      <c r="L12" s="885">
        <v>17.399999999999999</v>
      </c>
      <c r="M12" s="885">
        <v>22</v>
      </c>
      <c r="N12" s="883">
        <v>78.900000000000006</v>
      </c>
      <c r="O12" s="885">
        <v>102.3</v>
      </c>
      <c r="P12" s="885">
        <v>129.80000000000001</v>
      </c>
      <c r="Q12" s="885">
        <v>19.600000000000001</v>
      </c>
      <c r="R12" s="995">
        <v>24.9</v>
      </c>
      <c r="S12" s="885">
        <v>80</v>
      </c>
      <c r="T12" s="885">
        <v>157.69999999999999</v>
      </c>
      <c r="U12" s="885">
        <v>197.2</v>
      </c>
      <c r="V12" s="885">
        <v>18.399999999999999</v>
      </c>
      <c r="W12" s="995">
        <v>23</v>
      </c>
      <c r="X12" s="885">
        <v>75.400000000000006</v>
      </c>
      <c r="Y12" s="885">
        <v>8.1999999999999993</v>
      </c>
      <c r="Z12" s="885">
        <v>10.9</v>
      </c>
      <c r="AA12" s="885">
        <v>33.6</v>
      </c>
      <c r="AB12" s="885">
        <v>44.6</v>
      </c>
      <c r="AC12" s="883">
        <v>80.2</v>
      </c>
      <c r="AD12" s="885">
        <v>63.8</v>
      </c>
      <c r="AE12" s="885">
        <v>79.5</v>
      </c>
      <c r="AF12" s="885">
        <v>21.1</v>
      </c>
      <c r="AG12" s="995">
        <v>26.2</v>
      </c>
      <c r="AH12" s="885">
        <v>87.6</v>
      </c>
      <c r="AI12" s="885">
        <v>66.900000000000006</v>
      </c>
      <c r="AJ12" s="885">
        <v>76.3</v>
      </c>
      <c r="AK12" s="885">
        <v>19.8</v>
      </c>
      <c r="AL12" s="885">
        <v>22.6</v>
      </c>
      <c r="AM12" s="883">
        <v>89.1</v>
      </c>
      <c r="AN12" s="885">
        <v>53</v>
      </c>
      <c r="AO12" s="885">
        <v>59.4</v>
      </c>
      <c r="AP12" s="885">
        <v>21.8</v>
      </c>
      <c r="AQ12" s="995">
        <v>24.4</v>
      </c>
      <c r="AR12" s="885">
        <v>86.4</v>
      </c>
      <c r="AS12" s="885">
        <v>69.599999999999994</v>
      </c>
      <c r="AT12" s="885">
        <v>80.5</v>
      </c>
      <c r="AU12" s="885">
        <v>26.6</v>
      </c>
      <c r="AV12" s="885">
        <v>30.7</v>
      </c>
      <c r="AW12" s="996">
        <v>98.1</v>
      </c>
      <c r="AX12" s="885">
        <v>63.2</v>
      </c>
      <c r="AY12" s="885">
        <v>64.400000000000006</v>
      </c>
      <c r="AZ12" s="885">
        <v>24.9</v>
      </c>
      <c r="BA12" s="997">
        <v>25.4</v>
      </c>
      <c r="BB12" s="998">
        <v>108.1</v>
      </c>
      <c r="BC12" s="999">
        <v>86.2</v>
      </c>
      <c r="BD12" s="999">
        <v>79.8</v>
      </c>
      <c r="BE12" s="999">
        <v>32</v>
      </c>
      <c r="BF12" s="1000">
        <v>29.6</v>
      </c>
      <c r="BG12" s="1001">
        <v>113.6</v>
      </c>
      <c r="BH12" s="1002">
        <v>91.3</v>
      </c>
      <c r="BI12" s="1002">
        <v>80.400000000000006</v>
      </c>
      <c r="BJ12" s="1002">
        <v>29.1</v>
      </c>
      <c r="BK12" s="1003">
        <v>25.6</v>
      </c>
      <c r="BL12" s="1001">
        <v>117.3</v>
      </c>
      <c r="BM12" s="1002">
        <v>70.900000000000006</v>
      </c>
      <c r="BN12" s="1002">
        <v>60.4</v>
      </c>
      <c r="BO12" s="1002">
        <v>39.200000000000003</v>
      </c>
      <c r="BP12" s="1003">
        <v>33.4</v>
      </c>
      <c r="BQ12" s="1004">
        <v>124.7</v>
      </c>
      <c r="BR12" s="201">
        <v>89.8</v>
      </c>
      <c r="BS12" s="201">
        <v>72</v>
      </c>
      <c r="BT12" s="1005">
        <v>26.6</v>
      </c>
      <c r="BU12" s="1006">
        <v>21.3</v>
      </c>
      <c r="BV12" s="1004">
        <v>124.7</v>
      </c>
      <c r="BW12" s="201">
        <v>97.5</v>
      </c>
      <c r="BX12" s="201">
        <v>78.3</v>
      </c>
      <c r="BY12" s="1005">
        <v>32.4</v>
      </c>
      <c r="BZ12" s="1006">
        <v>26</v>
      </c>
      <c r="CA12" s="1004">
        <v>124.1</v>
      </c>
      <c r="CB12" s="201">
        <v>91</v>
      </c>
      <c r="CC12" s="201">
        <v>73.3</v>
      </c>
      <c r="CD12" s="1005">
        <v>31.4</v>
      </c>
      <c r="CE12" s="1006">
        <v>25.3</v>
      </c>
      <c r="CF12" s="998">
        <v>132.1</v>
      </c>
      <c r="CG12" s="999">
        <v>80.7</v>
      </c>
      <c r="CH12" s="999">
        <v>61.1</v>
      </c>
      <c r="CI12" s="999">
        <v>34.799999999999997</v>
      </c>
      <c r="CJ12" s="1000">
        <v>26.3</v>
      </c>
      <c r="CK12" s="1007">
        <v>130.9</v>
      </c>
      <c r="CL12" s="1008">
        <v>99.8</v>
      </c>
      <c r="CM12" s="1008">
        <v>76.2</v>
      </c>
      <c r="CN12" s="1008">
        <v>29.2</v>
      </c>
      <c r="CO12" s="1009">
        <v>22.3</v>
      </c>
      <c r="CP12" s="1007">
        <v>135</v>
      </c>
      <c r="CQ12" s="1008">
        <v>92.9</v>
      </c>
      <c r="CR12" s="1008">
        <v>68.8</v>
      </c>
      <c r="CS12" s="1008">
        <v>34.799999999999997</v>
      </c>
      <c r="CT12" s="1009">
        <v>25.7</v>
      </c>
      <c r="CU12" s="1007">
        <v>130.6</v>
      </c>
      <c r="CV12" s="1008">
        <v>102.8</v>
      </c>
      <c r="CW12" s="1008">
        <v>78.7</v>
      </c>
      <c r="CX12" s="1008">
        <v>35.4</v>
      </c>
      <c r="CY12" s="1009">
        <v>27.1</v>
      </c>
      <c r="CZ12" s="1010">
        <v>131.572894058</v>
      </c>
      <c r="DA12" s="1011">
        <v>104.02360778700002</v>
      </c>
      <c r="DB12" s="1011">
        <v>79.061579158655803</v>
      </c>
      <c r="DC12" s="1011">
        <v>29.627654968999995</v>
      </c>
      <c r="DD12" s="1012">
        <v>22.5180537230864</v>
      </c>
      <c r="DE12" s="1007">
        <v>122.29824678600001</v>
      </c>
      <c r="DF12" s="1008">
        <v>91.643853338999989</v>
      </c>
      <c r="DG12" s="1008">
        <v>74.934723716326289</v>
      </c>
      <c r="DH12" s="1008">
        <v>28.533218720000001</v>
      </c>
      <c r="DI12" s="1009">
        <v>23.330848536142973</v>
      </c>
      <c r="DJ12" s="1010">
        <v>117.96588296000002</v>
      </c>
      <c r="DK12" s="1011">
        <v>114.84729213200001</v>
      </c>
      <c r="DL12" s="1011">
        <v>97.356362068635164</v>
      </c>
      <c r="DM12" s="1011">
        <v>26.397363201000001</v>
      </c>
      <c r="DN12" s="1011">
        <v>22.377116619345649</v>
      </c>
      <c r="DO12" s="1010">
        <v>120.72068035799998</v>
      </c>
      <c r="DP12" s="1011">
        <v>106.30625702999998</v>
      </c>
      <c r="DQ12" s="1011">
        <v>88.059690116677857</v>
      </c>
      <c r="DR12" s="1011">
        <v>26.056591651999994</v>
      </c>
      <c r="DS12" s="1011">
        <v>21.584198808960128</v>
      </c>
      <c r="DT12" s="1010">
        <v>120.3</v>
      </c>
      <c r="DU12" s="1011">
        <v>105.4</v>
      </c>
      <c r="DV12" s="1011">
        <v>87.5</v>
      </c>
      <c r="DW12" s="1011">
        <v>22.2</v>
      </c>
      <c r="DX12" s="1011">
        <v>18.5</v>
      </c>
      <c r="DY12" s="1007">
        <v>131.30000000000001</v>
      </c>
      <c r="DZ12" s="1008">
        <v>98.1</v>
      </c>
      <c r="EA12" s="1008">
        <v>74.7</v>
      </c>
      <c r="EB12" s="1008">
        <v>28.2</v>
      </c>
      <c r="EC12" s="1008">
        <v>21.5</v>
      </c>
      <c r="ED12" s="1007">
        <v>142.20480101199999</v>
      </c>
      <c r="EE12" s="1008">
        <v>113.08560423799999</v>
      </c>
      <c r="EF12" s="1008">
        <v>79.523056488407335</v>
      </c>
      <c r="EG12" s="1008">
        <v>34.582430961999997</v>
      </c>
      <c r="EH12" s="1008">
        <v>24.318750644067038</v>
      </c>
      <c r="EI12" s="1007">
        <v>158.85284400200001</v>
      </c>
      <c r="EJ12" s="1008">
        <v>140.08703874200003</v>
      </c>
      <c r="EK12" s="1008">
        <v>88.186673409659761</v>
      </c>
      <c r="EL12" s="1008">
        <v>31.699989342000009</v>
      </c>
      <c r="EM12" s="1008">
        <v>19.955569282474347</v>
      </c>
      <c r="EN12" s="1007">
        <v>159.39510894799994</v>
      </c>
      <c r="EO12" s="1008">
        <v>154.28380955</v>
      </c>
      <c r="EP12" s="1008">
        <v>96.79331478127888</v>
      </c>
      <c r="EQ12" s="1008">
        <v>34.583358709000009</v>
      </c>
      <c r="ER12" s="1008">
        <v>21.696624781806992</v>
      </c>
      <c r="ES12" s="1007">
        <v>178.02133523200001</v>
      </c>
      <c r="ET12" s="1008">
        <v>156.033669436</v>
      </c>
      <c r="EU12" s="1008">
        <v>87.648859184577304</v>
      </c>
      <c r="EV12" s="1008">
        <v>23.365954480999999</v>
      </c>
      <c r="EW12" s="1008">
        <v>13.125367501905963</v>
      </c>
      <c r="EX12" s="1007">
        <v>168.24562963399998</v>
      </c>
      <c r="EY12" s="1008">
        <v>126.106380993</v>
      </c>
      <c r="EZ12" s="1008">
        <v>74.95373357829898</v>
      </c>
      <c r="FA12" s="1008">
        <v>33.330871260999999</v>
      </c>
      <c r="FB12" s="1008">
        <v>19.810839267271117</v>
      </c>
      <c r="FC12" s="1010">
        <v>177.88733607800003</v>
      </c>
      <c r="FD12" s="1011">
        <v>163.11660419500001</v>
      </c>
      <c r="FE12" s="1011">
        <v>91.696580426319187</v>
      </c>
      <c r="FF12" s="1011">
        <v>31.964305225000004</v>
      </c>
      <c r="FG12" s="1011">
        <v>17.968848108998774</v>
      </c>
      <c r="FH12" s="1010">
        <v>176.688957007</v>
      </c>
      <c r="FI12" s="1011">
        <v>148.49787256799993</v>
      </c>
      <c r="FJ12" s="1011">
        <v>84.044795488897933</v>
      </c>
      <c r="FK12" s="1011">
        <v>41.175917812999991</v>
      </c>
      <c r="FL12" s="1011">
        <v>23.304182961116634</v>
      </c>
      <c r="FM12" s="1007">
        <v>155.124057177</v>
      </c>
      <c r="FN12" s="1008">
        <v>121.113972561</v>
      </c>
      <c r="FO12" s="1008">
        <v>78.075557566681141</v>
      </c>
      <c r="FP12" s="1008">
        <v>38.291530711999997</v>
      </c>
      <c r="FQ12" s="1008">
        <v>24.684456691529483</v>
      </c>
      <c r="FR12" s="1007">
        <v>160.97049859200001</v>
      </c>
      <c r="FS12" s="1008">
        <v>136.53367072500001</v>
      </c>
      <c r="FT12" s="1008">
        <v>84.819064312561878</v>
      </c>
      <c r="FU12" s="1008">
        <v>37.564980006000006</v>
      </c>
      <c r="FV12" s="1008">
        <v>23.336561875982738</v>
      </c>
      <c r="FW12" s="1007">
        <v>154.56368247699999</v>
      </c>
      <c r="FX12" s="1008">
        <v>153.84106083600003</v>
      </c>
      <c r="FY12" s="1008">
        <v>99.532476433390173</v>
      </c>
      <c r="FZ12" s="1008">
        <v>34.289607046999997</v>
      </c>
      <c r="GA12" s="1008">
        <v>22.184776201940256</v>
      </c>
      <c r="GB12" s="1010">
        <v>149.27588710399996</v>
      </c>
      <c r="GC12" s="1011">
        <v>162.54290987600001</v>
      </c>
      <c r="GD12" s="1011">
        <v>108.88758595201445</v>
      </c>
      <c r="GE12" s="1011">
        <v>50.875678565000008</v>
      </c>
      <c r="GF12" s="1011">
        <v>34.081645436516553</v>
      </c>
      <c r="GG12" s="1013">
        <v>169.779731742</v>
      </c>
      <c r="GH12" s="1014">
        <v>122.419739916</v>
      </c>
      <c r="GI12" s="1014">
        <v>72.105037898181507</v>
      </c>
      <c r="GJ12" s="1014">
        <v>50.093193097000004</v>
      </c>
      <c r="GK12" s="1014">
        <v>29.504813432690792</v>
      </c>
    </row>
    <row r="13" spans="2:193" ht="19.5" customHeight="1" x14ac:dyDescent="0.3">
      <c r="B13" s="74"/>
      <c r="C13" s="89"/>
      <c r="D13" s="75"/>
      <c r="E13" s="76"/>
      <c r="F13" s="75"/>
      <c r="H13" s="1015" t="s">
        <v>676</v>
      </c>
      <c r="I13" s="896">
        <v>1542.8</v>
      </c>
      <c r="J13" s="896">
        <v>1332.8</v>
      </c>
      <c r="K13" s="896">
        <v>86.4</v>
      </c>
      <c r="L13" s="896">
        <v>268.8</v>
      </c>
      <c r="M13" s="896">
        <v>17.399999999999999</v>
      </c>
      <c r="N13" s="894">
        <v>1542.1</v>
      </c>
      <c r="O13" s="896">
        <v>1327.3</v>
      </c>
      <c r="P13" s="896">
        <v>86.1</v>
      </c>
      <c r="Q13" s="896">
        <v>269.8</v>
      </c>
      <c r="R13" s="1016">
        <v>17.5</v>
      </c>
      <c r="S13" s="896">
        <v>1561.6</v>
      </c>
      <c r="T13" s="896">
        <v>1319.5</v>
      </c>
      <c r="U13" s="896">
        <v>84.5</v>
      </c>
      <c r="V13" s="896">
        <v>263.89999999999998</v>
      </c>
      <c r="W13" s="1016">
        <v>16.899999999999999</v>
      </c>
      <c r="X13" s="896">
        <v>1565.4</v>
      </c>
      <c r="Y13" s="896">
        <v>1311.9</v>
      </c>
      <c r="Z13" s="896">
        <v>83.8</v>
      </c>
      <c r="AA13" s="896">
        <v>292.8</v>
      </c>
      <c r="AB13" s="896">
        <v>18.7</v>
      </c>
      <c r="AC13" s="894">
        <v>1557.4</v>
      </c>
      <c r="AD13" s="896">
        <v>1338.7</v>
      </c>
      <c r="AE13" s="896">
        <v>86</v>
      </c>
      <c r="AF13" s="896">
        <v>275.39999999999998</v>
      </c>
      <c r="AG13" s="1016">
        <v>17.7</v>
      </c>
      <c r="AH13" s="896">
        <v>1573.7</v>
      </c>
      <c r="AI13" s="896">
        <v>1342.5</v>
      </c>
      <c r="AJ13" s="896">
        <v>85.3</v>
      </c>
      <c r="AK13" s="896">
        <v>277.8</v>
      </c>
      <c r="AL13" s="896">
        <v>17.7</v>
      </c>
      <c r="AM13" s="894">
        <v>1570.1</v>
      </c>
      <c r="AN13" s="896">
        <v>1346.3</v>
      </c>
      <c r="AO13" s="896">
        <v>85.7</v>
      </c>
      <c r="AP13" s="896">
        <v>271.39999999999998</v>
      </c>
      <c r="AQ13" s="1016">
        <v>17.3</v>
      </c>
      <c r="AR13" s="896">
        <v>1574.6</v>
      </c>
      <c r="AS13" s="896">
        <v>1340.6</v>
      </c>
      <c r="AT13" s="896">
        <v>85.1</v>
      </c>
      <c r="AU13" s="896">
        <v>283.3</v>
      </c>
      <c r="AV13" s="896">
        <v>18</v>
      </c>
      <c r="AW13" s="1017">
        <v>1605.9</v>
      </c>
      <c r="AX13" s="896">
        <v>1367.6</v>
      </c>
      <c r="AY13" s="896">
        <v>85.2</v>
      </c>
      <c r="AZ13" s="896">
        <v>305.7</v>
      </c>
      <c r="BA13" s="1018">
        <v>19</v>
      </c>
      <c r="BB13" s="1019">
        <v>1605.5</v>
      </c>
      <c r="BC13" s="1020">
        <v>1341.8</v>
      </c>
      <c r="BD13" s="1020">
        <v>83.6</v>
      </c>
      <c r="BE13" s="1020">
        <v>310.5</v>
      </c>
      <c r="BF13" s="1021">
        <v>19.3</v>
      </c>
      <c r="BG13" s="1022">
        <v>1612.4</v>
      </c>
      <c r="BH13" s="1023">
        <v>1348.9</v>
      </c>
      <c r="BI13" s="1023">
        <v>83.7</v>
      </c>
      <c r="BJ13" s="1023">
        <v>315.8</v>
      </c>
      <c r="BK13" s="1024">
        <v>19.600000000000001</v>
      </c>
      <c r="BL13" s="1022">
        <v>1611.4</v>
      </c>
      <c r="BM13" s="1023">
        <v>1308.0999999999999</v>
      </c>
      <c r="BN13" s="1023">
        <v>81.2</v>
      </c>
      <c r="BO13" s="1023">
        <v>370.7</v>
      </c>
      <c r="BP13" s="1024">
        <v>23</v>
      </c>
      <c r="BQ13" s="1025">
        <v>1633.8</v>
      </c>
      <c r="BR13" s="945">
        <v>1376.7</v>
      </c>
      <c r="BS13" s="945">
        <v>84.3</v>
      </c>
      <c r="BT13" s="126">
        <v>352</v>
      </c>
      <c r="BU13" s="1026">
        <v>21.5</v>
      </c>
      <c r="BV13" s="1025">
        <v>1634.3</v>
      </c>
      <c r="BW13" s="945">
        <v>1345.3</v>
      </c>
      <c r="BX13" s="945">
        <v>82.3</v>
      </c>
      <c r="BY13" s="126">
        <v>361.2</v>
      </c>
      <c r="BZ13" s="1026">
        <v>22.1</v>
      </c>
      <c r="CA13" s="1025">
        <v>1639.2</v>
      </c>
      <c r="CB13" s="945">
        <v>1360.7</v>
      </c>
      <c r="CC13" s="945">
        <v>83</v>
      </c>
      <c r="CD13" s="126">
        <v>348.9</v>
      </c>
      <c r="CE13" s="1026">
        <v>21.3</v>
      </c>
      <c r="CF13" s="1019">
        <v>1648.6</v>
      </c>
      <c r="CG13" s="1020">
        <v>1423.7</v>
      </c>
      <c r="CH13" s="1020">
        <v>86.4</v>
      </c>
      <c r="CI13" s="1020">
        <v>358.1</v>
      </c>
      <c r="CJ13" s="1021">
        <v>21.7</v>
      </c>
      <c r="CK13" s="1027">
        <v>1661.7</v>
      </c>
      <c r="CL13" s="1028">
        <v>1395.5</v>
      </c>
      <c r="CM13" s="1028">
        <v>84</v>
      </c>
      <c r="CN13" s="1028">
        <v>384.2</v>
      </c>
      <c r="CO13" s="1029">
        <v>23.1</v>
      </c>
      <c r="CP13" s="1027">
        <v>1675.4</v>
      </c>
      <c r="CQ13" s="1028">
        <v>1405.3</v>
      </c>
      <c r="CR13" s="1028">
        <v>83.9</v>
      </c>
      <c r="CS13" s="1028">
        <v>384.4</v>
      </c>
      <c r="CT13" s="1029">
        <v>22.9</v>
      </c>
      <c r="CU13" s="1027">
        <v>1685.7</v>
      </c>
      <c r="CV13" s="1028">
        <v>1441</v>
      </c>
      <c r="CW13" s="1028">
        <v>85.5</v>
      </c>
      <c r="CX13" s="1028">
        <v>373.5</v>
      </c>
      <c r="CY13" s="1029">
        <v>22.2</v>
      </c>
      <c r="CZ13" s="1030">
        <v>1692.1726450390006</v>
      </c>
      <c r="DA13" s="1031">
        <v>1475.6601607100004</v>
      </c>
      <c r="DB13" s="1031">
        <v>87.205059426781474</v>
      </c>
      <c r="DC13" s="1031">
        <v>359.69313786200013</v>
      </c>
      <c r="DD13" s="1032">
        <v>21.256290776034266</v>
      </c>
      <c r="DE13" s="1027">
        <v>1698.2528076550002</v>
      </c>
      <c r="DF13" s="1028">
        <v>1494.391125765</v>
      </c>
      <c r="DG13" s="1028">
        <v>87.995798919272886</v>
      </c>
      <c r="DH13" s="1028">
        <v>352.81605432700007</v>
      </c>
      <c r="DI13" s="1029">
        <v>20.775237510967486</v>
      </c>
      <c r="DJ13" s="1030">
        <v>1708.0034691610003</v>
      </c>
      <c r="DK13" s="1031">
        <v>1438.6783063409998</v>
      </c>
      <c r="DL13" s="1031">
        <v>84.231579871889977</v>
      </c>
      <c r="DM13" s="1031">
        <v>359.69747502899997</v>
      </c>
      <c r="DN13" s="1031">
        <v>21.133969508113118</v>
      </c>
      <c r="DO13" s="1030">
        <v>1723.1308009249997</v>
      </c>
      <c r="DP13" s="1031">
        <v>1468.8490859699998</v>
      </c>
      <c r="DQ13" s="1031">
        <v>85.243040469214634</v>
      </c>
      <c r="DR13" s="1031">
        <v>374.56648937599999</v>
      </c>
      <c r="DS13" s="1031">
        <v>21.737554060024213</v>
      </c>
      <c r="DT13" s="1030">
        <v>1745.1</v>
      </c>
      <c r="DU13" s="1031">
        <v>1492.3</v>
      </c>
      <c r="DV13" s="1031">
        <v>85.5</v>
      </c>
      <c r="DW13" s="1031">
        <v>425.2</v>
      </c>
      <c r="DX13" s="1031">
        <v>24.4</v>
      </c>
      <c r="DY13" s="1027">
        <v>1765.4</v>
      </c>
      <c r="DZ13" s="1028">
        <v>1509</v>
      </c>
      <c r="EA13" s="1028">
        <v>85.5</v>
      </c>
      <c r="EB13" s="1031">
        <v>391.6</v>
      </c>
      <c r="EC13" s="1031">
        <v>22.2</v>
      </c>
      <c r="ED13" s="1027">
        <v>1800.626625759</v>
      </c>
      <c r="EE13" s="1028">
        <v>1540.2566977519998</v>
      </c>
      <c r="EF13" s="1028">
        <v>85.540037880021401</v>
      </c>
      <c r="EG13" s="1031">
        <v>395.5</v>
      </c>
      <c r="EH13" s="1028">
        <v>22.023919501792243</v>
      </c>
      <c r="EI13" s="1027">
        <v>1811.738484667</v>
      </c>
      <c r="EJ13" s="1028">
        <v>1553.9164027979998</v>
      </c>
      <c r="EK13" s="1028">
        <v>85.769354459764187</v>
      </c>
      <c r="EL13" s="1031">
        <v>373.4</v>
      </c>
      <c r="EM13" s="1028">
        <v>20.608406176712972</v>
      </c>
      <c r="EN13" s="1027">
        <v>1847.5733324159999</v>
      </c>
      <c r="EO13" s="1028">
        <v>1618.3321401320006</v>
      </c>
      <c r="EP13" s="1028">
        <v>87.592308880956324</v>
      </c>
      <c r="EQ13" s="1028">
        <v>353.727138169</v>
      </c>
      <c r="ER13" s="1028">
        <v>19.145499232035608</v>
      </c>
      <c r="ES13" s="1027">
        <v>1881.3573502509998</v>
      </c>
      <c r="ET13" s="1028">
        <v>1602.3618088179999</v>
      </c>
      <c r="EU13" s="1028">
        <v>85.170518434694074</v>
      </c>
      <c r="EV13" s="1028">
        <v>369.92971651800002</v>
      </c>
      <c r="EW13" s="1028">
        <v>19.662916057316068</v>
      </c>
      <c r="EX13" s="1027">
        <v>1899.0454824850001</v>
      </c>
      <c r="EY13" s="1028">
        <v>1599.599733194</v>
      </c>
      <c r="EZ13" s="1028">
        <v>84.231775802485799</v>
      </c>
      <c r="FA13" s="1028">
        <v>388.28386283999998</v>
      </c>
      <c r="FB13" s="1028">
        <v>20.446264527161841</v>
      </c>
      <c r="FC13" s="1030">
        <v>1915.9240552440001</v>
      </c>
      <c r="FD13" s="1031">
        <v>1590.3981032850002</v>
      </c>
      <c r="FE13" s="1031">
        <v>83.009454311718898</v>
      </c>
      <c r="FF13" s="1031">
        <v>406.73231551900005</v>
      </c>
      <c r="FG13" s="1031">
        <v>21.229041642112538</v>
      </c>
      <c r="FH13" s="1030">
        <v>1934.7513366379999</v>
      </c>
      <c r="FI13" s="1031">
        <v>1547.2707530119997</v>
      </c>
      <c r="FJ13" s="1031">
        <v>79.972589950534839</v>
      </c>
      <c r="FK13" s="1031">
        <v>417.90056182499995</v>
      </c>
      <c r="FL13" s="1031">
        <v>21.599703998715515</v>
      </c>
      <c r="FM13" s="1027">
        <v>1952.545845805</v>
      </c>
      <c r="FN13" s="1028">
        <v>1633.2657529000001</v>
      </c>
      <c r="FO13" s="1028">
        <v>83.648010437707981</v>
      </c>
      <c r="FP13" s="1028">
        <v>453.52204555099991</v>
      </c>
      <c r="FQ13" s="1028">
        <v>23.227216227746027</v>
      </c>
      <c r="FR13" s="1027">
        <v>1986.11956635</v>
      </c>
      <c r="FS13" s="1028">
        <v>1650.037270669</v>
      </c>
      <c r="FT13" s="1028">
        <v>83.078445961909694</v>
      </c>
      <c r="FU13" s="1028">
        <v>484.68730983400008</v>
      </c>
      <c r="FV13" s="1028">
        <v>24.403732687893324</v>
      </c>
      <c r="FW13" s="1027">
        <v>2016.0164190319999</v>
      </c>
      <c r="FX13" s="1028">
        <v>1630.2133873830005</v>
      </c>
      <c r="FY13" s="1028">
        <v>80.863100716498892</v>
      </c>
      <c r="FZ13" s="1028">
        <v>520.83551006499999</v>
      </c>
      <c r="GA13" s="1028">
        <v>25.834884336660398</v>
      </c>
      <c r="GB13" s="1030">
        <v>2060.8578605160005</v>
      </c>
      <c r="GC13" s="1031">
        <v>1660.0472410239997</v>
      </c>
      <c r="GD13" s="1031">
        <v>80.551272983395123</v>
      </c>
      <c r="GE13" s="1031">
        <v>542.87261057800004</v>
      </c>
      <c r="GF13" s="1031">
        <v>26.34206953225172</v>
      </c>
      <c r="GG13" s="1033">
        <v>2091.8226687639999</v>
      </c>
      <c r="GH13" s="1034">
        <v>1710.3182005260001</v>
      </c>
      <c r="GI13" s="1034">
        <v>81.762102785537721</v>
      </c>
      <c r="GJ13" s="1034">
        <v>615.8085829370001</v>
      </c>
      <c r="GK13" s="1034">
        <v>29.438852161443702</v>
      </c>
    </row>
    <row r="14" spans="2:193" ht="19.5" customHeight="1" x14ac:dyDescent="0.3">
      <c r="B14" s="74"/>
      <c r="C14" s="1721" t="s">
        <v>6</v>
      </c>
      <c r="D14" s="1721"/>
      <c r="E14" s="1722"/>
      <c r="F14" s="56"/>
      <c r="H14" s="1035" t="s">
        <v>677</v>
      </c>
      <c r="I14" s="907">
        <v>1424.3</v>
      </c>
      <c r="J14" s="907">
        <v>1200.4000000000001</v>
      </c>
      <c r="K14" s="907">
        <v>84.3</v>
      </c>
      <c r="L14" s="907">
        <v>255.9</v>
      </c>
      <c r="M14" s="907">
        <v>18</v>
      </c>
      <c r="N14" s="905">
        <v>1425.1</v>
      </c>
      <c r="O14" s="907">
        <v>1190</v>
      </c>
      <c r="P14" s="907">
        <v>83.5</v>
      </c>
      <c r="Q14" s="907">
        <v>257.2</v>
      </c>
      <c r="R14" s="1036">
        <v>18</v>
      </c>
      <c r="S14" s="907">
        <v>1446.4</v>
      </c>
      <c r="T14" s="907">
        <v>1190.4000000000001</v>
      </c>
      <c r="U14" s="907">
        <v>82.3</v>
      </c>
      <c r="V14" s="907">
        <v>252.7</v>
      </c>
      <c r="W14" s="1036">
        <v>17.5</v>
      </c>
      <c r="X14" s="907">
        <v>1449.5</v>
      </c>
      <c r="Y14" s="907">
        <v>1180.9000000000001</v>
      </c>
      <c r="Z14" s="907">
        <v>81.5</v>
      </c>
      <c r="AA14" s="907">
        <v>279.89999999999998</v>
      </c>
      <c r="AB14" s="907">
        <v>19.3</v>
      </c>
      <c r="AC14" s="905">
        <v>1446</v>
      </c>
      <c r="AD14" s="907">
        <v>1208.5999999999999</v>
      </c>
      <c r="AE14" s="907">
        <v>83.6</v>
      </c>
      <c r="AF14" s="907">
        <v>264.5</v>
      </c>
      <c r="AG14" s="1036">
        <v>18.3</v>
      </c>
      <c r="AH14" s="907">
        <v>1464</v>
      </c>
      <c r="AI14" s="907">
        <v>1211.9000000000001</v>
      </c>
      <c r="AJ14" s="907">
        <v>82.8</v>
      </c>
      <c r="AK14" s="907">
        <v>267.3</v>
      </c>
      <c r="AL14" s="907">
        <v>18.3</v>
      </c>
      <c r="AM14" s="905">
        <v>1462.3</v>
      </c>
      <c r="AN14" s="907">
        <v>1220</v>
      </c>
      <c r="AO14" s="907">
        <v>83.4</v>
      </c>
      <c r="AP14" s="907">
        <v>261.39999999999998</v>
      </c>
      <c r="AQ14" s="1036">
        <v>17.899999999999999</v>
      </c>
      <c r="AR14" s="907">
        <v>1465.8</v>
      </c>
      <c r="AS14" s="907">
        <v>1216.0999999999999</v>
      </c>
      <c r="AT14" s="907">
        <v>83</v>
      </c>
      <c r="AU14" s="907">
        <v>272.7</v>
      </c>
      <c r="AV14" s="907">
        <v>18.600000000000001</v>
      </c>
      <c r="AW14" s="1037">
        <v>1501.5</v>
      </c>
      <c r="AX14" s="907">
        <v>1244.5</v>
      </c>
      <c r="AY14" s="907">
        <v>82.9</v>
      </c>
      <c r="AZ14" s="907">
        <v>296.60000000000002</v>
      </c>
      <c r="BA14" s="1038">
        <v>19.8</v>
      </c>
      <c r="BB14" s="1039">
        <v>1502.6</v>
      </c>
      <c r="BC14" s="1040">
        <v>1218.7</v>
      </c>
      <c r="BD14" s="1040">
        <v>81.099999999999994</v>
      </c>
      <c r="BE14" s="1040">
        <v>300.89999999999998</v>
      </c>
      <c r="BF14" s="1041">
        <v>20</v>
      </c>
      <c r="BG14" s="1042">
        <v>1510.8</v>
      </c>
      <c r="BH14" s="1043">
        <v>1226.5</v>
      </c>
      <c r="BI14" s="1043">
        <v>81.2</v>
      </c>
      <c r="BJ14" s="1043">
        <v>307.60000000000002</v>
      </c>
      <c r="BK14" s="1044">
        <v>20.399999999999999</v>
      </c>
      <c r="BL14" s="1042">
        <v>1510</v>
      </c>
      <c r="BM14" s="1043">
        <v>1188.8</v>
      </c>
      <c r="BN14" s="1043">
        <v>78.7</v>
      </c>
      <c r="BO14" s="1043">
        <v>361.4</v>
      </c>
      <c r="BP14" s="1044">
        <v>23.9</v>
      </c>
      <c r="BQ14" s="1004">
        <v>1537.1</v>
      </c>
      <c r="BR14" s="201">
        <v>1258.3</v>
      </c>
      <c r="BS14" s="201">
        <v>81.900000000000006</v>
      </c>
      <c r="BT14" s="84">
        <v>344.4</v>
      </c>
      <c r="BU14" s="1045">
        <v>22.4</v>
      </c>
      <c r="BV14" s="1004">
        <v>1540.2</v>
      </c>
      <c r="BW14" s="201">
        <v>1230.2</v>
      </c>
      <c r="BX14" s="201">
        <v>79.900000000000006</v>
      </c>
      <c r="BY14" s="84">
        <v>354.1</v>
      </c>
      <c r="BZ14" s="1045">
        <v>23</v>
      </c>
      <c r="CA14" s="1004">
        <v>1547.3</v>
      </c>
      <c r="CB14" s="201">
        <v>1243.8</v>
      </c>
      <c r="CC14" s="201">
        <v>80.400000000000006</v>
      </c>
      <c r="CD14" s="84">
        <v>342.4</v>
      </c>
      <c r="CE14" s="1045">
        <v>22.1</v>
      </c>
      <c r="CF14" s="1039">
        <v>1556.9</v>
      </c>
      <c r="CG14" s="1040">
        <v>1306.0999999999999</v>
      </c>
      <c r="CH14" s="1040">
        <v>83.9</v>
      </c>
      <c r="CI14" s="1040">
        <v>351.8</v>
      </c>
      <c r="CJ14" s="1041">
        <v>22.6</v>
      </c>
      <c r="CK14" s="1046">
        <v>1574.3</v>
      </c>
      <c r="CL14" s="1047">
        <v>1286.3</v>
      </c>
      <c r="CM14" s="1047">
        <v>81.7</v>
      </c>
      <c r="CN14" s="1047">
        <v>378.5</v>
      </c>
      <c r="CO14" s="1048">
        <v>24</v>
      </c>
      <c r="CP14" s="1046">
        <v>1590.3</v>
      </c>
      <c r="CQ14" s="1047">
        <v>1295.8</v>
      </c>
      <c r="CR14" s="1047">
        <v>81.5</v>
      </c>
      <c r="CS14" s="1047">
        <v>378.9</v>
      </c>
      <c r="CT14" s="1048">
        <v>23.8</v>
      </c>
      <c r="CU14" s="1046">
        <v>1603.9</v>
      </c>
      <c r="CV14" s="1047">
        <v>1335.8</v>
      </c>
      <c r="CW14" s="1047">
        <v>83.3</v>
      </c>
      <c r="CX14" s="1047">
        <v>368.4</v>
      </c>
      <c r="CY14" s="1048">
        <v>23</v>
      </c>
      <c r="CZ14" s="1049">
        <v>1613.5189886600003</v>
      </c>
      <c r="DA14" s="1050">
        <v>1371.142782073</v>
      </c>
      <c r="DB14" s="1050">
        <v>84.978410028611464</v>
      </c>
      <c r="DC14" s="1050">
        <v>355.47027184300009</v>
      </c>
      <c r="DD14" s="1051">
        <v>22.030746110909547</v>
      </c>
      <c r="DE14" s="1046">
        <v>1625.890824459</v>
      </c>
      <c r="DF14" s="1047">
        <v>1397.178710811</v>
      </c>
      <c r="DG14" s="1047">
        <v>85.933119849907399</v>
      </c>
      <c r="DH14" s="1047">
        <v>350.55664491700003</v>
      </c>
      <c r="DI14" s="1048">
        <v>21.560896933755959</v>
      </c>
      <c r="DJ14" s="1049">
        <v>1638.9353779190001</v>
      </c>
      <c r="DK14" s="1050">
        <v>1344.3673162859998</v>
      </c>
      <c r="DL14" s="1050">
        <v>82.026865390689096</v>
      </c>
      <c r="DM14" s="1050">
        <v>357.20998679600001</v>
      </c>
      <c r="DN14" s="1050">
        <v>21.795245353087626</v>
      </c>
      <c r="DO14" s="1049">
        <v>1656.8496950000003</v>
      </c>
      <c r="DP14" s="1050">
        <v>1377.7008772440004</v>
      </c>
      <c r="DQ14" s="1050">
        <v>83.151832142746059</v>
      </c>
      <c r="DR14" s="1050">
        <v>370.44254523699999</v>
      </c>
      <c r="DS14" s="1050">
        <v>22.358246879901795</v>
      </c>
      <c r="DT14" s="1049">
        <v>1679.9</v>
      </c>
      <c r="DU14" s="1050">
        <v>1402.9</v>
      </c>
      <c r="DV14" s="1050">
        <v>83.5</v>
      </c>
      <c r="DW14" s="1050">
        <v>421.3</v>
      </c>
      <c r="DX14" s="1050">
        <v>25.1</v>
      </c>
      <c r="DY14" s="1046">
        <v>1706.5</v>
      </c>
      <c r="DZ14" s="1047">
        <v>1425.5</v>
      </c>
      <c r="EA14" s="1047">
        <v>83.5</v>
      </c>
      <c r="EB14" s="1047">
        <v>389.4</v>
      </c>
      <c r="EC14" s="1047">
        <v>22.8</v>
      </c>
      <c r="ED14" s="1046">
        <v>1745.6940979899998</v>
      </c>
      <c r="EE14" s="1047">
        <v>1460.1260168190001</v>
      </c>
      <c r="EF14" s="1047">
        <v>83.641573772873258</v>
      </c>
      <c r="EG14" s="1047">
        <v>393.32266326300004</v>
      </c>
      <c r="EH14" s="1047">
        <v>22.531018677090881</v>
      </c>
      <c r="EI14" s="1046">
        <v>1759.9241664450001</v>
      </c>
      <c r="EJ14" s="1047">
        <v>1474.0301812969997</v>
      </c>
      <c r="EK14" s="1047">
        <v>83.755323632750688</v>
      </c>
      <c r="EL14" s="1047">
        <v>334.72098154099984</v>
      </c>
      <c r="EM14" s="1047">
        <v>19.01905706636936</v>
      </c>
      <c r="EN14" s="1046">
        <v>1797.9813766449997</v>
      </c>
      <c r="EO14" s="1047">
        <v>1550.982177848</v>
      </c>
      <c r="EP14" s="1047">
        <v>86.262416173748377</v>
      </c>
      <c r="EQ14" s="1047">
        <v>351.92857565999986</v>
      </c>
      <c r="ER14" s="1047">
        <v>19.573538426559907</v>
      </c>
      <c r="ES14" s="1046">
        <v>1837.3289825200002</v>
      </c>
      <c r="ET14" s="1047">
        <v>1533.3967908069999</v>
      </c>
      <c r="EU14" s="1047">
        <v>83.457932977460572</v>
      </c>
      <c r="EV14" s="1047">
        <v>368.15942685900001</v>
      </c>
      <c r="EW14" s="1047">
        <v>20.03775210436449</v>
      </c>
      <c r="EX14" s="1046">
        <v>1858.2248562529999</v>
      </c>
      <c r="EY14" s="1047">
        <v>1531.5837265280002</v>
      </c>
      <c r="EZ14" s="1047">
        <v>82.421872755289044</v>
      </c>
      <c r="FA14" s="1047">
        <v>386.68268621999994</v>
      </c>
      <c r="FB14" s="1047">
        <v>20.809251631674037</v>
      </c>
      <c r="FC14" s="1049">
        <v>1877.4153790830001</v>
      </c>
      <c r="FD14" s="1050">
        <v>1523.5060001829997</v>
      </c>
      <c r="FE14" s="1050">
        <v>81.149116874025879</v>
      </c>
      <c r="FF14" s="1050">
        <v>405.27410307999992</v>
      </c>
      <c r="FG14" s="1050">
        <v>21.586810654440839</v>
      </c>
      <c r="FH14" s="1049">
        <v>1897.0541944509996</v>
      </c>
      <c r="FI14" s="1050">
        <v>1485.3724773599999</v>
      </c>
      <c r="FJ14" s="1050">
        <v>78.298895292754736</v>
      </c>
      <c r="FK14" s="1050">
        <v>416.25774402799993</v>
      </c>
      <c r="FL14" s="1050">
        <v>21.942322219659275</v>
      </c>
      <c r="FM14" s="1046">
        <v>1917.9255028699999</v>
      </c>
      <c r="FN14" s="1047">
        <v>1566.967209616</v>
      </c>
      <c r="FO14" s="1047">
        <v>81.701150919114269</v>
      </c>
      <c r="FP14" s="1047">
        <v>452.10897025399998</v>
      </c>
      <c r="FQ14" s="1047">
        <v>23.572811852048492</v>
      </c>
      <c r="FR14" s="1046">
        <v>1952.8821540200001</v>
      </c>
      <c r="FS14" s="1047">
        <v>1586.791064046</v>
      </c>
      <c r="FT14" s="1047">
        <v>81.253805345068912</v>
      </c>
      <c r="FU14" s="1047">
        <v>483.28211318300015</v>
      </c>
      <c r="FV14" s="1047">
        <v>24.747121181284076</v>
      </c>
      <c r="FW14" s="1046">
        <v>1983.8503956589998</v>
      </c>
      <c r="FX14" s="1047">
        <v>1567.0805410540002</v>
      </c>
      <c r="FY14" s="1047">
        <v>78.99187078234516</v>
      </c>
      <c r="FZ14" s="1047">
        <v>519.49067659699995</v>
      </c>
      <c r="GA14" s="1047">
        <v>26.185980441556151</v>
      </c>
      <c r="GB14" s="1049">
        <v>2028.2180535239997</v>
      </c>
      <c r="GC14" s="1050">
        <v>1599.6499685209999</v>
      </c>
      <c r="GD14" s="1050">
        <v>78.869723388056372</v>
      </c>
      <c r="GE14" s="1050">
        <v>541.22564435299989</v>
      </c>
      <c r="GF14" s="1050">
        <v>26.684785859815619</v>
      </c>
      <c r="GG14" s="1052">
        <v>2062.2269067720003</v>
      </c>
      <c r="GH14" s="1053">
        <v>1647.801731087</v>
      </c>
      <c r="GI14" s="1053">
        <v>79.903997260238484</v>
      </c>
      <c r="GJ14" s="1053">
        <v>614.33503041799997</v>
      </c>
      <c r="GK14" s="1053">
        <v>29.789885312844522</v>
      </c>
    </row>
    <row r="15" spans="2:193" ht="19.5" customHeight="1" x14ac:dyDescent="0.3">
      <c r="B15" s="74"/>
      <c r="C15" s="89"/>
      <c r="D15" s="75"/>
      <c r="E15" s="76"/>
      <c r="F15" s="75"/>
      <c r="H15" s="1035" t="s">
        <v>678</v>
      </c>
      <c r="I15" s="1054">
        <v>118.5</v>
      </c>
      <c r="J15" s="1054">
        <v>132.4</v>
      </c>
      <c r="K15" s="1054">
        <v>111.8</v>
      </c>
      <c r="L15" s="1054">
        <v>11.3</v>
      </c>
      <c r="M15" s="1054">
        <v>9.5</v>
      </c>
      <c r="N15" s="1055">
        <v>117.1</v>
      </c>
      <c r="O15" s="1054">
        <v>137.30000000000001</v>
      </c>
      <c r="P15" s="1054">
        <v>117.3</v>
      </c>
      <c r="Q15" s="1054">
        <v>10.8</v>
      </c>
      <c r="R15" s="1056">
        <v>9.1999999999999993</v>
      </c>
      <c r="S15" s="1054">
        <v>115.3</v>
      </c>
      <c r="T15" s="1054">
        <v>129.1</v>
      </c>
      <c r="U15" s="1054">
        <v>112</v>
      </c>
      <c r="V15" s="1054">
        <v>9.9</v>
      </c>
      <c r="W15" s="1056">
        <v>8.6</v>
      </c>
      <c r="X15" s="1054">
        <v>115.8</v>
      </c>
      <c r="Y15" s="1054">
        <v>130.9</v>
      </c>
      <c r="Z15" s="1054">
        <v>113</v>
      </c>
      <c r="AA15" s="1054">
        <v>10.5</v>
      </c>
      <c r="AB15" s="1054">
        <v>9</v>
      </c>
      <c r="AC15" s="1055">
        <v>111.4</v>
      </c>
      <c r="AD15" s="1054">
        <v>130.1</v>
      </c>
      <c r="AE15" s="1054">
        <v>116.8</v>
      </c>
      <c r="AF15" s="1054">
        <v>9.1999999999999993</v>
      </c>
      <c r="AG15" s="1056">
        <v>8.3000000000000007</v>
      </c>
      <c r="AH15" s="1054">
        <v>109.7</v>
      </c>
      <c r="AI15" s="1054">
        <v>130.6</v>
      </c>
      <c r="AJ15" s="1054">
        <v>119</v>
      </c>
      <c r="AK15" s="1054">
        <v>8.9</v>
      </c>
      <c r="AL15" s="1054">
        <v>8.1</v>
      </c>
      <c r="AM15" s="1055">
        <v>107.8</v>
      </c>
      <c r="AN15" s="1054">
        <v>126.3</v>
      </c>
      <c r="AO15" s="1054">
        <v>117.1</v>
      </c>
      <c r="AP15" s="1054">
        <v>8.3000000000000007</v>
      </c>
      <c r="AQ15" s="1056">
        <v>7.7</v>
      </c>
      <c r="AR15" s="1054">
        <v>108.8</v>
      </c>
      <c r="AS15" s="1054">
        <v>124.5</v>
      </c>
      <c r="AT15" s="1054">
        <v>114.4</v>
      </c>
      <c r="AU15" s="1054">
        <v>8.1999999999999993</v>
      </c>
      <c r="AV15" s="1054">
        <v>7.5</v>
      </c>
      <c r="AW15" s="1057">
        <v>104.4</v>
      </c>
      <c r="AX15" s="1054">
        <v>123.1</v>
      </c>
      <c r="AY15" s="1054">
        <v>117.9</v>
      </c>
      <c r="AZ15" s="1054">
        <v>7.7</v>
      </c>
      <c r="BA15" s="1058">
        <v>7.3</v>
      </c>
      <c r="BB15" s="1059">
        <v>102.8</v>
      </c>
      <c r="BC15" s="1060">
        <v>123.1</v>
      </c>
      <c r="BD15" s="1060">
        <v>119.7</v>
      </c>
      <c r="BE15" s="1060">
        <v>7.5</v>
      </c>
      <c r="BF15" s="1061">
        <v>7.3</v>
      </c>
      <c r="BG15" s="1042">
        <v>101.5</v>
      </c>
      <c r="BH15" s="1043">
        <v>122.4</v>
      </c>
      <c r="BI15" s="1043">
        <v>120.6</v>
      </c>
      <c r="BJ15" s="1043">
        <v>6.8</v>
      </c>
      <c r="BK15" s="1044">
        <v>6.7</v>
      </c>
      <c r="BL15" s="1042">
        <v>101.4</v>
      </c>
      <c r="BM15" s="1043">
        <v>119.2</v>
      </c>
      <c r="BN15" s="1043">
        <v>117.6</v>
      </c>
      <c r="BO15" s="1043">
        <v>7.2</v>
      </c>
      <c r="BP15" s="1044">
        <v>7.1</v>
      </c>
      <c r="BQ15" s="1062">
        <v>96.7</v>
      </c>
      <c r="BR15" s="955">
        <v>118.4</v>
      </c>
      <c r="BS15" s="955">
        <v>122.5</v>
      </c>
      <c r="BT15" s="118">
        <v>6.1</v>
      </c>
      <c r="BU15" s="1063">
        <v>6.3</v>
      </c>
      <c r="BV15" s="1062">
        <v>94.1</v>
      </c>
      <c r="BW15" s="955">
        <v>115.1</v>
      </c>
      <c r="BX15" s="955">
        <v>122.3</v>
      </c>
      <c r="BY15" s="118">
        <v>5.6</v>
      </c>
      <c r="BZ15" s="1063">
        <v>5.9</v>
      </c>
      <c r="CA15" s="1062">
        <v>91.9</v>
      </c>
      <c r="CB15" s="955">
        <v>116.9</v>
      </c>
      <c r="CC15" s="955">
        <v>127.2</v>
      </c>
      <c r="CD15" s="118">
        <v>5.0999999999999996</v>
      </c>
      <c r="CE15" s="1063">
        <v>5.6</v>
      </c>
      <c r="CF15" s="1039">
        <v>91.7</v>
      </c>
      <c r="CG15" s="1040">
        <v>117.6</v>
      </c>
      <c r="CH15" s="1040">
        <v>128.30000000000001</v>
      </c>
      <c r="CI15" s="1040">
        <v>4.9000000000000004</v>
      </c>
      <c r="CJ15" s="1041">
        <v>5.3</v>
      </c>
      <c r="CK15" s="1046">
        <v>87.3</v>
      </c>
      <c r="CL15" s="1047">
        <v>109.2</v>
      </c>
      <c r="CM15" s="1047">
        <v>125</v>
      </c>
      <c r="CN15" s="1047">
        <v>4.2</v>
      </c>
      <c r="CO15" s="1048">
        <v>4.8</v>
      </c>
      <c r="CP15" s="1046">
        <v>85.1</v>
      </c>
      <c r="CQ15" s="1047">
        <v>109.5</v>
      </c>
      <c r="CR15" s="1047">
        <v>128.69999999999999</v>
      </c>
      <c r="CS15" s="1047">
        <v>3.9</v>
      </c>
      <c r="CT15" s="1048">
        <v>4.5999999999999996</v>
      </c>
      <c r="CU15" s="1046">
        <v>81.900000000000006</v>
      </c>
      <c r="CV15" s="1047">
        <v>105.2</v>
      </c>
      <c r="CW15" s="1047">
        <v>128.5</v>
      </c>
      <c r="CX15" s="1047">
        <v>3.6</v>
      </c>
      <c r="CY15" s="1048">
        <v>4.4000000000000004</v>
      </c>
      <c r="CZ15" s="1049">
        <v>78.653656379000026</v>
      </c>
      <c r="DA15" s="1050">
        <v>104.50564529299999</v>
      </c>
      <c r="DB15" s="1050">
        <v>132.86813366873847</v>
      </c>
      <c r="DC15" s="1050">
        <v>2.8530390590000008</v>
      </c>
      <c r="DD15" s="1051">
        <v>3.6273444749375217</v>
      </c>
      <c r="DE15" s="1046">
        <v>72.361983195999997</v>
      </c>
      <c r="DF15" s="1047">
        <v>97.21241495400001</v>
      </c>
      <c r="DG15" s="1047">
        <v>134.34183346065848</v>
      </c>
      <c r="DH15" s="1047">
        <v>2.2594094100000004</v>
      </c>
      <c r="DI15" s="1048">
        <v>3.1223707673684862</v>
      </c>
      <c r="DJ15" s="1049">
        <v>69.068091242000008</v>
      </c>
      <c r="DK15" s="1050">
        <v>94.310990055000005</v>
      </c>
      <c r="DL15" s="1050">
        <v>136.54784482830749</v>
      </c>
      <c r="DM15" s="1050">
        <v>2.4874882330000001</v>
      </c>
      <c r="DN15" s="1050">
        <v>3.6015013420370439</v>
      </c>
      <c r="DO15" s="1049">
        <v>66.281105924999977</v>
      </c>
      <c r="DP15" s="1050">
        <v>91.148208726000007</v>
      </c>
      <c r="DQ15" s="1050">
        <v>137.51763410396057</v>
      </c>
      <c r="DR15" s="1050">
        <v>2.520361855</v>
      </c>
      <c r="DS15" s="1050">
        <v>3.8025344022652576</v>
      </c>
      <c r="DT15" s="1049">
        <v>65.2</v>
      </c>
      <c r="DU15" s="1050">
        <v>89.4</v>
      </c>
      <c r="DV15" s="1050">
        <v>137.1</v>
      </c>
      <c r="DW15" s="1050">
        <v>2.4</v>
      </c>
      <c r="DX15" s="1050">
        <v>3.6</v>
      </c>
      <c r="DY15" s="1046">
        <v>58.9</v>
      </c>
      <c r="DZ15" s="1047">
        <v>83.6</v>
      </c>
      <c r="EA15" s="1047">
        <v>141.9</v>
      </c>
      <c r="EB15" s="1047">
        <v>2.2000000000000002</v>
      </c>
      <c r="EC15" s="1047">
        <v>3.8</v>
      </c>
      <c r="ED15" s="1046">
        <v>54.932527769000011</v>
      </c>
      <c r="EE15" s="1047">
        <v>80.130680933000008</v>
      </c>
      <c r="EF15" s="1047">
        <v>145.87109712111231</v>
      </c>
      <c r="EG15" s="1047">
        <v>2.1683897559999998</v>
      </c>
      <c r="EH15" s="1047">
        <v>3.9473693348291246</v>
      </c>
      <c r="EI15" s="1046">
        <v>51.814318222000004</v>
      </c>
      <c r="EJ15" s="1047">
        <v>77.034133558000008</v>
      </c>
      <c r="EK15" s="1047">
        <v>148.67344819234125</v>
      </c>
      <c r="EL15" s="1047">
        <v>1.4663823949999997</v>
      </c>
      <c r="EM15" s="1047">
        <v>2.8300717742096695</v>
      </c>
      <c r="EN15" s="1046">
        <v>49.591955770999981</v>
      </c>
      <c r="EO15" s="1047">
        <v>67.349962105999992</v>
      </c>
      <c r="EP15" s="1047">
        <v>135.80823958022725</v>
      </c>
      <c r="EQ15" s="1047">
        <v>1.7985625090000004</v>
      </c>
      <c r="ER15" s="1047">
        <v>3.626722279930227</v>
      </c>
      <c r="ES15" s="1046">
        <v>44.028367730999996</v>
      </c>
      <c r="ET15" s="1047">
        <v>68.965017562</v>
      </c>
      <c r="EU15" s="1047">
        <v>156.63768864509217</v>
      </c>
      <c r="EV15" s="1047">
        <v>1.7702896590000001</v>
      </c>
      <c r="EW15" s="1047">
        <v>4.0207932981207346</v>
      </c>
      <c r="EX15" s="1046">
        <v>40.820626232000002</v>
      </c>
      <c r="EY15" s="1047">
        <v>68.016007115000008</v>
      </c>
      <c r="EZ15" s="1047">
        <v>166.62166505834023</v>
      </c>
      <c r="FA15" s="1047">
        <v>1.6011766200000002</v>
      </c>
      <c r="FB15" s="1047">
        <v>3.9224695155333258</v>
      </c>
      <c r="FC15" s="1049">
        <v>38.508676160999997</v>
      </c>
      <c r="FD15" s="1050">
        <v>66.892103101999993</v>
      </c>
      <c r="FE15" s="1050">
        <v>173.70657672658601</v>
      </c>
      <c r="FF15" s="1050">
        <v>1.458212439</v>
      </c>
      <c r="FG15" s="1050">
        <v>3.7867114229099816</v>
      </c>
      <c r="FH15" s="1049">
        <v>37.69714218699999</v>
      </c>
      <c r="FI15" s="1050">
        <v>61.898275338000005</v>
      </c>
      <c r="FJ15" s="1050">
        <v>164.19885367158116</v>
      </c>
      <c r="FK15" s="1050">
        <v>1.6428177969999997</v>
      </c>
      <c r="FL15" s="1050">
        <v>4.357937237922858</v>
      </c>
      <c r="FM15" s="1046">
        <v>34.620342935000004</v>
      </c>
      <c r="FN15" s="1047">
        <v>66.298543280000004</v>
      </c>
      <c r="FO15" s="1047">
        <v>191.50169426246327</v>
      </c>
      <c r="FP15" s="1047">
        <v>1.413075297</v>
      </c>
      <c r="FQ15" s="1047">
        <v>4.0816328701684474</v>
      </c>
      <c r="FR15" s="1046">
        <v>33.237412329999998</v>
      </c>
      <c r="FS15" s="1047">
        <v>63.246206623000006</v>
      </c>
      <c r="FT15" s="1047">
        <v>190.28619314601141</v>
      </c>
      <c r="FU15" s="1047">
        <v>1.405196651</v>
      </c>
      <c r="FV15" s="1047">
        <v>4.2277558705485427</v>
      </c>
      <c r="FW15" s="1046">
        <v>32.166023373000002</v>
      </c>
      <c r="FX15" s="1047">
        <v>63.13284632900001</v>
      </c>
      <c r="FY15" s="1047">
        <v>196.27184124349486</v>
      </c>
      <c r="FZ15" s="1047">
        <v>1.3448334680000003</v>
      </c>
      <c r="GA15" s="1047">
        <v>4.1809130473021003</v>
      </c>
      <c r="GB15" s="1049">
        <v>32.639806991999983</v>
      </c>
      <c r="GC15" s="1050">
        <v>60.397272580999996</v>
      </c>
      <c r="GD15" s="1050">
        <v>185.04175774018324</v>
      </c>
      <c r="GE15" s="1050">
        <v>1.6469662250000001</v>
      </c>
      <c r="GF15" s="1050">
        <v>5.0458822425134793</v>
      </c>
      <c r="GG15" s="1052">
        <v>29.595761992</v>
      </c>
      <c r="GH15" s="1053">
        <v>62.516412238999997</v>
      </c>
      <c r="GI15" s="1053">
        <v>211.23433907834084</v>
      </c>
      <c r="GJ15" s="1053">
        <v>1.4735525190000001</v>
      </c>
      <c r="GK15" s="1053">
        <v>4.9789308327263697</v>
      </c>
    </row>
    <row r="16" spans="2:193" ht="19.5" customHeight="1" x14ac:dyDescent="0.3">
      <c r="B16" s="74"/>
      <c r="C16" s="1721" t="s">
        <v>7</v>
      </c>
      <c r="D16" s="1721"/>
      <c r="E16" s="1722"/>
      <c r="F16" s="56"/>
      <c r="H16" s="1015" t="s">
        <v>679</v>
      </c>
      <c r="I16" s="896">
        <v>391</v>
      </c>
      <c r="J16" s="896">
        <v>329.5</v>
      </c>
      <c r="K16" s="896">
        <v>84.3</v>
      </c>
      <c r="L16" s="896">
        <v>83.3</v>
      </c>
      <c r="M16" s="896">
        <v>21.3</v>
      </c>
      <c r="N16" s="894">
        <v>399.4</v>
      </c>
      <c r="O16" s="896">
        <v>341.3</v>
      </c>
      <c r="P16" s="896">
        <v>85.5</v>
      </c>
      <c r="Q16" s="896">
        <v>91.5</v>
      </c>
      <c r="R16" s="1016">
        <v>22.9</v>
      </c>
      <c r="S16" s="896">
        <v>407.2</v>
      </c>
      <c r="T16" s="896">
        <v>363.7</v>
      </c>
      <c r="U16" s="896">
        <v>89.3</v>
      </c>
      <c r="V16" s="896">
        <v>86.1</v>
      </c>
      <c r="W16" s="1016">
        <v>21.2</v>
      </c>
      <c r="X16" s="896">
        <v>418.6</v>
      </c>
      <c r="Y16" s="896">
        <v>392.5</v>
      </c>
      <c r="Z16" s="896">
        <v>93.8</v>
      </c>
      <c r="AA16" s="896">
        <v>98.1</v>
      </c>
      <c r="AB16" s="896">
        <v>23.4</v>
      </c>
      <c r="AC16" s="894">
        <v>430.9</v>
      </c>
      <c r="AD16" s="896">
        <v>346.7</v>
      </c>
      <c r="AE16" s="896">
        <v>80.5</v>
      </c>
      <c r="AF16" s="896">
        <v>95</v>
      </c>
      <c r="AG16" s="1016">
        <v>22</v>
      </c>
      <c r="AH16" s="896">
        <v>445.2</v>
      </c>
      <c r="AI16" s="896">
        <v>366.4</v>
      </c>
      <c r="AJ16" s="896">
        <v>82.3</v>
      </c>
      <c r="AK16" s="896">
        <v>91.2</v>
      </c>
      <c r="AL16" s="896">
        <v>20.5</v>
      </c>
      <c r="AM16" s="894">
        <v>462</v>
      </c>
      <c r="AN16" s="896">
        <v>357.8</v>
      </c>
      <c r="AO16" s="896">
        <v>77.5</v>
      </c>
      <c r="AP16" s="896">
        <v>96.3</v>
      </c>
      <c r="AQ16" s="1016">
        <v>20.9</v>
      </c>
      <c r="AR16" s="896">
        <v>469.3</v>
      </c>
      <c r="AS16" s="896">
        <v>409.9</v>
      </c>
      <c r="AT16" s="896">
        <v>87.3</v>
      </c>
      <c r="AU16" s="896">
        <v>107.1</v>
      </c>
      <c r="AV16" s="896">
        <v>22.8</v>
      </c>
      <c r="AW16" s="1017">
        <v>468.1</v>
      </c>
      <c r="AX16" s="896">
        <v>366.9</v>
      </c>
      <c r="AY16" s="896">
        <v>78.400000000000006</v>
      </c>
      <c r="AZ16" s="896">
        <v>104.8</v>
      </c>
      <c r="BA16" s="1018">
        <v>22.4</v>
      </c>
      <c r="BB16" s="1019">
        <v>480.1</v>
      </c>
      <c r="BC16" s="1020">
        <v>371.2</v>
      </c>
      <c r="BD16" s="1020">
        <v>77.3</v>
      </c>
      <c r="BE16" s="1020">
        <v>104</v>
      </c>
      <c r="BF16" s="1021">
        <v>21.7</v>
      </c>
      <c r="BG16" s="1022">
        <v>487.7</v>
      </c>
      <c r="BH16" s="1023">
        <v>389.9</v>
      </c>
      <c r="BI16" s="1023">
        <v>80</v>
      </c>
      <c r="BJ16" s="1023">
        <v>104.4</v>
      </c>
      <c r="BK16" s="1024">
        <v>21.4</v>
      </c>
      <c r="BL16" s="1022">
        <v>486.8</v>
      </c>
      <c r="BM16" s="1023">
        <v>422.9</v>
      </c>
      <c r="BN16" s="1023">
        <v>86.9</v>
      </c>
      <c r="BO16" s="1023">
        <v>98.3</v>
      </c>
      <c r="BP16" s="1024">
        <v>20.2</v>
      </c>
      <c r="BQ16" s="1004">
        <v>471.6</v>
      </c>
      <c r="BR16" s="201">
        <v>398</v>
      </c>
      <c r="BS16" s="201">
        <v>84.4</v>
      </c>
      <c r="BT16" s="84">
        <v>98</v>
      </c>
      <c r="BU16" s="1045">
        <v>20.8</v>
      </c>
      <c r="BV16" s="1004">
        <v>469.9</v>
      </c>
      <c r="BW16" s="201">
        <v>381.5</v>
      </c>
      <c r="BX16" s="201">
        <v>81.2</v>
      </c>
      <c r="BY16" s="84">
        <v>94.3</v>
      </c>
      <c r="BZ16" s="1045">
        <v>20.100000000000001</v>
      </c>
      <c r="CA16" s="1004">
        <v>472.1</v>
      </c>
      <c r="CB16" s="201">
        <v>423.1</v>
      </c>
      <c r="CC16" s="201">
        <v>89.6</v>
      </c>
      <c r="CD16" s="84">
        <v>89.9</v>
      </c>
      <c r="CE16" s="1045">
        <v>19</v>
      </c>
      <c r="CF16" s="1019">
        <v>469.2</v>
      </c>
      <c r="CG16" s="1020">
        <v>460.3</v>
      </c>
      <c r="CH16" s="1020">
        <v>98.1</v>
      </c>
      <c r="CI16" s="1020">
        <v>94.1</v>
      </c>
      <c r="CJ16" s="1021">
        <v>20</v>
      </c>
      <c r="CK16" s="1027">
        <v>462.5</v>
      </c>
      <c r="CL16" s="1028">
        <v>397.3</v>
      </c>
      <c r="CM16" s="1028">
        <v>85.9</v>
      </c>
      <c r="CN16" s="1028">
        <v>95.7</v>
      </c>
      <c r="CO16" s="1029">
        <v>20.7</v>
      </c>
      <c r="CP16" s="1027">
        <v>479.5</v>
      </c>
      <c r="CQ16" s="1028">
        <v>420.3</v>
      </c>
      <c r="CR16" s="1064">
        <v>87.6</v>
      </c>
      <c r="CS16" s="1064">
        <v>99.3</v>
      </c>
      <c r="CT16" s="1029">
        <v>20.7</v>
      </c>
      <c r="CU16" s="1027">
        <v>497.2</v>
      </c>
      <c r="CV16" s="1028">
        <v>463.2</v>
      </c>
      <c r="CW16" s="1064">
        <v>93.2</v>
      </c>
      <c r="CX16" s="1064">
        <v>98.9</v>
      </c>
      <c r="CY16" s="1029">
        <v>19.899999999999999</v>
      </c>
      <c r="CZ16" s="1030">
        <v>508.95387206800001</v>
      </c>
      <c r="DA16" s="1031">
        <v>511.5321183829999</v>
      </c>
      <c r="DB16" s="1065">
        <v>100.50657760093735</v>
      </c>
      <c r="DC16" s="1065">
        <v>97.251670300000001</v>
      </c>
      <c r="DD16" s="1032">
        <v>19.108150195388721</v>
      </c>
      <c r="DE16" s="1027">
        <v>514.25945147100003</v>
      </c>
      <c r="DF16" s="1028">
        <v>435.44866062600005</v>
      </c>
      <c r="DG16" s="1064">
        <v>84.674896957252273</v>
      </c>
      <c r="DH16" s="1064">
        <v>100.60127509100001</v>
      </c>
      <c r="DI16" s="1029">
        <v>19.562358028274971</v>
      </c>
      <c r="DJ16" s="1030">
        <v>543.38993436999988</v>
      </c>
      <c r="DK16" s="1031">
        <v>445.56210134299994</v>
      </c>
      <c r="DL16" s="1065">
        <v>81.996752821632512</v>
      </c>
      <c r="DM16" s="1065">
        <v>103.00520551399998</v>
      </c>
      <c r="DN16" s="1031">
        <v>18.956038564354905</v>
      </c>
      <c r="DO16" s="1030">
        <v>561.56314283200004</v>
      </c>
      <c r="DP16" s="1031">
        <v>474.9732736709999</v>
      </c>
      <c r="DQ16" s="1065">
        <v>84.580564044085634</v>
      </c>
      <c r="DR16" s="1065">
        <v>106.68752565199998</v>
      </c>
      <c r="DS16" s="1031">
        <v>18.998313371131825</v>
      </c>
      <c r="DT16" s="1030">
        <v>601.9</v>
      </c>
      <c r="DU16" s="1031">
        <v>524.20000000000005</v>
      </c>
      <c r="DV16" s="1065">
        <v>87.1</v>
      </c>
      <c r="DW16" s="1065">
        <v>105.9</v>
      </c>
      <c r="DX16" s="1031">
        <v>17.600000000000001</v>
      </c>
      <c r="DY16" s="1027">
        <v>601.4</v>
      </c>
      <c r="DZ16" s="1028">
        <v>481.4</v>
      </c>
      <c r="EA16" s="1064">
        <v>80</v>
      </c>
      <c r="EB16" s="1064">
        <v>105.5</v>
      </c>
      <c r="EC16" s="1028">
        <v>17.5</v>
      </c>
      <c r="ED16" s="1027">
        <v>617.07126023499995</v>
      </c>
      <c r="EE16" s="1028">
        <v>478.47918135499992</v>
      </c>
      <c r="EF16" s="1064">
        <v>77.540344558062898</v>
      </c>
      <c r="EG16" s="1064">
        <v>109.81470728000001</v>
      </c>
      <c r="EH16" s="1028">
        <v>17.796114380400596</v>
      </c>
      <c r="EI16" s="1027">
        <v>631.29879604100017</v>
      </c>
      <c r="EJ16" s="1028">
        <v>498.00817421400001</v>
      </c>
      <c r="EK16" s="1064">
        <v>78.886286072000757</v>
      </c>
      <c r="EL16" s="1064">
        <v>104.24298458899997</v>
      </c>
      <c r="EM16" s="1028">
        <v>16.512463708584331</v>
      </c>
      <c r="EN16" s="1027">
        <v>631.13559535399986</v>
      </c>
      <c r="EO16" s="1028">
        <v>562.96173445699992</v>
      </c>
      <c r="EP16" s="1064">
        <v>89.19822279097383</v>
      </c>
      <c r="EQ16" s="1064">
        <v>105.81447126099997</v>
      </c>
      <c r="ER16" s="1028">
        <v>16.765727054524522</v>
      </c>
      <c r="ES16" s="1027">
        <v>620.43622425299998</v>
      </c>
      <c r="ET16" s="1028">
        <v>462.85155881399999</v>
      </c>
      <c r="EU16" s="1064">
        <v>74.600988904422749</v>
      </c>
      <c r="EV16" s="1064">
        <v>102.100808071</v>
      </c>
      <c r="EW16" s="1028">
        <v>16.456293826803638</v>
      </c>
      <c r="EX16" s="1027">
        <v>633.28708912699994</v>
      </c>
      <c r="EY16" s="1028">
        <v>488.28825131099995</v>
      </c>
      <c r="EZ16" s="1064">
        <v>77.103774843115147</v>
      </c>
      <c r="FA16" s="1064">
        <v>110.088411108</v>
      </c>
      <c r="FB16" s="1028">
        <v>17.383650006154284</v>
      </c>
      <c r="FC16" s="1030">
        <v>647.32947767999997</v>
      </c>
      <c r="FD16" s="1031">
        <v>537.91561439999998</v>
      </c>
      <c r="FE16" s="1065">
        <v>83.097654741116628</v>
      </c>
      <c r="FF16" s="1065">
        <v>105.77312602899998</v>
      </c>
      <c r="FG16" s="1031">
        <v>16.339921118390308</v>
      </c>
      <c r="FH16" s="1030">
        <v>655.9813643409999</v>
      </c>
      <c r="FI16" s="1031">
        <v>562.55321720400013</v>
      </c>
      <c r="FJ16" s="1065">
        <v>85.757499798663048</v>
      </c>
      <c r="FK16" s="1065">
        <v>128.27442417499998</v>
      </c>
      <c r="FL16" s="1031">
        <v>19.554583582395622</v>
      </c>
      <c r="FM16" s="1027">
        <v>653.21413610600007</v>
      </c>
      <c r="FN16" s="1028">
        <v>501.60602986399999</v>
      </c>
      <c r="FO16" s="1064">
        <v>76.790443154555689</v>
      </c>
      <c r="FP16" s="1064">
        <v>108.05937237500001</v>
      </c>
      <c r="FQ16" s="1028">
        <v>16.542717985127119</v>
      </c>
      <c r="FR16" s="1027">
        <v>669.43040238499987</v>
      </c>
      <c r="FS16" s="1028">
        <v>516.47628904400005</v>
      </c>
      <c r="FT16" s="1064">
        <v>77.151603393561814</v>
      </c>
      <c r="FU16" s="1064">
        <v>111.64132848199998</v>
      </c>
      <c r="FV16" s="1028">
        <v>16.677062781172182</v>
      </c>
      <c r="FW16" s="1027">
        <v>686.71524625300015</v>
      </c>
      <c r="FX16" s="1028">
        <v>551.72084724900003</v>
      </c>
      <c r="FY16" s="1064">
        <v>80.34201224734926</v>
      </c>
      <c r="FZ16" s="1064">
        <v>109.41150821400001</v>
      </c>
      <c r="GA16" s="1028">
        <v>15.932587606143017</v>
      </c>
      <c r="GB16" s="1030">
        <v>695.532515526</v>
      </c>
      <c r="GC16" s="1031">
        <v>598.71532746200012</v>
      </c>
      <c r="GD16" s="1065">
        <v>86.080134874674926</v>
      </c>
      <c r="GE16" s="1065">
        <v>135.38554072099998</v>
      </c>
      <c r="GF16" s="1031">
        <v>19.465019635870505</v>
      </c>
      <c r="GG16" s="1033">
        <v>694.301281055</v>
      </c>
      <c r="GH16" s="1034">
        <v>554.70781683899997</v>
      </c>
      <c r="GI16" s="1066">
        <v>79.894396276514726</v>
      </c>
      <c r="GJ16" s="1066">
        <v>119.41084890100001</v>
      </c>
      <c r="GK16" s="1034">
        <v>17.198707846189428</v>
      </c>
    </row>
    <row r="17" spans="2:193" ht="19.5" customHeight="1" thickBot="1" x14ac:dyDescent="0.35">
      <c r="B17" s="74"/>
      <c r="C17" s="89"/>
      <c r="D17" s="75"/>
      <c r="E17" s="76"/>
      <c r="F17" s="75"/>
      <c r="H17" s="1067" t="s">
        <v>680</v>
      </c>
      <c r="I17" s="918">
        <v>2012.8</v>
      </c>
      <c r="J17" s="918">
        <v>1732.1</v>
      </c>
      <c r="K17" s="918">
        <v>86.1</v>
      </c>
      <c r="L17" s="918">
        <v>369.4</v>
      </c>
      <c r="M17" s="918">
        <v>18.399999999999999</v>
      </c>
      <c r="N17" s="916">
        <v>2020.4</v>
      </c>
      <c r="O17" s="918">
        <v>1770.9</v>
      </c>
      <c r="P17" s="918">
        <v>87.7</v>
      </c>
      <c r="Q17" s="918">
        <v>381</v>
      </c>
      <c r="R17" s="1068">
        <v>18.899999999999999</v>
      </c>
      <c r="S17" s="918">
        <v>2048.8000000000002</v>
      </c>
      <c r="T17" s="918">
        <v>1840.9</v>
      </c>
      <c r="U17" s="918">
        <v>89.9</v>
      </c>
      <c r="V17" s="918">
        <v>368.4</v>
      </c>
      <c r="W17" s="1068">
        <v>18</v>
      </c>
      <c r="X17" s="918">
        <v>2059.5</v>
      </c>
      <c r="Y17" s="918">
        <v>1712.7</v>
      </c>
      <c r="Z17" s="918">
        <v>83.2</v>
      </c>
      <c r="AA17" s="918">
        <v>424.5</v>
      </c>
      <c r="AB17" s="918">
        <v>20.6</v>
      </c>
      <c r="AC17" s="916">
        <v>2068.5</v>
      </c>
      <c r="AD17" s="918">
        <v>1749.2</v>
      </c>
      <c r="AE17" s="918">
        <v>84.6</v>
      </c>
      <c r="AF17" s="918">
        <v>391.4</v>
      </c>
      <c r="AG17" s="1068">
        <v>18.899999999999999</v>
      </c>
      <c r="AH17" s="918">
        <v>2106.6</v>
      </c>
      <c r="AI17" s="918">
        <v>1775.8</v>
      </c>
      <c r="AJ17" s="918">
        <v>84.3</v>
      </c>
      <c r="AK17" s="918">
        <v>388.8</v>
      </c>
      <c r="AL17" s="918">
        <v>18.5</v>
      </c>
      <c r="AM17" s="916">
        <v>2121.1999999999998</v>
      </c>
      <c r="AN17" s="918">
        <v>1757.1</v>
      </c>
      <c r="AO17" s="918">
        <v>82.8</v>
      </c>
      <c r="AP17" s="918">
        <v>389.5</v>
      </c>
      <c r="AQ17" s="1068">
        <v>18.399999999999999</v>
      </c>
      <c r="AR17" s="918">
        <v>2130.3000000000002</v>
      </c>
      <c r="AS17" s="918">
        <v>1820.2</v>
      </c>
      <c r="AT17" s="918">
        <v>85.4</v>
      </c>
      <c r="AU17" s="918">
        <v>417</v>
      </c>
      <c r="AV17" s="918">
        <v>19.600000000000001</v>
      </c>
      <c r="AW17" s="1069">
        <v>2172.1</v>
      </c>
      <c r="AX17" s="918">
        <v>1797.7</v>
      </c>
      <c r="AY17" s="918">
        <v>82.8</v>
      </c>
      <c r="AZ17" s="918">
        <v>435.4</v>
      </c>
      <c r="BA17" s="1070">
        <v>20</v>
      </c>
      <c r="BB17" s="1071">
        <v>2193.6999999999998</v>
      </c>
      <c r="BC17" s="1072">
        <v>1799.2</v>
      </c>
      <c r="BD17" s="1072">
        <v>82</v>
      </c>
      <c r="BE17" s="1072">
        <v>446.5</v>
      </c>
      <c r="BF17" s="1073">
        <v>20.399999999999999</v>
      </c>
      <c r="BG17" s="1074">
        <v>2213.6</v>
      </c>
      <c r="BH17" s="1075">
        <v>1830.2</v>
      </c>
      <c r="BI17" s="1075">
        <v>82.7</v>
      </c>
      <c r="BJ17" s="1075">
        <v>449.3</v>
      </c>
      <c r="BK17" s="1076">
        <v>20.3</v>
      </c>
      <c r="BL17" s="1074">
        <v>2215.6</v>
      </c>
      <c r="BM17" s="1075">
        <v>1801.9</v>
      </c>
      <c r="BN17" s="1075">
        <v>81.3</v>
      </c>
      <c r="BO17" s="1075">
        <v>508.1</v>
      </c>
      <c r="BP17" s="1076">
        <v>22.9</v>
      </c>
      <c r="BQ17" s="1077">
        <v>2230.1</v>
      </c>
      <c r="BR17" s="964">
        <v>1864.5</v>
      </c>
      <c r="BS17" s="964">
        <v>83.6</v>
      </c>
      <c r="BT17" s="1078">
        <v>476.6</v>
      </c>
      <c r="BU17" s="1079">
        <v>21.4</v>
      </c>
      <c r="BV17" s="1077">
        <v>2228.9</v>
      </c>
      <c r="BW17" s="964">
        <v>1824.4</v>
      </c>
      <c r="BX17" s="964">
        <v>81.900000000000006</v>
      </c>
      <c r="BY17" s="1078">
        <v>487.8</v>
      </c>
      <c r="BZ17" s="1079">
        <v>21.9</v>
      </c>
      <c r="CA17" s="1077">
        <v>2235.4</v>
      </c>
      <c r="CB17" s="964">
        <v>1874.8</v>
      </c>
      <c r="CC17" s="964">
        <v>83.9</v>
      </c>
      <c r="CD17" s="1078">
        <v>470.2</v>
      </c>
      <c r="CE17" s="1079">
        <v>21</v>
      </c>
      <c r="CF17" s="1071">
        <v>2250</v>
      </c>
      <c r="CG17" s="1072">
        <v>1964.7</v>
      </c>
      <c r="CH17" s="1072">
        <v>87.3</v>
      </c>
      <c r="CI17" s="1072">
        <v>486.9</v>
      </c>
      <c r="CJ17" s="1073">
        <v>21.6</v>
      </c>
      <c r="CK17" s="1080">
        <v>2255.1</v>
      </c>
      <c r="CL17" s="1081">
        <v>1892.6</v>
      </c>
      <c r="CM17" s="1081">
        <v>83.9</v>
      </c>
      <c r="CN17" s="1081">
        <v>509.1</v>
      </c>
      <c r="CO17" s="1082">
        <v>22.6</v>
      </c>
      <c r="CP17" s="1080">
        <v>2289.9</v>
      </c>
      <c r="CQ17" s="1081">
        <v>1918.5</v>
      </c>
      <c r="CR17" s="1083">
        <v>83.8</v>
      </c>
      <c r="CS17" s="1083">
        <v>518.5</v>
      </c>
      <c r="CT17" s="1084">
        <v>22.6</v>
      </c>
      <c r="CU17" s="1080">
        <v>2313.5</v>
      </c>
      <c r="CV17" s="1081">
        <v>2007</v>
      </c>
      <c r="CW17" s="1083">
        <v>86.8</v>
      </c>
      <c r="CX17" s="1083">
        <v>507.8</v>
      </c>
      <c r="CY17" s="1084">
        <v>22</v>
      </c>
      <c r="CZ17" s="1085">
        <v>2332.6994111650001</v>
      </c>
      <c r="DA17" s="1086">
        <v>2091.2158868800002</v>
      </c>
      <c r="DB17" s="1087">
        <v>89.647893632193359</v>
      </c>
      <c r="DC17" s="1087">
        <v>486.57246313100006</v>
      </c>
      <c r="DD17" s="1088">
        <v>20.858772493451923</v>
      </c>
      <c r="DE17" s="1080">
        <v>2334.8105059119998</v>
      </c>
      <c r="DF17" s="1081">
        <v>2021.48363973</v>
      </c>
      <c r="DG17" s="1083">
        <v>86.580201460091871</v>
      </c>
      <c r="DH17" s="1083">
        <v>483.44819991700001</v>
      </c>
      <c r="DI17" s="1084">
        <v>20.706100075053431</v>
      </c>
      <c r="DJ17" s="1085">
        <v>2369.3592864910001</v>
      </c>
      <c r="DK17" s="1086">
        <v>1999.0876998160002</v>
      </c>
      <c r="DL17" s="1087">
        <v>84.372501511859397</v>
      </c>
      <c r="DM17" s="1087">
        <v>490.37150108500003</v>
      </c>
      <c r="DN17" s="1087">
        <v>20.696375762041384</v>
      </c>
      <c r="DO17" s="1085">
        <v>2405.4146241149997</v>
      </c>
      <c r="DP17" s="1086">
        <v>2050.1286166710001</v>
      </c>
      <c r="DQ17" s="1087">
        <v>85.229739443580684</v>
      </c>
      <c r="DR17" s="1087">
        <v>507.31060667999998</v>
      </c>
      <c r="DS17" s="1087">
        <v>21.090360123118057</v>
      </c>
      <c r="DT17" s="1085">
        <v>2467.4</v>
      </c>
      <c r="DU17" s="1086">
        <v>2121.9</v>
      </c>
      <c r="DV17" s="1087">
        <v>86</v>
      </c>
      <c r="DW17" s="1087">
        <v>553.29999999999995</v>
      </c>
      <c r="DX17" s="1087">
        <v>22.4</v>
      </c>
      <c r="DY17" s="1080">
        <v>2498.1999999999998</v>
      </c>
      <c r="DZ17" s="1081">
        <v>2088.5</v>
      </c>
      <c r="EA17" s="1083">
        <v>83.6</v>
      </c>
      <c r="EB17" s="1083">
        <v>527.20000000000005</v>
      </c>
      <c r="EC17" s="1083">
        <v>21.1</v>
      </c>
      <c r="ED17" s="1080">
        <v>2559.9026870059997</v>
      </c>
      <c r="EE17" s="1081">
        <v>2131.8214833450002</v>
      </c>
      <c r="EF17" s="1083">
        <v>83.277442309274932</v>
      </c>
      <c r="EG17" s="1083">
        <v>541.99866798799997</v>
      </c>
      <c r="EH17" s="1083">
        <v>21.172627801016471</v>
      </c>
      <c r="EI17" s="1080">
        <v>2601.8901247100002</v>
      </c>
      <c r="EJ17" s="1081">
        <v>2192.0116157540001</v>
      </c>
      <c r="EK17" s="1083">
        <v>84.246894015108182</v>
      </c>
      <c r="EL17" s="1083">
        <v>511.10655319299991</v>
      </c>
      <c r="EM17" s="1083">
        <v>19.643663978699578</v>
      </c>
      <c r="EN17" s="1080">
        <v>2638.1040367179999</v>
      </c>
      <c r="EO17" s="1081">
        <v>2335.5776841389993</v>
      </c>
      <c r="EP17" s="1083">
        <v>88.532432824166932</v>
      </c>
      <c r="EQ17" s="1083">
        <v>496.01739630800017</v>
      </c>
      <c r="ER17" s="1083">
        <v>18.802040761253796</v>
      </c>
      <c r="ES17" s="1080">
        <v>2679.8149097360001</v>
      </c>
      <c r="ET17" s="1081">
        <v>2221.2470370680003</v>
      </c>
      <c r="EU17" s="1083">
        <v>82.888076672684264</v>
      </c>
      <c r="EV17" s="1083">
        <v>497.27422453299999</v>
      </c>
      <c r="EW17" s="1083">
        <v>18.55628994100897</v>
      </c>
      <c r="EX17" s="1080">
        <v>2700.5782012459999</v>
      </c>
      <c r="EY17" s="1081">
        <v>2213.9943654979998</v>
      </c>
      <c r="EZ17" s="1083">
        <v>81.982234933115478</v>
      </c>
      <c r="FA17" s="1083">
        <v>533.39444841800002</v>
      </c>
      <c r="FB17" s="1083">
        <v>19.751120266463719</v>
      </c>
      <c r="FC17" s="1085">
        <v>2741.1408690020003</v>
      </c>
      <c r="FD17" s="1086">
        <v>2291.4303218799996</v>
      </c>
      <c r="FE17" s="1087">
        <v>83.594037351107303</v>
      </c>
      <c r="FF17" s="1087">
        <v>546.08111339499987</v>
      </c>
      <c r="FG17" s="1087">
        <v>19.921672744743617</v>
      </c>
      <c r="FH17" s="1085">
        <v>2767.4216579860004</v>
      </c>
      <c r="FI17" s="1086">
        <v>2258.3218427839997</v>
      </c>
      <c r="FJ17" s="1087">
        <v>81.603821964286439</v>
      </c>
      <c r="FK17" s="1087">
        <v>589.79157569499989</v>
      </c>
      <c r="FL17" s="1087">
        <v>21.311952011108513</v>
      </c>
      <c r="FM17" s="1080">
        <v>2760.884039088</v>
      </c>
      <c r="FN17" s="1081">
        <v>2255.9857553249999</v>
      </c>
      <c r="FO17" s="1083">
        <v>81.712441500086229</v>
      </c>
      <c r="FP17" s="1083">
        <v>601.9165117340001</v>
      </c>
      <c r="FQ17" s="1083">
        <v>21.801586130101665</v>
      </c>
      <c r="FR17" s="1080">
        <v>2816.520467327</v>
      </c>
      <c r="FS17" s="1081">
        <v>2303.0472304380005</v>
      </c>
      <c r="FT17" s="1083">
        <v>81.769234669318493</v>
      </c>
      <c r="FU17" s="1083">
        <v>633.89361832200007</v>
      </c>
      <c r="FV17" s="1083">
        <v>22.5062670651775</v>
      </c>
      <c r="FW17" s="1080">
        <v>2857.2953477619994</v>
      </c>
      <c r="FX17" s="1081">
        <v>2335.775295468</v>
      </c>
      <c r="FY17" s="1083">
        <v>81.74777232243477</v>
      </c>
      <c r="FZ17" s="1083">
        <v>664.53662532599981</v>
      </c>
      <c r="GA17" s="1083">
        <v>23.257540591542408</v>
      </c>
      <c r="GB17" s="1085">
        <v>2905.6662631459999</v>
      </c>
      <c r="GC17" s="1086">
        <v>2421.3054783620005</v>
      </c>
      <c r="GD17" s="1087">
        <v>83.330474289928389</v>
      </c>
      <c r="GE17" s="1087">
        <v>729.13382986400018</v>
      </c>
      <c r="GF17" s="1087">
        <v>25.093516041809917</v>
      </c>
      <c r="GG17" s="1089">
        <v>2955.9036815610002</v>
      </c>
      <c r="GH17" s="1090">
        <v>2387.4457572809997</v>
      </c>
      <c r="GI17" s="1091">
        <v>80.76872640248547</v>
      </c>
      <c r="GJ17" s="1091">
        <v>785.31262493499992</v>
      </c>
      <c r="GK17" s="1091">
        <v>26.567598593749835</v>
      </c>
    </row>
    <row r="18" spans="2:193" ht="19.5" customHeight="1" x14ac:dyDescent="0.25">
      <c r="B18" s="74"/>
      <c r="C18" s="1721" t="s">
        <v>31</v>
      </c>
      <c r="D18" s="1721"/>
      <c r="E18" s="1722"/>
      <c r="F18" s="56"/>
      <c r="H18" s="926" t="s">
        <v>681</v>
      </c>
      <c r="I18" s="800"/>
      <c r="J18" s="800"/>
      <c r="K18" s="800"/>
      <c r="L18" s="800"/>
      <c r="M18" s="800"/>
      <c r="N18" s="800"/>
      <c r="O18" s="800"/>
      <c r="P18" s="800"/>
      <c r="Q18" s="800"/>
      <c r="R18" s="800"/>
      <c r="S18" s="800"/>
      <c r="T18" s="800"/>
      <c r="U18" s="800"/>
      <c r="V18" s="800"/>
      <c r="W18" s="800"/>
      <c r="X18" s="800"/>
      <c r="Y18" s="800"/>
      <c r="Z18" s="800"/>
      <c r="AA18" s="800"/>
      <c r="AB18" s="800"/>
      <c r="AC18" s="800"/>
      <c r="AD18" s="800"/>
      <c r="AE18" s="800"/>
      <c r="AF18" s="800"/>
      <c r="AG18" s="800"/>
      <c r="AH18" s="800"/>
      <c r="AI18" s="800"/>
      <c r="AJ18" s="800"/>
      <c r="AK18" s="800"/>
      <c r="AL18" s="800"/>
      <c r="AM18" s="800"/>
      <c r="AN18" s="800"/>
      <c r="AO18" s="800"/>
      <c r="AP18" s="800"/>
      <c r="AQ18" s="800"/>
      <c r="AR18" s="800"/>
      <c r="AS18" s="800"/>
      <c r="AT18" s="800"/>
      <c r="AU18" s="800"/>
      <c r="AV18" s="800"/>
      <c r="AW18" s="800"/>
      <c r="AX18" s="800"/>
      <c r="AY18" s="800"/>
      <c r="AZ18" s="800"/>
      <c r="BA18" s="800"/>
      <c r="BB18" s="801"/>
      <c r="BC18" s="801"/>
      <c r="BD18" s="801"/>
      <c r="BE18" s="801"/>
      <c r="BF18" s="801"/>
      <c r="BG18" s="802"/>
      <c r="BH18" s="802"/>
      <c r="BI18" s="802"/>
      <c r="BJ18" s="802"/>
      <c r="BK18" s="802"/>
      <c r="BL18" s="802"/>
      <c r="BM18" s="802"/>
      <c r="BN18" s="802"/>
      <c r="BO18" s="802"/>
      <c r="BP18" s="802"/>
      <c r="BQ18" s="800"/>
      <c r="BR18" s="800"/>
      <c r="BS18" s="800"/>
      <c r="BT18" s="800"/>
      <c r="BU18" s="801"/>
      <c r="BV18" s="800"/>
      <c r="BW18" s="800"/>
      <c r="BX18" s="800"/>
      <c r="BY18" s="800"/>
      <c r="BZ18" s="801"/>
      <c r="CA18" s="802"/>
      <c r="CB18" s="802"/>
      <c r="CC18" s="802"/>
      <c r="CD18" s="802"/>
      <c r="CE18" s="802"/>
      <c r="CF18" s="801"/>
      <c r="CG18" s="801"/>
      <c r="CH18" s="801"/>
      <c r="CI18" s="801"/>
      <c r="CJ18" s="801"/>
      <c r="CK18" s="928"/>
      <c r="CL18" s="928"/>
      <c r="CM18" s="928"/>
      <c r="CN18" s="928"/>
      <c r="CO18" s="928"/>
      <c r="CP18" s="927"/>
      <c r="CQ18" s="927"/>
      <c r="CR18" s="927"/>
      <c r="CS18" s="927"/>
      <c r="CT18" s="928"/>
      <c r="CU18" s="927"/>
      <c r="CV18" s="927"/>
      <c r="CW18" s="927"/>
      <c r="CX18" s="927"/>
      <c r="CY18" s="928"/>
      <c r="CZ18" s="929"/>
      <c r="DA18" s="929"/>
      <c r="DB18" s="929"/>
      <c r="DC18" s="929"/>
      <c r="DD18" s="929"/>
      <c r="DE18" s="928"/>
      <c r="DF18" s="928"/>
      <c r="DG18" s="928"/>
      <c r="DH18" s="928"/>
      <c r="DI18" s="928"/>
      <c r="DJ18" s="929"/>
      <c r="DK18" s="929"/>
      <c r="DL18" s="929"/>
      <c r="DM18" s="929"/>
      <c r="DN18" s="929"/>
      <c r="DO18" s="929"/>
      <c r="DP18" s="929"/>
      <c r="DQ18" s="929"/>
      <c r="DR18" s="929"/>
      <c r="DS18" s="929"/>
      <c r="DT18" s="929"/>
      <c r="DU18" s="929"/>
      <c r="DV18" s="929"/>
      <c r="DW18" s="929"/>
      <c r="DX18" s="929"/>
      <c r="DY18" s="928"/>
      <c r="DZ18" s="928"/>
      <c r="EA18" s="928"/>
      <c r="EB18" s="1092"/>
      <c r="EC18" s="1092"/>
      <c r="ED18" s="928"/>
      <c r="EE18" s="928"/>
      <c r="EF18" s="928"/>
      <c r="EG18" s="1092"/>
      <c r="EH18" s="928"/>
      <c r="EI18" s="928"/>
      <c r="EJ18" s="928"/>
      <c r="EK18" s="928"/>
      <c r="EL18" s="1092"/>
      <c r="EM18" s="928"/>
      <c r="EN18" s="927"/>
      <c r="EO18" s="927"/>
      <c r="EP18" s="927"/>
      <c r="EQ18" s="927"/>
      <c r="ER18" s="928"/>
      <c r="ES18" s="927"/>
      <c r="ET18" s="927"/>
      <c r="EU18" s="927"/>
      <c r="EV18" s="927"/>
      <c r="EW18" s="928"/>
      <c r="EX18" s="928"/>
      <c r="EY18" s="928"/>
      <c r="EZ18" s="928"/>
      <c r="FA18" s="928"/>
      <c r="FB18" s="928"/>
      <c r="FC18" s="929"/>
      <c r="FD18" s="929"/>
      <c r="FE18" s="929"/>
      <c r="FF18" s="929"/>
      <c r="FG18" s="929"/>
      <c r="FH18" s="929"/>
      <c r="FI18" s="929"/>
      <c r="FJ18" s="929"/>
      <c r="FK18" s="929"/>
      <c r="FL18" s="929"/>
      <c r="FM18" s="928"/>
      <c r="FN18" s="928"/>
      <c r="FO18" s="928"/>
      <c r="FP18" s="928"/>
      <c r="FQ18" s="928"/>
      <c r="FR18" s="927"/>
      <c r="FS18" s="927"/>
      <c r="FT18" s="927"/>
      <c r="FU18" s="927"/>
      <c r="FV18" s="928"/>
      <c r="FW18" s="927"/>
      <c r="FX18" s="927"/>
      <c r="FY18" s="927"/>
      <c r="FZ18" s="927"/>
      <c r="GA18" s="928"/>
      <c r="GB18" s="927"/>
      <c r="GC18" s="927"/>
      <c r="GD18" s="927"/>
      <c r="GE18" s="927"/>
      <c r="GF18" s="928"/>
      <c r="GG18" s="927"/>
      <c r="GH18" s="927"/>
      <c r="GI18" s="927"/>
      <c r="GJ18" s="927"/>
      <c r="GK18" s="928"/>
    </row>
    <row r="19" spans="2:193" ht="19.5" customHeight="1" x14ac:dyDescent="0.3">
      <c r="B19" s="74"/>
      <c r="C19" s="238"/>
      <c r="D19" s="1749" t="s">
        <v>9</v>
      </c>
      <c r="E19" s="1750"/>
      <c r="F19" s="189"/>
      <c r="H19" s="834"/>
      <c r="I19" s="834"/>
      <c r="J19" s="834"/>
      <c r="K19" s="834"/>
      <c r="L19" s="834"/>
      <c r="M19" s="834"/>
      <c r="N19" s="834"/>
      <c r="O19" s="834"/>
      <c r="P19" s="834"/>
      <c r="Q19" s="834"/>
      <c r="R19" s="834"/>
      <c r="S19" s="834"/>
      <c r="T19" s="834"/>
      <c r="U19" s="834"/>
      <c r="V19" s="834"/>
      <c r="W19" s="834"/>
      <c r="X19" s="834"/>
      <c r="Y19" s="834"/>
      <c r="Z19" s="834"/>
      <c r="AA19" s="834"/>
      <c r="AB19" s="834"/>
      <c r="AC19" s="834"/>
      <c r="AD19" s="834"/>
      <c r="AE19" s="834"/>
      <c r="AF19" s="834"/>
      <c r="AG19" s="834"/>
      <c r="AH19" s="834"/>
      <c r="AI19" s="834"/>
      <c r="AJ19" s="834"/>
      <c r="AK19" s="834"/>
      <c r="AL19" s="834"/>
      <c r="AM19" s="834"/>
      <c r="AN19" s="834"/>
      <c r="AO19" s="834"/>
      <c r="AP19" s="834"/>
      <c r="AQ19" s="834"/>
      <c r="AR19" s="834"/>
      <c r="AS19" s="834"/>
      <c r="AT19" s="834"/>
      <c r="AU19" s="834"/>
      <c r="AV19" s="834"/>
      <c r="AW19" s="834"/>
      <c r="AX19" s="834"/>
      <c r="AY19" s="834"/>
      <c r="AZ19" s="834"/>
      <c r="BA19" s="834"/>
      <c r="BB19" s="834"/>
      <c r="BC19" s="834"/>
      <c r="BD19" s="834"/>
      <c r="BE19" s="834"/>
      <c r="BF19" s="834"/>
      <c r="BG19" s="835"/>
      <c r="BH19" s="835"/>
      <c r="BI19" s="835"/>
      <c r="BJ19" s="835"/>
      <c r="BK19" s="835"/>
      <c r="BL19" s="835"/>
      <c r="BM19" s="835"/>
      <c r="BN19" s="835"/>
      <c r="BO19" s="835"/>
      <c r="BP19" s="835"/>
      <c r="BQ19" s="834"/>
      <c r="BR19" s="834"/>
      <c r="BS19" s="834"/>
      <c r="BT19" s="834"/>
      <c r="BU19" s="834"/>
      <c r="BV19" s="834"/>
      <c r="BW19" s="834"/>
      <c r="BX19" s="834"/>
      <c r="BY19" s="834"/>
      <c r="BZ19" s="834"/>
      <c r="CA19" s="835"/>
      <c r="CB19" s="835"/>
      <c r="CC19" s="835"/>
      <c r="CD19" s="835"/>
      <c r="CE19" s="835"/>
      <c r="CF19" s="834"/>
      <c r="CG19" s="834"/>
      <c r="CH19" s="834"/>
      <c r="CI19" s="834"/>
      <c r="CJ19" s="834"/>
      <c r="CK19" s="930"/>
      <c r="CL19" s="930"/>
      <c r="CM19" s="930"/>
      <c r="CN19" s="930"/>
      <c r="CO19" s="930"/>
      <c r="CP19" s="930"/>
      <c r="CQ19" s="930"/>
      <c r="CR19" s="930"/>
      <c r="CS19" s="930"/>
      <c r="CT19" s="930"/>
      <c r="CU19" s="930"/>
      <c r="CV19" s="930"/>
      <c r="CW19" s="930"/>
      <c r="CX19" s="930"/>
      <c r="CY19" s="930"/>
      <c r="CZ19" s="931"/>
      <c r="DA19" s="931"/>
      <c r="DB19" s="931"/>
      <c r="DC19" s="931"/>
      <c r="DD19" s="931"/>
      <c r="DE19" s="930"/>
      <c r="DF19" s="930"/>
      <c r="DG19" s="930"/>
      <c r="DH19" s="930"/>
      <c r="DI19" s="930"/>
      <c r="DJ19" s="931"/>
      <c r="DK19" s="931"/>
      <c r="DL19" s="931"/>
      <c r="DM19" s="931"/>
      <c r="DN19" s="931"/>
      <c r="DO19" s="931"/>
      <c r="DP19" s="931"/>
      <c r="DQ19" s="931"/>
      <c r="DR19" s="931"/>
      <c r="DS19" s="931"/>
      <c r="DT19" s="931"/>
      <c r="DU19" s="931"/>
      <c r="DV19" s="931"/>
      <c r="DW19" s="931"/>
      <c r="DX19" s="931"/>
      <c r="DY19" s="930"/>
      <c r="DZ19" s="930"/>
      <c r="EA19" s="930"/>
      <c r="EB19" s="930"/>
      <c r="EC19" s="930"/>
      <c r="ED19" s="930"/>
      <c r="EE19" s="930"/>
      <c r="EF19" s="930"/>
      <c r="EG19" s="930"/>
      <c r="EH19" s="930"/>
      <c r="EI19" s="930"/>
      <c r="EJ19" s="930"/>
      <c r="EK19" s="930"/>
      <c r="EL19" s="930"/>
      <c r="EM19" s="930"/>
      <c r="EN19" s="930"/>
      <c r="EO19" s="930"/>
      <c r="EP19" s="930"/>
      <c r="EQ19" s="930"/>
      <c r="ER19" s="930"/>
      <c r="ES19" s="930"/>
      <c r="ET19" s="930"/>
      <c r="EU19" s="930"/>
      <c r="EV19" s="930"/>
      <c r="EW19" s="930"/>
      <c r="EX19" s="930"/>
      <c r="EY19" s="930"/>
      <c r="EZ19" s="930"/>
      <c r="FA19" s="930"/>
      <c r="FB19" s="930"/>
      <c r="FC19" s="931"/>
      <c r="FD19" s="931"/>
      <c r="FE19" s="931"/>
      <c r="FF19" s="931"/>
      <c r="FG19" s="931"/>
      <c r="FH19" s="931"/>
      <c r="FI19" s="931"/>
      <c r="FJ19" s="931"/>
      <c r="FK19" s="931"/>
      <c r="FL19" s="931"/>
      <c r="FM19" s="930"/>
      <c r="FN19" s="930"/>
      <c r="FO19" s="930"/>
      <c r="FP19" s="930"/>
      <c r="FQ19" s="930"/>
      <c r="FR19" s="930"/>
      <c r="FS19" s="930"/>
      <c r="FT19" s="930"/>
      <c r="FU19" s="930"/>
      <c r="FV19" s="930"/>
      <c r="FW19" s="930"/>
      <c r="FX19" s="930"/>
      <c r="FY19" s="930"/>
      <c r="FZ19" s="930"/>
      <c r="GA19" s="930"/>
      <c r="GB19" s="930"/>
      <c r="GC19" s="930"/>
      <c r="GD19" s="930"/>
      <c r="GE19" s="930"/>
      <c r="GF19" s="930"/>
      <c r="GG19" s="930"/>
      <c r="GH19" s="930"/>
      <c r="GI19" s="930"/>
      <c r="GJ19" s="930"/>
      <c r="GK19" s="930"/>
    </row>
    <row r="20" spans="2:193" ht="19.5" customHeight="1" x14ac:dyDescent="0.3">
      <c r="B20" s="74"/>
      <c r="C20" s="238"/>
      <c r="D20" s="1749" t="s">
        <v>11</v>
      </c>
      <c r="E20" s="1750"/>
      <c r="F20" s="189"/>
    </row>
    <row r="21" spans="2:193" ht="19.5" customHeight="1" x14ac:dyDescent="0.3">
      <c r="B21" s="74"/>
      <c r="C21" s="214"/>
      <c r="D21" s="1749" t="s">
        <v>13</v>
      </c>
      <c r="E21" s="1750"/>
      <c r="F21" s="189"/>
      <c r="H21" s="786" t="s">
        <v>690</v>
      </c>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3"/>
      <c r="AP21" s="293"/>
      <c r="AQ21" s="293"/>
      <c r="AR21" s="293"/>
      <c r="AS21" s="293"/>
      <c r="AT21" s="293"/>
      <c r="AU21" s="293"/>
      <c r="AV21" s="293"/>
      <c r="AW21" s="293"/>
      <c r="AX21" s="293"/>
      <c r="AY21" s="293"/>
      <c r="AZ21" s="293"/>
      <c r="BA21" s="293"/>
      <c r="BB21" s="293"/>
      <c r="BC21" s="293"/>
      <c r="BD21" s="293"/>
      <c r="BE21" s="293"/>
      <c r="BF21" s="293"/>
      <c r="BG21" s="294"/>
      <c r="BH21" s="294"/>
      <c r="BI21" s="294"/>
      <c r="BJ21" s="294"/>
      <c r="BK21" s="294"/>
      <c r="BL21" s="294"/>
      <c r="BM21" s="294"/>
      <c r="BN21" s="294"/>
      <c r="BO21" s="294"/>
      <c r="BP21" s="294"/>
      <c r="BQ21" s="293"/>
      <c r="BR21" s="293"/>
      <c r="BS21" s="293"/>
      <c r="BT21" s="293"/>
      <c r="BU21" s="293"/>
      <c r="BV21" s="293"/>
      <c r="BW21" s="293"/>
      <c r="BX21" s="293"/>
      <c r="BY21" s="293"/>
      <c r="BZ21" s="293"/>
      <c r="CA21" s="294"/>
      <c r="CB21" s="294"/>
      <c r="CC21" s="294"/>
      <c r="CD21" s="294"/>
      <c r="CE21" s="294"/>
      <c r="CF21" s="293"/>
      <c r="CG21" s="293"/>
      <c r="CH21" s="293"/>
      <c r="CI21" s="293"/>
      <c r="CJ21" s="293"/>
      <c r="CK21" s="1093"/>
      <c r="CL21" s="1093"/>
      <c r="CM21" s="1093"/>
      <c r="CN21" s="1093"/>
      <c r="CO21" s="1093"/>
      <c r="CP21" s="1093"/>
      <c r="CQ21" s="1093"/>
      <c r="CR21" s="1093"/>
      <c r="CS21" s="1093"/>
      <c r="CT21" s="1093"/>
      <c r="CU21" s="1093"/>
      <c r="CV21" s="1093"/>
      <c r="CW21" s="1093"/>
      <c r="CX21" s="1093"/>
      <c r="CY21" s="1093"/>
      <c r="CZ21" s="1094"/>
      <c r="DA21" s="1094"/>
      <c r="DB21" s="1094"/>
      <c r="DC21" s="1094"/>
      <c r="DD21" s="1094"/>
      <c r="DE21" s="1093"/>
      <c r="DF21" s="1093"/>
      <c r="DG21" s="1093"/>
      <c r="DH21" s="1093"/>
      <c r="DI21" s="1093"/>
      <c r="DJ21" s="1094"/>
      <c r="DK21" s="1094"/>
      <c r="DL21" s="1094"/>
      <c r="DM21" s="1094"/>
      <c r="DN21" s="1094"/>
      <c r="DO21" s="1093"/>
      <c r="DP21" s="1093"/>
      <c r="DQ21" s="1093"/>
      <c r="DR21" s="1093"/>
      <c r="DS21" s="1093"/>
      <c r="DT21" s="1094"/>
      <c r="DU21" s="1094"/>
      <c r="DV21" s="1094"/>
      <c r="DW21" s="1094"/>
      <c r="DX21" s="1094"/>
      <c r="DY21" s="1093"/>
      <c r="DZ21" s="1093"/>
      <c r="EA21" s="1093"/>
      <c r="EB21" s="1093"/>
      <c r="EC21" s="1093"/>
      <c r="ED21" s="1093"/>
      <c r="EE21" s="1093"/>
      <c r="EF21" s="1093"/>
      <c r="EG21" s="1093"/>
      <c r="EH21" s="1093"/>
      <c r="EI21" s="1093"/>
      <c r="EJ21" s="1093"/>
      <c r="EK21" s="1093"/>
      <c r="EL21" s="1093"/>
      <c r="EM21" s="1093"/>
      <c r="EN21" s="1093"/>
      <c r="EO21" s="1093"/>
      <c r="EP21" s="1093"/>
      <c r="EQ21" s="1093"/>
      <c r="ER21" s="1093"/>
      <c r="ES21" s="1093"/>
      <c r="ET21" s="1093"/>
      <c r="EU21" s="1093"/>
      <c r="EV21" s="1093"/>
      <c r="EW21" s="1093"/>
      <c r="EX21" s="1093"/>
      <c r="EY21" s="1093"/>
      <c r="EZ21" s="1093"/>
      <c r="FA21" s="1093"/>
      <c r="FB21" s="1093"/>
      <c r="FC21" s="1094"/>
      <c r="FD21" s="1094"/>
      <c r="FE21" s="1094"/>
      <c r="FF21" s="1094"/>
      <c r="FG21" s="1094"/>
      <c r="FH21" s="1094"/>
      <c r="FI21" s="1094"/>
      <c r="FJ21" s="1094"/>
      <c r="FK21" s="1094"/>
      <c r="FL21" s="1094"/>
      <c r="FM21" s="571"/>
      <c r="FN21" s="571"/>
      <c r="FO21" s="571"/>
      <c r="FP21" s="571"/>
      <c r="FQ21" s="571"/>
      <c r="FR21" s="571"/>
      <c r="FS21" s="571"/>
      <c r="FT21" s="571"/>
      <c r="FU21" s="571"/>
      <c r="FV21" s="571"/>
      <c r="FW21" s="571"/>
      <c r="FX21" s="571"/>
      <c r="FY21" s="571"/>
      <c r="FZ21" s="571"/>
      <c r="GA21" s="571"/>
      <c r="GB21" s="1642"/>
      <c r="GC21" s="1642"/>
      <c r="GD21" s="1642"/>
      <c r="GE21" s="1642"/>
      <c r="GF21" s="1642"/>
      <c r="GG21" s="1450"/>
      <c r="GH21" s="1450"/>
      <c r="GI21" s="1450"/>
      <c r="GJ21" s="1450"/>
      <c r="GK21" s="1450"/>
    </row>
    <row r="22" spans="2:193" ht="19.5" customHeight="1" x14ac:dyDescent="0.3">
      <c r="B22" s="74"/>
      <c r="D22" s="1749" t="s">
        <v>34</v>
      </c>
      <c r="E22" s="1750"/>
      <c r="F22" s="189"/>
      <c r="H22" s="1095" t="s">
        <v>641</v>
      </c>
      <c r="I22" s="1768" t="s">
        <v>52</v>
      </c>
      <c r="J22" s="1769"/>
      <c r="K22" s="1769"/>
      <c r="L22" s="1769"/>
      <c r="M22" s="1769"/>
      <c r="N22" s="1768" t="s">
        <v>53</v>
      </c>
      <c r="O22" s="1769"/>
      <c r="P22" s="1769"/>
      <c r="Q22" s="1769"/>
      <c r="R22" s="1769"/>
      <c r="S22" s="1768" t="s">
        <v>54</v>
      </c>
      <c r="T22" s="1769"/>
      <c r="U22" s="1769"/>
      <c r="V22" s="1769"/>
      <c r="W22" s="1769"/>
      <c r="X22" s="1768" t="s">
        <v>55</v>
      </c>
      <c r="Y22" s="1769"/>
      <c r="Z22" s="1769"/>
      <c r="AA22" s="1769"/>
      <c r="AB22" s="1769"/>
      <c r="AC22" s="1768" t="s">
        <v>56</v>
      </c>
      <c r="AD22" s="1769"/>
      <c r="AE22" s="1769"/>
      <c r="AF22" s="1769"/>
      <c r="AG22" s="1769"/>
      <c r="AH22" s="1768" t="s">
        <v>57</v>
      </c>
      <c r="AI22" s="1769"/>
      <c r="AJ22" s="1769"/>
      <c r="AK22" s="1769"/>
      <c r="AL22" s="1769"/>
      <c r="AM22" s="1768" t="s">
        <v>58</v>
      </c>
      <c r="AN22" s="1769"/>
      <c r="AO22" s="1769"/>
      <c r="AP22" s="1769"/>
      <c r="AQ22" s="1769"/>
      <c r="AR22" s="1768" t="s">
        <v>59</v>
      </c>
      <c r="AS22" s="1769"/>
      <c r="AT22" s="1769"/>
      <c r="AU22" s="1769"/>
      <c r="AV22" s="1770"/>
      <c r="AW22" s="1768" t="s">
        <v>60</v>
      </c>
      <c r="AX22" s="1769"/>
      <c r="AY22" s="1769"/>
      <c r="AZ22" s="1769"/>
      <c r="BA22" s="1770"/>
      <c r="BB22" s="1768" t="s">
        <v>61</v>
      </c>
      <c r="BC22" s="1769"/>
      <c r="BD22" s="1769"/>
      <c r="BE22" s="1769"/>
      <c r="BF22" s="1770"/>
      <c r="BG22" s="1768" t="s">
        <v>62</v>
      </c>
      <c r="BH22" s="1769"/>
      <c r="BI22" s="1769"/>
      <c r="BJ22" s="1769"/>
      <c r="BK22" s="1770"/>
      <c r="BL22" s="1768" t="s">
        <v>63</v>
      </c>
      <c r="BM22" s="1769"/>
      <c r="BN22" s="1769"/>
      <c r="BO22" s="1769"/>
      <c r="BP22" s="1770"/>
      <c r="BQ22" s="1768" t="s">
        <v>64</v>
      </c>
      <c r="BR22" s="1769"/>
      <c r="BS22" s="1769"/>
      <c r="BT22" s="1769"/>
      <c r="BU22" s="1770"/>
      <c r="BV22" s="1768" t="s">
        <v>65</v>
      </c>
      <c r="BW22" s="1769"/>
      <c r="BX22" s="1769"/>
      <c r="BY22" s="1769"/>
      <c r="BZ22" s="1770"/>
      <c r="CA22" s="1768" t="s">
        <v>66</v>
      </c>
      <c r="CB22" s="1769"/>
      <c r="CC22" s="1769"/>
      <c r="CD22" s="1769"/>
      <c r="CE22" s="1770"/>
      <c r="CF22" s="1768" t="s">
        <v>67</v>
      </c>
      <c r="CG22" s="1769"/>
      <c r="CH22" s="1769"/>
      <c r="CI22" s="1769"/>
      <c r="CJ22" s="1770"/>
      <c r="CK22" s="1759" t="s">
        <v>68</v>
      </c>
      <c r="CL22" s="1756"/>
      <c r="CM22" s="1756"/>
      <c r="CN22" s="1756"/>
      <c r="CO22" s="1771"/>
      <c r="CP22" s="1759" t="s">
        <v>69</v>
      </c>
      <c r="CQ22" s="1756"/>
      <c r="CR22" s="1756"/>
      <c r="CS22" s="1756"/>
      <c r="CT22" s="1771"/>
      <c r="CU22" s="1759" t="s">
        <v>70</v>
      </c>
      <c r="CV22" s="1756"/>
      <c r="CW22" s="1756"/>
      <c r="CX22" s="1756"/>
      <c r="CY22" s="1771"/>
      <c r="CZ22" s="1759" t="s">
        <v>71</v>
      </c>
      <c r="DA22" s="1756"/>
      <c r="DB22" s="1756"/>
      <c r="DC22" s="1756"/>
      <c r="DD22" s="1771"/>
      <c r="DE22" s="1759" t="s">
        <v>72</v>
      </c>
      <c r="DF22" s="1756"/>
      <c r="DG22" s="1756"/>
      <c r="DH22" s="1756"/>
      <c r="DI22" s="1771"/>
      <c r="DJ22" s="1759" t="s">
        <v>73</v>
      </c>
      <c r="DK22" s="1756"/>
      <c r="DL22" s="1756"/>
      <c r="DM22" s="1756"/>
      <c r="DN22" s="1756"/>
      <c r="DO22" s="1759" t="s">
        <v>74</v>
      </c>
      <c r="DP22" s="1756"/>
      <c r="DQ22" s="1756"/>
      <c r="DR22" s="1756"/>
      <c r="DS22" s="1756"/>
      <c r="DT22" s="1772" t="s">
        <v>75</v>
      </c>
      <c r="DU22" s="1756"/>
      <c r="DV22" s="1756"/>
      <c r="DW22" s="1756"/>
      <c r="DX22" s="1756"/>
      <c r="DY22" s="1759" t="s">
        <v>76</v>
      </c>
      <c r="DZ22" s="1756"/>
      <c r="EA22" s="1756"/>
      <c r="EB22" s="1756"/>
      <c r="EC22" s="1756"/>
      <c r="ED22" s="1759" t="s">
        <v>77</v>
      </c>
      <c r="EE22" s="1756"/>
      <c r="EF22" s="1756"/>
      <c r="EG22" s="1756"/>
      <c r="EH22" s="1756"/>
      <c r="EI22" s="1759" t="s">
        <v>78</v>
      </c>
      <c r="EJ22" s="1756"/>
      <c r="EK22" s="1756"/>
      <c r="EL22" s="1756"/>
      <c r="EM22" s="1756"/>
      <c r="EN22" s="1759" t="s">
        <v>79</v>
      </c>
      <c r="EO22" s="1756"/>
      <c r="EP22" s="1756"/>
      <c r="EQ22" s="1756"/>
      <c r="ER22" s="1756"/>
      <c r="ES22" s="1759" t="s">
        <v>80</v>
      </c>
      <c r="ET22" s="1756"/>
      <c r="EU22" s="1756"/>
      <c r="EV22" s="1756"/>
      <c r="EW22" s="1756"/>
      <c r="EX22" s="1759" t="s">
        <v>81</v>
      </c>
      <c r="EY22" s="1756"/>
      <c r="EZ22" s="1756"/>
      <c r="FA22" s="1756"/>
      <c r="FB22" s="1756"/>
      <c r="FC22" s="1759" t="s">
        <v>82</v>
      </c>
      <c r="FD22" s="1756"/>
      <c r="FE22" s="1756"/>
      <c r="FF22" s="1756"/>
      <c r="FG22" s="1756"/>
      <c r="FH22" s="1759" t="s">
        <v>83</v>
      </c>
      <c r="FI22" s="1756"/>
      <c r="FJ22" s="1756"/>
      <c r="FK22" s="1756"/>
      <c r="FL22" s="1756"/>
      <c r="FM22" s="1759" t="s">
        <v>84</v>
      </c>
      <c r="FN22" s="1756"/>
      <c r="FO22" s="1756"/>
      <c r="FP22" s="1756"/>
      <c r="FQ22" s="1756"/>
      <c r="FR22" s="1759" t="s">
        <v>85</v>
      </c>
      <c r="FS22" s="1756"/>
      <c r="FT22" s="1756"/>
      <c r="FU22" s="1756"/>
      <c r="FV22" s="1756"/>
      <c r="FW22" s="1759" t="s">
        <v>869</v>
      </c>
      <c r="FX22" s="1756"/>
      <c r="FY22" s="1756"/>
      <c r="FZ22" s="1756"/>
      <c r="GA22" s="1756"/>
      <c r="GB22" s="1759" t="s">
        <v>890</v>
      </c>
      <c r="GC22" s="1756"/>
      <c r="GD22" s="1756"/>
      <c r="GE22" s="1756"/>
      <c r="GF22" s="1756"/>
      <c r="GG22" s="1759" t="s">
        <v>891</v>
      </c>
      <c r="GH22" s="1756"/>
      <c r="GI22" s="1756"/>
      <c r="GJ22" s="1756"/>
      <c r="GK22" s="1756"/>
    </row>
    <row r="23" spans="2:193" ht="19.5" customHeight="1" x14ac:dyDescent="0.3">
      <c r="B23" s="74"/>
      <c r="D23" s="1728" t="s">
        <v>18</v>
      </c>
      <c r="E23" s="1728"/>
      <c r="F23" s="1728"/>
      <c r="H23" s="1096"/>
      <c r="I23" s="1762" t="s">
        <v>685</v>
      </c>
      <c r="J23" s="1762" t="s">
        <v>686</v>
      </c>
      <c r="K23" s="1764" t="s">
        <v>687</v>
      </c>
      <c r="L23" s="1764" t="s">
        <v>688</v>
      </c>
      <c r="M23" s="1766" t="s">
        <v>689</v>
      </c>
      <c r="N23" s="1760" t="s">
        <v>685</v>
      </c>
      <c r="O23" s="1762" t="s">
        <v>686</v>
      </c>
      <c r="P23" s="1764" t="s">
        <v>687</v>
      </c>
      <c r="Q23" s="1764" t="s">
        <v>688</v>
      </c>
      <c r="R23" s="1766" t="s">
        <v>689</v>
      </c>
      <c r="S23" s="1760" t="s">
        <v>685</v>
      </c>
      <c r="T23" s="1762" t="s">
        <v>686</v>
      </c>
      <c r="U23" s="1764" t="s">
        <v>687</v>
      </c>
      <c r="V23" s="1764" t="s">
        <v>688</v>
      </c>
      <c r="W23" s="1766" t="s">
        <v>689</v>
      </c>
      <c r="X23" s="1760" t="s">
        <v>685</v>
      </c>
      <c r="Y23" s="1762" t="s">
        <v>686</v>
      </c>
      <c r="Z23" s="1764" t="s">
        <v>687</v>
      </c>
      <c r="AA23" s="1764" t="s">
        <v>688</v>
      </c>
      <c r="AB23" s="1764" t="s">
        <v>689</v>
      </c>
      <c r="AC23" s="1760" t="s">
        <v>685</v>
      </c>
      <c r="AD23" s="1762" t="s">
        <v>686</v>
      </c>
      <c r="AE23" s="1764" t="s">
        <v>687</v>
      </c>
      <c r="AF23" s="1764" t="s">
        <v>688</v>
      </c>
      <c r="AG23" s="1764" t="s">
        <v>689</v>
      </c>
      <c r="AH23" s="1760" t="s">
        <v>685</v>
      </c>
      <c r="AI23" s="1762" t="s">
        <v>686</v>
      </c>
      <c r="AJ23" s="1764" t="s">
        <v>687</v>
      </c>
      <c r="AK23" s="1764" t="s">
        <v>688</v>
      </c>
      <c r="AL23" s="1764" t="s">
        <v>689</v>
      </c>
      <c r="AM23" s="1760" t="s">
        <v>685</v>
      </c>
      <c r="AN23" s="1762" t="s">
        <v>686</v>
      </c>
      <c r="AO23" s="1764" t="s">
        <v>687</v>
      </c>
      <c r="AP23" s="1764" t="s">
        <v>688</v>
      </c>
      <c r="AQ23" s="1764" t="s">
        <v>689</v>
      </c>
      <c r="AR23" s="1760" t="s">
        <v>685</v>
      </c>
      <c r="AS23" s="1762" t="s">
        <v>686</v>
      </c>
      <c r="AT23" s="1764" t="s">
        <v>687</v>
      </c>
      <c r="AU23" s="1764" t="s">
        <v>688</v>
      </c>
      <c r="AV23" s="1766" t="s">
        <v>689</v>
      </c>
      <c r="AW23" s="1760" t="s">
        <v>685</v>
      </c>
      <c r="AX23" s="1762" t="s">
        <v>686</v>
      </c>
      <c r="AY23" s="1764" t="s">
        <v>687</v>
      </c>
      <c r="AZ23" s="1764" t="s">
        <v>688</v>
      </c>
      <c r="BA23" s="1766" t="s">
        <v>689</v>
      </c>
      <c r="BB23" s="1760" t="s">
        <v>685</v>
      </c>
      <c r="BC23" s="1762" t="s">
        <v>686</v>
      </c>
      <c r="BD23" s="1764" t="s">
        <v>687</v>
      </c>
      <c r="BE23" s="1764" t="s">
        <v>688</v>
      </c>
      <c r="BF23" s="1766" t="s">
        <v>689</v>
      </c>
      <c r="BG23" s="1760" t="s">
        <v>685</v>
      </c>
      <c r="BH23" s="1762" t="s">
        <v>686</v>
      </c>
      <c r="BI23" s="1764" t="s">
        <v>687</v>
      </c>
      <c r="BJ23" s="1764" t="s">
        <v>688</v>
      </c>
      <c r="BK23" s="1766" t="s">
        <v>689</v>
      </c>
      <c r="BL23" s="1760" t="s">
        <v>685</v>
      </c>
      <c r="BM23" s="1762" t="s">
        <v>686</v>
      </c>
      <c r="BN23" s="1764" t="s">
        <v>687</v>
      </c>
      <c r="BO23" s="1764" t="s">
        <v>688</v>
      </c>
      <c r="BP23" s="1766" t="s">
        <v>689</v>
      </c>
      <c r="BQ23" s="1760" t="s">
        <v>685</v>
      </c>
      <c r="BR23" s="1762" t="s">
        <v>686</v>
      </c>
      <c r="BS23" s="1764" t="s">
        <v>687</v>
      </c>
      <c r="BT23" s="1764" t="s">
        <v>688</v>
      </c>
      <c r="BU23" s="1766" t="s">
        <v>689</v>
      </c>
      <c r="BV23" s="1760" t="s">
        <v>685</v>
      </c>
      <c r="BW23" s="1762" t="s">
        <v>686</v>
      </c>
      <c r="BX23" s="1764" t="s">
        <v>687</v>
      </c>
      <c r="BY23" s="1764" t="s">
        <v>688</v>
      </c>
      <c r="BZ23" s="1766" t="s">
        <v>689</v>
      </c>
      <c r="CA23" s="1760" t="s">
        <v>685</v>
      </c>
      <c r="CB23" s="1762" t="s">
        <v>686</v>
      </c>
      <c r="CC23" s="1764" t="s">
        <v>687</v>
      </c>
      <c r="CD23" s="1764" t="s">
        <v>688</v>
      </c>
      <c r="CE23" s="1766" t="s">
        <v>689</v>
      </c>
      <c r="CF23" s="1760" t="s">
        <v>685</v>
      </c>
      <c r="CG23" s="1762" t="s">
        <v>686</v>
      </c>
      <c r="CH23" s="1764" t="s">
        <v>687</v>
      </c>
      <c r="CI23" s="1764" t="s">
        <v>688</v>
      </c>
      <c r="CJ23" s="1766" t="s">
        <v>689</v>
      </c>
      <c r="CK23" s="1760" t="s">
        <v>685</v>
      </c>
      <c r="CL23" s="1762" t="s">
        <v>686</v>
      </c>
      <c r="CM23" s="1764" t="s">
        <v>687</v>
      </c>
      <c r="CN23" s="1764" t="s">
        <v>688</v>
      </c>
      <c r="CO23" s="1766" t="s">
        <v>689</v>
      </c>
      <c r="CP23" s="1760" t="s">
        <v>685</v>
      </c>
      <c r="CQ23" s="1762" t="s">
        <v>686</v>
      </c>
      <c r="CR23" s="1764" t="s">
        <v>687</v>
      </c>
      <c r="CS23" s="1764" t="s">
        <v>688</v>
      </c>
      <c r="CT23" s="1766" t="s">
        <v>689</v>
      </c>
      <c r="CU23" s="1760" t="s">
        <v>685</v>
      </c>
      <c r="CV23" s="1762" t="s">
        <v>686</v>
      </c>
      <c r="CW23" s="1764" t="s">
        <v>687</v>
      </c>
      <c r="CX23" s="1764" t="s">
        <v>688</v>
      </c>
      <c r="CY23" s="1766" t="s">
        <v>689</v>
      </c>
      <c r="CZ23" s="1760" t="s">
        <v>685</v>
      </c>
      <c r="DA23" s="1762" t="s">
        <v>686</v>
      </c>
      <c r="DB23" s="1764" t="s">
        <v>687</v>
      </c>
      <c r="DC23" s="1764" t="s">
        <v>688</v>
      </c>
      <c r="DD23" s="1764" t="s">
        <v>689</v>
      </c>
      <c r="DE23" s="1760" t="s">
        <v>685</v>
      </c>
      <c r="DF23" s="1762" t="s">
        <v>686</v>
      </c>
      <c r="DG23" s="1764" t="s">
        <v>687</v>
      </c>
      <c r="DH23" s="1764" t="s">
        <v>688</v>
      </c>
      <c r="DI23" s="1764" t="s">
        <v>689</v>
      </c>
      <c r="DJ23" s="1760" t="s">
        <v>685</v>
      </c>
      <c r="DK23" s="1762" t="s">
        <v>686</v>
      </c>
      <c r="DL23" s="1764" t="s">
        <v>687</v>
      </c>
      <c r="DM23" s="1764" t="s">
        <v>688</v>
      </c>
      <c r="DN23" s="1764" t="s">
        <v>689</v>
      </c>
      <c r="DO23" s="1760" t="s">
        <v>685</v>
      </c>
      <c r="DP23" s="1762" t="s">
        <v>686</v>
      </c>
      <c r="DQ23" s="1764" t="s">
        <v>687</v>
      </c>
      <c r="DR23" s="1764" t="s">
        <v>688</v>
      </c>
      <c r="DS23" s="1764" t="s">
        <v>689</v>
      </c>
      <c r="DT23" s="1760" t="s">
        <v>685</v>
      </c>
      <c r="DU23" s="1762" t="s">
        <v>686</v>
      </c>
      <c r="DV23" s="1764" t="s">
        <v>687</v>
      </c>
      <c r="DW23" s="1764" t="s">
        <v>688</v>
      </c>
      <c r="DX23" s="1764" t="s">
        <v>689</v>
      </c>
      <c r="DY23" s="1760" t="s">
        <v>685</v>
      </c>
      <c r="DZ23" s="1762" t="s">
        <v>686</v>
      </c>
      <c r="EA23" s="1764" t="s">
        <v>687</v>
      </c>
      <c r="EB23" s="1764" t="s">
        <v>688</v>
      </c>
      <c r="EC23" s="1764" t="s">
        <v>689</v>
      </c>
      <c r="ED23" s="1760" t="s">
        <v>685</v>
      </c>
      <c r="EE23" s="1762" t="s">
        <v>686</v>
      </c>
      <c r="EF23" s="1764" t="s">
        <v>687</v>
      </c>
      <c r="EG23" s="1764" t="s">
        <v>688</v>
      </c>
      <c r="EH23" s="1764" t="s">
        <v>689</v>
      </c>
      <c r="EI23" s="1760" t="s">
        <v>685</v>
      </c>
      <c r="EJ23" s="1762" t="s">
        <v>686</v>
      </c>
      <c r="EK23" s="1764" t="s">
        <v>687</v>
      </c>
      <c r="EL23" s="1764" t="s">
        <v>688</v>
      </c>
      <c r="EM23" s="1764" t="s">
        <v>689</v>
      </c>
      <c r="EN23" s="1760" t="s">
        <v>685</v>
      </c>
      <c r="EO23" s="1762" t="s">
        <v>686</v>
      </c>
      <c r="EP23" s="1764" t="s">
        <v>687</v>
      </c>
      <c r="EQ23" s="1764" t="s">
        <v>688</v>
      </c>
      <c r="ER23" s="1764" t="s">
        <v>689</v>
      </c>
      <c r="ES23" s="1760" t="s">
        <v>685</v>
      </c>
      <c r="ET23" s="1762" t="s">
        <v>686</v>
      </c>
      <c r="EU23" s="1764" t="s">
        <v>687</v>
      </c>
      <c r="EV23" s="1764" t="s">
        <v>688</v>
      </c>
      <c r="EW23" s="1764" t="s">
        <v>689</v>
      </c>
      <c r="EX23" s="1760" t="s">
        <v>685</v>
      </c>
      <c r="EY23" s="1762" t="s">
        <v>686</v>
      </c>
      <c r="EZ23" s="1764" t="s">
        <v>687</v>
      </c>
      <c r="FA23" s="1764" t="s">
        <v>688</v>
      </c>
      <c r="FB23" s="1764" t="s">
        <v>689</v>
      </c>
      <c r="FC23" s="1760" t="s">
        <v>685</v>
      </c>
      <c r="FD23" s="1762" t="s">
        <v>686</v>
      </c>
      <c r="FE23" s="1764" t="s">
        <v>687</v>
      </c>
      <c r="FF23" s="1764" t="s">
        <v>688</v>
      </c>
      <c r="FG23" s="1764" t="s">
        <v>689</v>
      </c>
      <c r="FH23" s="1760" t="s">
        <v>685</v>
      </c>
      <c r="FI23" s="1762" t="s">
        <v>686</v>
      </c>
      <c r="FJ23" s="1764" t="s">
        <v>687</v>
      </c>
      <c r="FK23" s="1764" t="s">
        <v>688</v>
      </c>
      <c r="FL23" s="1764" t="s">
        <v>689</v>
      </c>
      <c r="FM23" s="1760" t="s">
        <v>685</v>
      </c>
      <c r="FN23" s="1762" t="s">
        <v>686</v>
      </c>
      <c r="FO23" s="1764" t="s">
        <v>687</v>
      </c>
      <c r="FP23" s="1764" t="s">
        <v>688</v>
      </c>
      <c r="FQ23" s="1764" t="s">
        <v>689</v>
      </c>
      <c r="FR23" s="1760" t="s">
        <v>685</v>
      </c>
      <c r="FS23" s="1762" t="s">
        <v>686</v>
      </c>
      <c r="FT23" s="1764" t="s">
        <v>687</v>
      </c>
      <c r="FU23" s="1764" t="s">
        <v>688</v>
      </c>
      <c r="FV23" s="1764" t="s">
        <v>689</v>
      </c>
      <c r="FW23" s="1760" t="s">
        <v>685</v>
      </c>
      <c r="FX23" s="1762" t="s">
        <v>686</v>
      </c>
      <c r="FY23" s="1764" t="s">
        <v>687</v>
      </c>
      <c r="FZ23" s="1764" t="s">
        <v>688</v>
      </c>
      <c r="GA23" s="1764" t="s">
        <v>689</v>
      </c>
      <c r="GB23" s="1760" t="s">
        <v>685</v>
      </c>
      <c r="GC23" s="1762" t="s">
        <v>686</v>
      </c>
      <c r="GD23" s="1764" t="s">
        <v>687</v>
      </c>
      <c r="GE23" s="1764" t="s">
        <v>688</v>
      </c>
      <c r="GF23" s="1764" t="s">
        <v>689</v>
      </c>
      <c r="GG23" s="1760" t="s">
        <v>685</v>
      </c>
      <c r="GH23" s="1762" t="s">
        <v>686</v>
      </c>
      <c r="GI23" s="1764" t="s">
        <v>687</v>
      </c>
      <c r="GJ23" s="1764" t="s">
        <v>688</v>
      </c>
      <c r="GK23" s="1764" t="s">
        <v>689</v>
      </c>
    </row>
    <row r="24" spans="2:193" ht="19.5" customHeight="1" thickBot="1" x14ac:dyDescent="0.35">
      <c r="B24" s="74"/>
      <c r="D24" s="1749" t="s">
        <v>657</v>
      </c>
      <c r="E24" s="1750"/>
      <c r="F24" s="189"/>
      <c r="H24" s="1097"/>
      <c r="I24" s="1763"/>
      <c r="J24" s="1763"/>
      <c r="K24" s="1765"/>
      <c r="L24" s="1765"/>
      <c r="M24" s="1767"/>
      <c r="N24" s="1761"/>
      <c r="O24" s="1763"/>
      <c r="P24" s="1765"/>
      <c r="Q24" s="1765"/>
      <c r="R24" s="1767"/>
      <c r="S24" s="1761"/>
      <c r="T24" s="1763"/>
      <c r="U24" s="1765"/>
      <c r="V24" s="1765"/>
      <c r="W24" s="1767"/>
      <c r="X24" s="1761"/>
      <c r="Y24" s="1763"/>
      <c r="Z24" s="1765"/>
      <c r="AA24" s="1765"/>
      <c r="AB24" s="1765"/>
      <c r="AC24" s="1761"/>
      <c r="AD24" s="1763"/>
      <c r="AE24" s="1765"/>
      <c r="AF24" s="1765"/>
      <c r="AG24" s="1765"/>
      <c r="AH24" s="1761"/>
      <c r="AI24" s="1763"/>
      <c r="AJ24" s="1765"/>
      <c r="AK24" s="1765"/>
      <c r="AL24" s="1765"/>
      <c r="AM24" s="1761"/>
      <c r="AN24" s="1763"/>
      <c r="AO24" s="1765"/>
      <c r="AP24" s="1765"/>
      <c r="AQ24" s="1765"/>
      <c r="AR24" s="1761"/>
      <c r="AS24" s="1763"/>
      <c r="AT24" s="1765"/>
      <c r="AU24" s="1765"/>
      <c r="AV24" s="1767"/>
      <c r="AW24" s="1761"/>
      <c r="AX24" s="1763"/>
      <c r="AY24" s="1765"/>
      <c r="AZ24" s="1765"/>
      <c r="BA24" s="1767"/>
      <c r="BB24" s="1761"/>
      <c r="BC24" s="1763"/>
      <c r="BD24" s="1765"/>
      <c r="BE24" s="1765"/>
      <c r="BF24" s="1767"/>
      <c r="BG24" s="1761"/>
      <c r="BH24" s="1763"/>
      <c r="BI24" s="1765"/>
      <c r="BJ24" s="1765"/>
      <c r="BK24" s="1767"/>
      <c r="BL24" s="1761"/>
      <c r="BM24" s="1763"/>
      <c r="BN24" s="1765"/>
      <c r="BO24" s="1765"/>
      <c r="BP24" s="1767"/>
      <c r="BQ24" s="1761"/>
      <c r="BR24" s="1763"/>
      <c r="BS24" s="1765"/>
      <c r="BT24" s="1765"/>
      <c r="BU24" s="1767"/>
      <c r="BV24" s="1761"/>
      <c r="BW24" s="1763"/>
      <c r="BX24" s="1765"/>
      <c r="BY24" s="1765"/>
      <c r="BZ24" s="1767"/>
      <c r="CA24" s="1761"/>
      <c r="CB24" s="1763"/>
      <c r="CC24" s="1765"/>
      <c r="CD24" s="1765"/>
      <c r="CE24" s="1767"/>
      <c r="CF24" s="1761"/>
      <c r="CG24" s="1763"/>
      <c r="CH24" s="1765"/>
      <c r="CI24" s="1765"/>
      <c r="CJ24" s="1767"/>
      <c r="CK24" s="1761"/>
      <c r="CL24" s="1763"/>
      <c r="CM24" s="1765"/>
      <c r="CN24" s="1765"/>
      <c r="CO24" s="1767"/>
      <c r="CP24" s="1761"/>
      <c r="CQ24" s="1763"/>
      <c r="CR24" s="1765"/>
      <c r="CS24" s="1765"/>
      <c r="CT24" s="1767"/>
      <c r="CU24" s="1761"/>
      <c r="CV24" s="1763"/>
      <c r="CW24" s="1765"/>
      <c r="CX24" s="1765"/>
      <c r="CY24" s="1767"/>
      <c r="CZ24" s="1761"/>
      <c r="DA24" s="1763"/>
      <c r="DB24" s="1765"/>
      <c r="DC24" s="1763"/>
      <c r="DD24" s="1763"/>
      <c r="DE24" s="1761"/>
      <c r="DF24" s="1763"/>
      <c r="DG24" s="1765"/>
      <c r="DH24" s="1763"/>
      <c r="DI24" s="1763"/>
      <c r="DJ24" s="1761"/>
      <c r="DK24" s="1763"/>
      <c r="DL24" s="1765"/>
      <c r="DM24" s="1763"/>
      <c r="DN24" s="1763"/>
      <c r="DO24" s="1761"/>
      <c r="DP24" s="1763"/>
      <c r="DQ24" s="1765"/>
      <c r="DR24" s="1763"/>
      <c r="DS24" s="1763"/>
      <c r="DT24" s="1761"/>
      <c r="DU24" s="1763"/>
      <c r="DV24" s="1765"/>
      <c r="DW24" s="1763"/>
      <c r="DX24" s="1763"/>
      <c r="DY24" s="1761"/>
      <c r="DZ24" s="1763"/>
      <c r="EA24" s="1765"/>
      <c r="EB24" s="1763"/>
      <c r="EC24" s="1763"/>
      <c r="ED24" s="1761"/>
      <c r="EE24" s="1763"/>
      <c r="EF24" s="1765"/>
      <c r="EG24" s="1763"/>
      <c r="EH24" s="1763"/>
      <c r="EI24" s="1761"/>
      <c r="EJ24" s="1763"/>
      <c r="EK24" s="1765"/>
      <c r="EL24" s="1763"/>
      <c r="EM24" s="1763"/>
      <c r="EN24" s="1761"/>
      <c r="EO24" s="1763"/>
      <c r="EP24" s="1765"/>
      <c r="EQ24" s="1763"/>
      <c r="ER24" s="1763"/>
      <c r="ES24" s="1761"/>
      <c r="ET24" s="1763"/>
      <c r="EU24" s="1765"/>
      <c r="EV24" s="1763"/>
      <c r="EW24" s="1763"/>
      <c r="EX24" s="1761"/>
      <c r="EY24" s="1763"/>
      <c r="EZ24" s="1765"/>
      <c r="FA24" s="1763"/>
      <c r="FB24" s="1763"/>
      <c r="FC24" s="1761"/>
      <c r="FD24" s="1763"/>
      <c r="FE24" s="1765"/>
      <c r="FF24" s="1763"/>
      <c r="FG24" s="1763"/>
      <c r="FH24" s="1761"/>
      <c r="FI24" s="1763"/>
      <c r="FJ24" s="1765"/>
      <c r="FK24" s="1763"/>
      <c r="FL24" s="1763"/>
      <c r="FM24" s="1761"/>
      <c r="FN24" s="1763"/>
      <c r="FO24" s="1765"/>
      <c r="FP24" s="1763"/>
      <c r="FQ24" s="1763"/>
      <c r="FR24" s="1761"/>
      <c r="FS24" s="1763"/>
      <c r="FT24" s="1765"/>
      <c r="FU24" s="1763"/>
      <c r="FV24" s="1763"/>
      <c r="FW24" s="1761"/>
      <c r="FX24" s="1763"/>
      <c r="FY24" s="1765"/>
      <c r="FZ24" s="1763"/>
      <c r="GA24" s="1763"/>
      <c r="GB24" s="1761"/>
      <c r="GC24" s="1763"/>
      <c r="GD24" s="1765"/>
      <c r="GE24" s="1763"/>
      <c r="GF24" s="1763"/>
      <c r="GG24" s="1761"/>
      <c r="GH24" s="1763"/>
      <c r="GI24" s="1765"/>
      <c r="GJ24" s="1763"/>
      <c r="GK24" s="1763"/>
    </row>
    <row r="25" spans="2:193" ht="19.5" customHeight="1" x14ac:dyDescent="0.3">
      <c r="B25" s="71"/>
      <c r="C25" s="56"/>
      <c r="D25" s="243"/>
      <c r="E25" s="244"/>
      <c r="F25" s="56"/>
      <c r="H25" s="1098" t="s">
        <v>675</v>
      </c>
      <c r="I25" s="1099">
        <v>78.900000000000006</v>
      </c>
      <c r="J25" s="83">
        <v>69.8</v>
      </c>
      <c r="K25" s="1100">
        <v>88.4</v>
      </c>
      <c r="L25" s="201">
        <v>17.399999999999999</v>
      </c>
      <c r="M25" s="1099">
        <v>22</v>
      </c>
      <c r="N25" s="1101">
        <v>157.80000000000001</v>
      </c>
      <c r="O25" s="1099">
        <v>172.1</v>
      </c>
      <c r="P25" s="1099">
        <v>109.1</v>
      </c>
      <c r="Q25" s="1099">
        <v>37</v>
      </c>
      <c r="R25" s="1102">
        <v>23.4</v>
      </c>
      <c r="S25" s="83">
        <v>237.8</v>
      </c>
      <c r="T25" s="83">
        <v>329.9</v>
      </c>
      <c r="U25" s="83">
        <v>138.69999999999999</v>
      </c>
      <c r="V25" s="83">
        <v>55.3</v>
      </c>
      <c r="W25" s="83">
        <v>23.3</v>
      </c>
      <c r="X25" s="726">
        <v>313.2</v>
      </c>
      <c r="Y25" s="83">
        <v>338.1</v>
      </c>
      <c r="Z25" s="83">
        <v>107.9</v>
      </c>
      <c r="AA25" s="83">
        <v>89</v>
      </c>
      <c r="AB25" s="1102">
        <v>28.4</v>
      </c>
      <c r="AC25" s="726">
        <v>80.2</v>
      </c>
      <c r="AD25" s="83">
        <v>63.8</v>
      </c>
      <c r="AE25" s="83">
        <v>79.5</v>
      </c>
      <c r="AF25" s="83">
        <v>21.1</v>
      </c>
      <c r="AG25" s="1102">
        <v>26.2</v>
      </c>
      <c r="AH25" s="726">
        <v>167.9</v>
      </c>
      <c r="AI25" s="83">
        <v>130.69999999999999</v>
      </c>
      <c r="AJ25" s="83">
        <v>77.8</v>
      </c>
      <c r="AK25" s="83">
        <v>40.799999999999997</v>
      </c>
      <c r="AL25" s="1102">
        <v>24.3</v>
      </c>
      <c r="AM25" s="726">
        <v>257</v>
      </c>
      <c r="AN25" s="83">
        <v>183.6</v>
      </c>
      <c r="AO25" s="83">
        <v>71.400000000000006</v>
      </c>
      <c r="AP25" s="83">
        <v>62.6</v>
      </c>
      <c r="AQ25" s="1103">
        <v>24.4</v>
      </c>
      <c r="AR25" s="938">
        <v>343.4</v>
      </c>
      <c r="AS25" s="201">
        <v>253.2</v>
      </c>
      <c r="AT25" s="201">
        <v>73.7</v>
      </c>
      <c r="AU25" s="201">
        <v>89.2</v>
      </c>
      <c r="AV25" s="201">
        <v>26</v>
      </c>
      <c r="AW25" s="1004">
        <v>98.1</v>
      </c>
      <c r="AX25" s="201">
        <v>63.2</v>
      </c>
      <c r="AY25" s="201">
        <v>64.400000000000006</v>
      </c>
      <c r="AZ25" s="201">
        <v>24.9</v>
      </c>
      <c r="BA25" s="1104">
        <v>25.4</v>
      </c>
      <c r="BB25" s="1105">
        <v>206.2</v>
      </c>
      <c r="BC25" s="200">
        <v>149.4</v>
      </c>
      <c r="BD25" s="200">
        <v>72.5</v>
      </c>
      <c r="BE25" s="1099">
        <v>56.9</v>
      </c>
      <c r="BF25" s="1106">
        <v>27.6</v>
      </c>
      <c r="BG25" s="1004">
        <v>319.8</v>
      </c>
      <c r="BH25" s="201">
        <v>240.7</v>
      </c>
      <c r="BI25" s="201">
        <v>75.3</v>
      </c>
      <c r="BJ25" s="1005">
        <v>86</v>
      </c>
      <c r="BK25" s="1006">
        <v>26.9</v>
      </c>
      <c r="BL25" s="1004">
        <v>437.1</v>
      </c>
      <c r="BM25" s="201">
        <v>311.60000000000002</v>
      </c>
      <c r="BN25" s="201">
        <v>71.3</v>
      </c>
      <c r="BO25" s="1005">
        <v>125.2</v>
      </c>
      <c r="BP25" s="1006">
        <v>28.6</v>
      </c>
      <c r="BQ25" s="1004">
        <v>124.7</v>
      </c>
      <c r="BR25" s="201">
        <v>89.8</v>
      </c>
      <c r="BS25" s="201">
        <v>72</v>
      </c>
      <c r="BT25" s="1005">
        <v>26.6</v>
      </c>
      <c r="BU25" s="1006">
        <v>21.3</v>
      </c>
      <c r="BV25" s="1004">
        <v>249.4</v>
      </c>
      <c r="BW25" s="201">
        <v>187.4</v>
      </c>
      <c r="BX25" s="201">
        <v>75.099999999999994</v>
      </c>
      <c r="BY25" s="1005">
        <v>58.9</v>
      </c>
      <c r="BZ25" s="1006">
        <v>23.6</v>
      </c>
      <c r="CA25" s="1004">
        <v>373.5</v>
      </c>
      <c r="CB25" s="201">
        <v>278.39999999999998</v>
      </c>
      <c r="CC25" s="201">
        <v>74.5</v>
      </c>
      <c r="CD25" s="1005">
        <v>90.3</v>
      </c>
      <c r="CE25" s="1006">
        <v>24.2</v>
      </c>
      <c r="CF25" s="1107">
        <v>505.6</v>
      </c>
      <c r="CG25" s="83">
        <v>359.1</v>
      </c>
      <c r="CH25" s="83">
        <v>71</v>
      </c>
      <c r="CI25" s="1099">
        <v>125.1</v>
      </c>
      <c r="CJ25" s="1106">
        <v>24.8</v>
      </c>
      <c r="CK25" s="1108">
        <v>130.9</v>
      </c>
      <c r="CL25" s="85">
        <v>99.8</v>
      </c>
      <c r="CM25" s="85">
        <v>76.2</v>
      </c>
      <c r="CN25" s="1109">
        <v>29.2</v>
      </c>
      <c r="CO25" s="1110">
        <v>22.3</v>
      </c>
      <c r="CP25" s="1108">
        <v>265.89999999999998</v>
      </c>
      <c r="CQ25" s="85">
        <v>192.7</v>
      </c>
      <c r="CR25" s="85">
        <v>72.400000000000006</v>
      </c>
      <c r="CS25" s="1109">
        <v>64</v>
      </c>
      <c r="CT25" s="1110">
        <v>24.1</v>
      </c>
      <c r="CU25" s="1108">
        <v>396.5</v>
      </c>
      <c r="CV25" s="85">
        <v>295.5</v>
      </c>
      <c r="CW25" s="85">
        <v>74.5</v>
      </c>
      <c r="CX25" s="1109">
        <v>99.4</v>
      </c>
      <c r="CY25" s="1110">
        <v>25.1</v>
      </c>
      <c r="CZ25" s="1111">
        <v>528.1</v>
      </c>
      <c r="DA25" s="722">
        <v>399.5</v>
      </c>
      <c r="DB25" s="722">
        <v>75.7</v>
      </c>
      <c r="DC25" s="1112">
        <v>129.1</v>
      </c>
      <c r="DD25" s="1113">
        <v>24.4</v>
      </c>
      <c r="DE25" s="1108">
        <v>122.29824678600001</v>
      </c>
      <c r="DF25" s="85">
        <v>91.643853338999989</v>
      </c>
      <c r="DG25" s="85">
        <v>74.934723716326289</v>
      </c>
      <c r="DH25" s="1109">
        <v>28.533218720000001</v>
      </c>
      <c r="DI25" s="1110">
        <v>23.330848536142973</v>
      </c>
      <c r="DJ25" s="1111">
        <v>240.26497259700002</v>
      </c>
      <c r="DK25" s="722">
        <v>206.49114547100001</v>
      </c>
      <c r="DL25" s="722">
        <v>85.943091595523839</v>
      </c>
      <c r="DM25" s="1112">
        <v>54.930454798</v>
      </c>
      <c r="DN25" s="1113">
        <v>22.86244815640924</v>
      </c>
      <c r="DO25" s="1111">
        <v>360.98565295499998</v>
      </c>
      <c r="DP25" s="722">
        <v>312.79740250099997</v>
      </c>
      <c r="DQ25" s="722">
        <v>86.650923642107429</v>
      </c>
      <c r="DR25" s="1112">
        <v>80.987046449999994</v>
      </c>
      <c r="DS25" s="1113">
        <v>22.434976511406045</v>
      </c>
      <c r="DT25" s="1111">
        <v>481.3</v>
      </c>
      <c r="DU25" s="722">
        <v>418.2</v>
      </c>
      <c r="DV25" s="722">
        <v>86.9</v>
      </c>
      <c r="DW25" s="1112">
        <v>103.2</v>
      </c>
      <c r="DX25" s="1113">
        <v>21.4</v>
      </c>
      <c r="DY25" s="1108">
        <v>131.30000000000001</v>
      </c>
      <c r="DZ25" s="85">
        <v>98.1</v>
      </c>
      <c r="EA25" s="85">
        <v>74.7</v>
      </c>
      <c r="EB25" s="1109">
        <v>28.2</v>
      </c>
      <c r="EC25" s="1110">
        <v>21.5</v>
      </c>
      <c r="ED25" s="1108">
        <v>273.50629049899999</v>
      </c>
      <c r="EE25" s="85">
        <v>211.20662468099999</v>
      </c>
      <c r="EF25" s="85">
        <v>77.221852665861164</v>
      </c>
      <c r="EG25" s="1109">
        <v>62.794909298999997</v>
      </c>
      <c r="EH25" s="1110">
        <v>22.959219396538742</v>
      </c>
      <c r="EI25" s="1108">
        <v>432.35913450099997</v>
      </c>
      <c r="EJ25" s="85">
        <v>351.293663423</v>
      </c>
      <c r="EK25" s="85">
        <v>81.250431733896335</v>
      </c>
      <c r="EL25" s="1109">
        <v>94.494898641000006</v>
      </c>
      <c r="EM25" s="1110">
        <v>21.855649875435084</v>
      </c>
      <c r="EN25" s="1108">
        <v>591.75424344899989</v>
      </c>
      <c r="EO25" s="85">
        <v>505.577472973</v>
      </c>
      <c r="EP25" s="85">
        <v>85.437067595202294</v>
      </c>
      <c r="EQ25" s="1109">
        <v>129.07826250300002</v>
      </c>
      <c r="ER25" s="1110">
        <v>21.812815697049508</v>
      </c>
      <c r="ES25" s="1108">
        <v>178.02133523200001</v>
      </c>
      <c r="ET25" s="85">
        <v>156.033669436</v>
      </c>
      <c r="EU25" s="85">
        <v>87.648859184577304</v>
      </c>
      <c r="EV25" s="1109">
        <v>23.365954480999999</v>
      </c>
      <c r="EW25" s="1110">
        <v>13.125367501905963</v>
      </c>
      <c r="EX25" s="1108">
        <v>346.26696486599997</v>
      </c>
      <c r="EY25" s="85">
        <v>282.14005042899998</v>
      </c>
      <c r="EZ25" s="85">
        <v>81.480498879869728</v>
      </c>
      <c r="FA25" s="1109">
        <v>56.696825742000001</v>
      </c>
      <c r="FB25" s="1110">
        <v>16.373732262891671</v>
      </c>
      <c r="FC25" s="1111">
        <v>524.15430094400006</v>
      </c>
      <c r="FD25" s="722">
        <v>445.25665462400002</v>
      </c>
      <c r="FE25" s="722">
        <v>84.947629700279919</v>
      </c>
      <c r="FF25" s="1112">
        <v>88.661130967000005</v>
      </c>
      <c r="FG25" s="1113">
        <v>16.915082220506754</v>
      </c>
      <c r="FH25" s="1111">
        <v>700.84325795100006</v>
      </c>
      <c r="FI25" s="722">
        <v>593.75452719199995</v>
      </c>
      <c r="FJ25" s="722">
        <v>84.720016987523437</v>
      </c>
      <c r="FK25" s="1112">
        <v>129.83704878</v>
      </c>
      <c r="FL25" s="1113">
        <v>18.525832603369018</v>
      </c>
      <c r="FM25" s="1108">
        <v>155.124057177</v>
      </c>
      <c r="FN25" s="85">
        <v>121.113972561</v>
      </c>
      <c r="FO25" s="85">
        <v>78.075557566681141</v>
      </c>
      <c r="FP25" s="1109">
        <v>38.291530711999997</v>
      </c>
      <c r="FQ25" s="1110">
        <v>24.684456691529483</v>
      </c>
      <c r="FR25" s="1108">
        <v>316.09455576900001</v>
      </c>
      <c r="FS25" s="85">
        <v>257.647643286</v>
      </c>
      <c r="FT25" s="85">
        <v>81.50967442611929</v>
      </c>
      <c r="FU25" s="1109">
        <v>75.85651071800001</v>
      </c>
      <c r="FV25" s="1109">
        <v>23.998044045224081</v>
      </c>
      <c r="FW25" s="1543">
        <v>470.658238246</v>
      </c>
      <c r="FX25" s="1544">
        <v>411.488704122</v>
      </c>
      <c r="FY25" s="1544">
        <v>87.428344111322303</v>
      </c>
      <c r="FZ25" s="1545">
        <v>110.146117765</v>
      </c>
      <c r="GA25" s="1545">
        <v>23.402568746163048</v>
      </c>
      <c r="GB25" s="1111">
        <v>619.93412534999993</v>
      </c>
      <c r="GC25" s="722">
        <v>574.03161399800001</v>
      </c>
      <c r="GD25" s="722">
        <v>92.595582421586414</v>
      </c>
      <c r="GE25" s="1112">
        <v>161.02179633</v>
      </c>
      <c r="GF25" s="1112">
        <v>25.974017197245104</v>
      </c>
      <c r="GG25" s="1114">
        <v>169.779731742</v>
      </c>
      <c r="GH25" s="1115">
        <v>122.41973991600001</v>
      </c>
      <c r="GI25" s="1115">
        <v>72.105037898181507</v>
      </c>
      <c r="GJ25" s="1116">
        <v>50.093193097000004</v>
      </c>
      <c r="GK25" s="1116">
        <v>29.504813432690792</v>
      </c>
    </row>
    <row r="26" spans="2:193" ht="19.5" customHeight="1" x14ac:dyDescent="0.3">
      <c r="B26" s="253"/>
      <c r="C26" s="1721" t="s">
        <v>17</v>
      </c>
      <c r="D26" s="1721"/>
      <c r="E26" s="1736"/>
      <c r="F26" s="75"/>
      <c r="H26" s="1015" t="s">
        <v>676</v>
      </c>
      <c r="I26" s="125">
        <v>1542.8</v>
      </c>
      <c r="J26" s="125">
        <v>1332.8</v>
      </c>
      <c r="K26" s="945">
        <v>86.4</v>
      </c>
      <c r="L26" s="945">
        <v>268.8</v>
      </c>
      <c r="M26" s="125">
        <v>17.399999999999999</v>
      </c>
      <c r="N26" s="943">
        <v>3085</v>
      </c>
      <c r="O26" s="125">
        <v>2660.1</v>
      </c>
      <c r="P26" s="125">
        <v>86.2</v>
      </c>
      <c r="Q26" s="125">
        <v>538.6</v>
      </c>
      <c r="R26" s="1117">
        <v>17.5</v>
      </c>
      <c r="S26" s="125">
        <v>4646.6000000000004</v>
      </c>
      <c r="T26" s="125">
        <v>3979.6</v>
      </c>
      <c r="U26" s="125">
        <v>85.6</v>
      </c>
      <c r="V26" s="125">
        <v>802.5</v>
      </c>
      <c r="W26" s="125">
        <v>17.3</v>
      </c>
      <c r="X26" s="943">
        <v>6212</v>
      </c>
      <c r="Y26" s="125">
        <v>5291.5</v>
      </c>
      <c r="Z26" s="125">
        <v>85.2</v>
      </c>
      <c r="AA26" s="125">
        <v>1095.3</v>
      </c>
      <c r="AB26" s="1117">
        <v>17.600000000000001</v>
      </c>
      <c r="AC26" s="943">
        <v>1557.4</v>
      </c>
      <c r="AD26" s="125">
        <v>1338.7</v>
      </c>
      <c r="AE26" s="125">
        <v>86</v>
      </c>
      <c r="AF26" s="125">
        <v>275.39999999999998</v>
      </c>
      <c r="AG26" s="1117">
        <v>17.7</v>
      </c>
      <c r="AH26" s="943">
        <v>3131.1</v>
      </c>
      <c r="AI26" s="125">
        <v>2681.1</v>
      </c>
      <c r="AJ26" s="125">
        <v>85.6</v>
      </c>
      <c r="AK26" s="125">
        <v>553.20000000000005</v>
      </c>
      <c r="AL26" s="1117">
        <v>17.7</v>
      </c>
      <c r="AM26" s="943">
        <v>4701.2</v>
      </c>
      <c r="AN26" s="125">
        <v>4027.4</v>
      </c>
      <c r="AO26" s="125">
        <v>85.7</v>
      </c>
      <c r="AP26" s="125">
        <v>824.6</v>
      </c>
      <c r="AQ26" s="1118">
        <v>17.5</v>
      </c>
      <c r="AR26" s="946">
        <v>6275.8</v>
      </c>
      <c r="AS26" s="945">
        <v>5368.1</v>
      </c>
      <c r="AT26" s="945">
        <v>85.5</v>
      </c>
      <c r="AU26" s="945">
        <v>1107.9000000000001</v>
      </c>
      <c r="AV26" s="945">
        <v>17.7</v>
      </c>
      <c r="AW26" s="1025">
        <v>1605.9</v>
      </c>
      <c r="AX26" s="945">
        <v>1367.6</v>
      </c>
      <c r="AY26" s="945">
        <v>85.2</v>
      </c>
      <c r="AZ26" s="945">
        <v>305.7</v>
      </c>
      <c r="BA26" s="1119">
        <v>19</v>
      </c>
      <c r="BB26" s="1120">
        <v>3211.4</v>
      </c>
      <c r="BC26" s="1121">
        <v>2709.4</v>
      </c>
      <c r="BD26" s="1121">
        <v>84.4</v>
      </c>
      <c r="BE26" s="125">
        <v>616.20000000000005</v>
      </c>
      <c r="BF26" s="1122">
        <v>19.2</v>
      </c>
      <c r="BG26" s="1025">
        <v>4823.7</v>
      </c>
      <c r="BH26" s="945">
        <v>4058.3</v>
      </c>
      <c r="BI26" s="945">
        <v>84.1</v>
      </c>
      <c r="BJ26" s="126">
        <v>932</v>
      </c>
      <c r="BK26" s="1026">
        <v>19.3</v>
      </c>
      <c r="BL26" s="1025">
        <v>6435.2</v>
      </c>
      <c r="BM26" s="945">
        <v>5366.4</v>
      </c>
      <c r="BN26" s="945">
        <v>83.4</v>
      </c>
      <c r="BO26" s="126">
        <v>1302.5999999999999</v>
      </c>
      <c r="BP26" s="1026">
        <v>20.2</v>
      </c>
      <c r="BQ26" s="1025">
        <v>1633.8</v>
      </c>
      <c r="BR26" s="945">
        <v>1376.7</v>
      </c>
      <c r="BS26" s="945">
        <v>84.3</v>
      </c>
      <c r="BT26" s="126">
        <v>352</v>
      </c>
      <c r="BU26" s="1026">
        <v>21.5</v>
      </c>
      <c r="BV26" s="1025">
        <v>3268.1</v>
      </c>
      <c r="BW26" s="945">
        <v>2722</v>
      </c>
      <c r="BX26" s="945">
        <v>83.3</v>
      </c>
      <c r="BY26" s="126">
        <v>713.2</v>
      </c>
      <c r="BZ26" s="1026">
        <v>21.8</v>
      </c>
      <c r="CA26" s="1025">
        <v>4907.3</v>
      </c>
      <c r="CB26" s="945">
        <v>4082.7</v>
      </c>
      <c r="CC26" s="945">
        <v>83.2</v>
      </c>
      <c r="CD26" s="126">
        <v>1062.0999999999999</v>
      </c>
      <c r="CE26" s="1026">
        <v>21.6</v>
      </c>
      <c r="CF26" s="1123">
        <v>6555.9</v>
      </c>
      <c r="CG26" s="125">
        <v>5506.4</v>
      </c>
      <c r="CH26" s="125">
        <v>84</v>
      </c>
      <c r="CI26" s="125">
        <v>1420.1</v>
      </c>
      <c r="CJ26" s="1122">
        <v>21.7</v>
      </c>
      <c r="CK26" s="1124">
        <v>1661.7</v>
      </c>
      <c r="CL26" s="127">
        <v>1395.5</v>
      </c>
      <c r="CM26" s="127">
        <v>84</v>
      </c>
      <c r="CN26" s="127">
        <v>384.2</v>
      </c>
      <c r="CO26" s="1125">
        <v>23.1</v>
      </c>
      <c r="CP26" s="1124">
        <v>3337</v>
      </c>
      <c r="CQ26" s="127">
        <v>2800.8</v>
      </c>
      <c r="CR26" s="127">
        <v>83.9</v>
      </c>
      <c r="CS26" s="127">
        <v>768.5</v>
      </c>
      <c r="CT26" s="1125">
        <v>23</v>
      </c>
      <c r="CU26" s="1124">
        <v>5022.8</v>
      </c>
      <c r="CV26" s="127">
        <v>4241.8</v>
      </c>
      <c r="CW26" s="127">
        <v>84.5</v>
      </c>
      <c r="CX26" s="127">
        <v>1142</v>
      </c>
      <c r="CY26" s="1125">
        <v>22.7</v>
      </c>
      <c r="CZ26" s="1126">
        <v>6714.9</v>
      </c>
      <c r="DA26" s="1127">
        <v>5717.4</v>
      </c>
      <c r="DB26" s="1127">
        <v>85.1</v>
      </c>
      <c r="DC26" s="1127">
        <v>1501.7</v>
      </c>
      <c r="DD26" s="1128">
        <v>22.4</v>
      </c>
      <c r="DE26" s="1124">
        <v>1698.2528076550002</v>
      </c>
      <c r="DF26" s="127">
        <v>1494.391125765</v>
      </c>
      <c r="DG26" s="127">
        <v>87.995798919272886</v>
      </c>
      <c r="DH26" s="127">
        <v>352.81605432700007</v>
      </c>
      <c r="DI26" s="1125">
        <v>20.775237510967486</v>
      </c>
      <c r="DJ26" s="1126">
        <v>3406.2562768160001</v>
      </c>
      <c r="DK26" s="1127">
        <v>2933.069432106</v>
      </c>
      <c r="DL26" s="1127">
        <v>86.108301717323755</v>
      </c>
      <c r="DM26" s="1127">
        <v>715.2826384760001</v>
      </c>
      <c r="DN26" s="1128">
        <v>20.999084635657859</v>
      </c>
      <c r="DO26" s="1126">
        <v>5129.3870777410002</v>
      </c>
      <c r="DP26" s="1127">
        <v>4401.9185180759996</v>
      </c>
      <c r="DQ26" s="1127">
        <v>85.817631841007795</v>
      </c>
      <c r="DR26" s="1127">
        <v>1089.849127852</v>
      </c>
      <c r="DS26" s="1128">
        <v>21.247160944070796</v>
      </c>
      <c r="DT26" s="1126">
        <v>6874.5</v>
      </c>
      <c r="DU26" s="1127">
        <v>5894.3</v>
      </c>
      <c r="DV26" s="1127">
        <v>85.7</v>
      </c>
      <c r="DW26" s="1127">
        <v>1515</v>
      </c>
      <c r="DX26" s="1128">
        <v>22</v>
      </c>
      <c r="DY26" s="1124">
        <v>1765.4</v>
      </c>
      <c r="DZ26" s="127">
        <v>1509</v>
      </c>
      <c r="EA26" s="127">
        <v>85.5</v>
      </c>
      <c r="EB26" s="1127">
        <v>391.6</v>
      </c>
      <c r="EC26" s="1125">
        <v>22.3</v>
      </c>
      <c r="ED26" s="1124">
        <v>3566.0471116079998</v>
      </c>
      <c r="EE26" s="127">
        <v>3049.2840431789996</v>
      </c>
      <c r="EF26" s="127">
        <v>85.508798614946457</v>
      </c>
      <c r="EG26" s="1127">
        <v>787.1</v>
      </c>
      <c r="EH26" s="1128">
        <v>22.184012805632317</v>
      </c>
      <c r="EI26" s="1124">
        <v>5377.785596275</v>
      </c>
      <c r="EJ26" s="127">
        <v>4603.2004459769996</v>
      </c>
      <c r="EK26" s="127">
        <v>85.596578063013013</v>
      </c>
      <c r="EL26" s="1127">
        <v>1060.5</v>
      </c>
      <c r="EM26" s="1125">
        <v>21.579194670364409</v>
      </c>
      <c r="EN26" s="1124">
        <v>7225.3589286910001</v>
      </c>
      <c r="EO26" s="127">
        <v>6221.5325861090005</v>
      </c>
      <c r="EP26" s="127">
        <v>86.106899982561004</v>
      </c>
      <c r="EQ26" s="127">
        <v>1514.2099609439999</v>
      </c>
      <c r="ER26" s="1125">
        <v>20.956882223957908</v>
      </c>
      <c r="ES26" s="1124">
        <v>1881.3573502509998</v>
      </c>
      <c r="ET26" s="127">
        <v>1602.3618088179999</v>
      </c>
      <c r="EU26" s="127">
        <v>85.170518434694074</v>
      </c>
      <c r="EV26" s="127">
        <v>369.92971651800002</v>
      </c>
      <c r="EW26" s="1125">
        <v>19.662916057316068</v>
      </c>
      <c r="EX26" s="1124">
        <v>3780.4028327360002</v>
      </c>
      <c r="EY26" s="127">
        <v>3201.9615420119999</v>
      </c>
      <c r="EZ26" s="127">
        <v>84.69895097646608</v>
      </c>
      <c r="FA26" s="127">
        <v>758.21357935799995</v>
      </c>
      <c r="FB26" s="1125">
        <v>20.056422897378269</v>
      </c>
      <c r="FC26" s="1126">
        <v>5696.3268879799998</v>
      </c>
      <c r="FD26" s="1127">
        <v>4792.3596452970005</v>
      </c>
      <c r="FE26" s="1127">
        <v>84.130699300447645</v>
      </c>
      <c r="FF26" s="1127">
        <v>1164.945894877</v>
      </c>
      <c r="FG26" s="1128">
        <v>20.450825905640869</v>
      </c>
      <c r="FH26" s="1126">
        <v>7631.0782246179997</v>
      </c>
      <c r="FI26" s="1127">
        <v>6339.6303983090002</v>
      </c>
      <c r="FJ26" s="1127">
        <v>83.076469821227022</v>
      </c>
      <c r="FK26" s="1127">
        <v>1582.8273197450001</v>
      </c>
      <c r="FL26" s="1128">
        <v>20.741856827502698</v>
      </c>
      <c r="FM26" s="1124">
        <v>1952.545845805</v>
      </c>
      <c r="FN26" s="127">
        <v>1633.2657529000001</v>
      </c>
      <c r="FO26" s="127">
        <v>83.648010437707981</v>
      </c>
      <c r="FP26" s="127">
        <v>453.52204555099991</v>
      </c>
      <c r="FQ26" s="1125">
        <v>23.227216227746027</v>
      </c>
      <c r="FR26" s="1124">
        <v>3938.665412155</v>
      </c>
      <c r="FS26" s="127">
        <v>3283.3030235689998</v>
      </c>
      <c r="FT26" s="127">
        <v>83.36080067721656</v>
      </c>
      <c r="FU26" s="127">
        <v>938.20935538499998</v>
      </c>
      <c r="FV26" s="127">
        <v>23.820488851112348</v>
      </c>
      <c r="FW26" s="1546">
        <v>5954.6818311869993</v>
      </c>
      <c r="FX26" s="1547">
        <v>4913.5164109480002</v>
      </c>
      <c r="FY26" s="1547">
        <v>82.515179656014396</v>
      </c>
      <c r="FZ26" s="1547">
        <v>1459.0448654499999</v>
      </c>
      <c r="GA26" s="1547">
        <v>24.502482362842812</v>
      </c>
      <c r="GB26" s="1126">
        <v>8015.5396917030002</v>
      </c>
      <c r="GC26" s="1127">
        <v>6573.5636519759992</v>
      </c>
      <c r="GD26" s="1127">
        <v>82.010243911341234</v>
      </c>
      <c r="GE26" s="1127">
        <v>2001.917476028</v>
      </c>
      <c r="GF26" s="1127">
        <v>24.975454592286699</v>
      </c>
      <c r="GG26" s="1129">
        <v>2091.8226687639999</v>
      </c>
      <c r="GH26" s="1130">
        <v>1710.3182005260001</v>
      </c>
      <c r="GI26" s="1130">
        <v>81.762102785537721</v>
      </c>
      <c r="GJ26" s="1130">
        <v>615.8085829370001</v>
      </c>
      <c r="GK26" s="1130">
        <v>29.438852161443702</v>
      </c>
    </row>
    <row r="27" spans="2:193" ht="19.5" customHeight="1" x14ac:dyDescent="0.3">
      <c r="B27" s="253"/>
      <c r="C27" s="56"/>
      <c r="D27" s="243"/>
      <c r="E27" s="291"/>
      <c r="F27" s="56"/>
      <c r="H27" s="1035" t="s">
        <v>677</v>
      </c>
      <c r="I27" s="83">
        <v>1424.3</v>
      </c>
      <c r="J27" s="83">
        <v>1200.4000000000001</v>
      </c>
      <c r="K27" s="201">
        <v>84.3</v>
      </c>
      <c r="L27" s="201">
        <v>255.9</v>
      </c>
      <c r="M27" s="83">
        <v>18</v>
      </c>
      <c r="N27" s="726">
        <v>2849.4</v>
      </c>
      <c r="O27" s="83">
        <v>2390.4</v>
      </c>
      <c r="P27" s="83">
        <v>83.9</v>
      </c>
      <c r="Q27" s="83">
        <v>513.1</v>
      </c>
      <c r="R27" s="1102">
        <v>18</v>
      </c>
      <c r="S27" s="83">
        <v>4295.8</v>
      </c>
      <c r="T27" s="83">
        <v>3580.7</v>
      </c>
      <c r="U27" s="83">
        <v>83.4</v>
      </c>
      <c r="V27" s="83">
        <v>765.8</v>
      </c>
      <c r="W27" s="83">
        <v>17.8</v>
      </c>
      <c r="X27" s="726">
        <v>5745.3</v>
      </c>
      <c r="Y27" s="83">
        <v>4761.7</v>
      </c>
      <c r="Z27" s="83">
        <v>82.9</v>
      </c>
      <c r="AA27" s="83">
        <v>1045.7</v>
      </c>
      <c r="AB27" s="1102">
        <v>18.2</v>
      </c>
      <c r="AC27" s="726">
        <v>1446</v>
      </c>
      <c r="AD27" s="83">
        <v>1208.5999999999999</v>
      </c>
      <c r="AE27" s="83">
        <v>83.6</v>
      </c>
      <c r="AF27" s="83">
        <v>264.5</v>
      </c>
      <c r="AG27" s="1102">
        <v>18.3</v>
      </c>
      <c r="AH27" s="726">
        <v>2910</v>
      </c>
      <c r="AI27" s="83">
        <v>2420.5</v>
      </c>
      <c r="AJ27" s="83">
        <v>83.2</v>
      </c>
      <c r="AK27" s="83">
        <v>531.79999999999995</v>
      </c>
      <c r="AL27" s="1102">
        <v>18.3</v>
      </c>
      <c r="AM27" s="726">
        <v>4372.3</v>
      </c>
      <c r="AN27" s="83">
        <v>3640.5</v>
      </c>
      <c r="AO27" s="83">
        <v>83.3</v>
      </c>
      <c r="AP27" s="83">
        <v>793.3</v>
      </c>
      <c r="AQ27" s="1131">
        <v>18.100000000000001</v>
      </c>
      <c r="AR27" s="938">
        <v>5838</v>
      </c>
      <c r="AS27" s="201">
        <v>4856.6000000000004</v>
      </c>
      <c r="AT27" s="201">
        <v>83.2</v>
      </c>
      <c r="AU27" s="201">
        <v>1065.9000000000001</v>
      </c>
      <c r="AV27" s="201">
        <v>18.3</v>
      </c>
      <c r="AW27" s="1004">
        <v>1501.5</v>
      </c>
      <c r="AX27" s="201">
        <v>1244.5</v>
      </c>
      <c r="AY27" s="201">
        <v>82.9</v>
      </c>
      <c r="AZ27" s="201">
        <v>296.60000000000002</v>
      </c>
      <c r="BA27" s="1104">
        <v>19.8</v>
      </c>
      <c r="BB27" s="1105">
        <v>3004.1</v>
      </c>
      <c r="BC27" s="200">
        <v>2463.1999999999998</v>
      </c>
      <c r="BD27" s="200">
        <v>82</v>
      </c>
      <c r="BE27" s="83">
        <v>597.5</v>
      </c>
      <c r="BF27" s="1132">
        <v>19.899999999999999</v>
      </c>
      <c r="BG27" s="1004">
        <v>4514.8999999999996</v>
      </c>
      <c r="BH27" s="201">
        <v>3689.7</v>
      </c>
      <c r="BI27" s="201">
        <v>81.7</v>
      </c>
      <c r="BJ27" s="84">
        <v>905.1</v>
      </c>
      <c r="BK27" s="1045">
        <v>20</v>
      </c>
      <c r="BL27" s="1004">
        <v>6024.9</v>
      </c>
      <c r="BM27" s="201">
        <v>4878.6000000000004</v>
      </c>
      <c r="BN27" s="201">
        <v>81</v>
      </c>
      <c r="BO27" s="84">
        <v>1266.5</v>
      </c>
      <c r="BP27" s="1045">
        <v>21</v>
      </c>
      <c r="BQ27" s="1004">
        <v>1537.1</v>
      </c>
      <c r="BR27" s="201">
        <v>1258.3</v>
      </c>
      <c r="BS27" s="201">
        <v>81.900000000000006</v>
      </c>
      <c r="BT27" s="84">
        <v>344.4</v>
      </c>
      <c r="BU27" s="1045">
        <v>22.4</v>
      </c>
      <c r="BV27" s="1004">
        <v>3077.4</v>
      </c>
      <c r="BW27" s="201">
        <v>2488.6</v>
      </c>
      <c r="BX27" s="201">
        <v>80.900000000000006</v>
      </c>
      <c r="BY27" s="84">
        <v>698.4</v>
      </c>
      <c r="BZ27" s="1045">
        <v>22.7</v>
      </c>
      <c r="CA27" s="1004">
        <v>4624.6000000000004</v>
      </c>
      <c r="CB27" s="201">
        <v>3732.4</v>
      </c>
      <c r="CC27" s="201">
        <v>80.7</v>
      </c>
      <c r="CD27" s="84">
        <v>1040.8</v>
      </c>
      <c r="CE27" s="1045">
        <v>22.5</v>
      </c>
      <c r="CF27" s="1107">
        <v>6181.6</v>
      </c>
      <c r="CG27" s="83">
        <v>5038.5</v>
      </c>
      <c r="CH27" s="83">
        <v>81.5</v>
      </c>
      <c r="CI27" s="83">
        <v>1392.6</v>
      </c>
      <c r="CJ27" s="1132">
        <v>22.5</v>
      </c>
      <c r="CK27" s="1108">
        <v>1574.3</v>
      </c>
      <c r="CL27" s="85">
        <v>1286.3</v>
      </c>
      <c r="CM27" s="85">
        <v>81.7</v>
      </c>
      <c r="CN27" s="85">
        <v>378.5</v>
      </c>
      <c r="CO27" s="1133">
        <v>24</v>
      </c>
      <c r="CP27" s="1108">
        <v>3164.6</v>
      </c>
      <c r="CQ27" s="85">
        <v>2582.1</v>
      </c>
      <c r="CR27" s="85">
        <v>81.599999999999994</v>
      </c>
      <c r="CS27" s="85">
        <v>757.4</v>
      </c>
      <c r="CT27" s="1133">
        <v>23.9</v>
      </c>
      <c r="CU27" s="1108">
        <v>4768.5</v>
      </c>
      <c r="CV27" s="85">
        <v>3917.9</v>
      </c>
      <c r="CW27" s="85">
        <v>82.2</v>
      </c>
      <c r="CX27" s="85">
        <v>1125.8</v>
      </c>
      <c r="CY27" s="1133">
        <v>23.6</v>
      </c>
      <c r="CZ27" s="1111">
        <v>6382</v>
      </c>
      <c r="DA27" s="722">
        <v>5289.1</v>
      </c>
      <c r="DB27" s="722">
        <v>82.9</v>
      </c>
      <c r="DC27" s="722">
        <v>1481.3</v>
      </c>
      <c r="DD27" s="1134">
        <v>23.2</v>
      </c>
      <c r="DE27" s="1108">
        <v>1625.890824459</v>
      </c>
      <c r="DF27" s="85">
        <v>1397.178710811</v>
      </c>
      <c r="DG27" s="85">
        <v>85.933119849907399</v>
      </c>
      <c r="DH27" s="85">
        <v>350.55664491700003</v>
      </c>
      <c r="DI27" s="1133">
        <v>21.560896933755959</v>
      </c>
      <c r="DJ27" s="1111">
        <v>3264.8262023780003</v>
      </c>
      <c r="DK27" s="722">
        <v>2741.5460270969998</v>
      </c>
      <c r="DL27" s="722">
        <v>83.972188936125931</v>
      </c>
      <c r="DM27" s="722">
        <v>707.76663171300004</v>
      </c>
      <c r="DN27" s="1134">
        <v>21.678539310836342</v>
      </c>
      <c r="DO27" s="1111">
        <v>4921.6758973780006</v>
      </c>
      <c r="DP27" s="722">
        <v>4119.2469043410001</v>
      </c>
      <c r="DQ27" s="722">
        <v>83.696021238121531</v>
      </c>
      <c r="DR27" s="722">
        <v>1078.20917695</v>
      </c>
      <c r="DS27" s="1134">
        <v>21.907358376125718</v>
      </c>
      <c r="DT27" s="1111">
        <v>6601.6</v>
      </c>
      <c r="DU27" s="722">
        <v>5522.1</v>
      </c>
      <c r="DV27" s="722">
        <v>83.6</v>
      </c>
      <c r="DW27" s="722">
        <v>1499.5</v>
      </c>
      <c r="DX27" s="1134">
        <v>22.7</v>
      </c>
      <c r="DY27" s="1108">
        <v>1706.5</v>
      </c>
      <c r="DZ27" s="85">
        <v>1425.5</v>
      </c>
      <c r="EA27" s="85">
        <v>83.5</v>
      </c>
      <c r="EB27" s="85">
        <v>389.4</v>
      </c>
      <c r="EC27" s="1133">
        <v>22.8</v>
      </c>
      <c r="ED27" s="1108">
        <v>3452.2254326459997</v>
      </c>
      <c r="EE27" s="85">
        <v>2885.586551888</v>
      </c>
      <c r="EF27" s="85">
        <v>83.586272339008502</v>
      </c>
      <c r="EG27" s="722">
        <v>782.69585766900002</v>
      </c>
      <c r="EH27" s="1134">
        <v>22.1</v>
      </c>
      <c r="EI27" s="1108">
        <v>5212.1495990909998</v>
      </c>
      <c r="EJ27" s="85">
        <v>4359.6167331850002</v>
      </c>
      <c r="EK27" s="85">
        <v>83.643353865846791</v>
      </c>
      <c r="EL27" s="85">
        <v>1117.4168392099998</v>
      </c>
      <c r="EM27" s="1133">
        <v>21.438694687598332</v>
      </c>
      <c r="EN27" s="1108">
        <v>7010.1309757359995</v>
      </c>
      <c r="EO27" s="85">
        <v>5913.4470522969996</v>
      </c>
      <c r="EP27" s="85">
        <v>84.355728484461608</v>
      </c>
      <c r="EQ27" s="85">
        <v>1506.031555523</v>
      </c>
      <c r="ER27" s="1133">
        <v>21.483643611450219</v>
      </c>
      <c r="ES27" s="1108">
        <v>1837.3289825200002</v>
      </c>
      <c r="ET27" s="85">
        <v>1533.3967908069999</v>
      </c>
      <c r="EU27" s="85">
        <v>83.457932977460572</v>
      </c>
      <c r="EV27" s="85">
        <v>368.15942685900001</v>
      </c>
      <c r="EW27" s="1133">
        <v>20.03775210436449</v>
      </c>
      <c r="EX27" s="1108">
        <v>3695.5538387730003</v>
      </c>
      <c r="EY27" s="85">
        <v>3064.9805173350001</v>
      </c>
      <c r="EZ27" s="85">
        <v>82.936973754186639</v>
      </c>
      <c r="FA27" s="85">
        <v>754.842113079</v>
      </c>
      <c r="FB27" s="1133">
        <v>20.425683023728403</v>
      </c>
      <c r="FC27" s="1111">
        <v>5572.9692178559999</v>
      </c>
      <c r="FD27" s="722">
        <v>4588.4865175179993</v>
      </c>
      <c r="FE27" s="722">
        <v>82.334682610776284</v>
      </c>
      <c r="FF27" s="722">
        <v>1160.097079202</v>
      </c>
      <c r="FG27" s="1134">
        <v>20.81649895867011</v>
      </c>
      <c r="FH27" s="1111">
        <v>7470.0234123069995</v>
      </c>
      <c r="FI27" s="722">
        <v>6073.858994878</v>
      </c>
      <c r="FJ27" s="722">
        <v>81.309771865924901</v>
      </c>
      <c r="FK27" s="722">
        <v>1576.35482323</v>
      </c>
      <c r="FL27" s="1134">
        <v>21.102408067863973</v>
      </c>
      <c r="FM27" s="1108">
        <v>1917.9255028699999</v>
      </c>
      <c r="FN27" s="85">
        <v>1566.967209616</v>
      </c>
      <c r="FO27" s="85">
        <v>81.701150919114269</v>
      </c>
      <c r="FP27" s="85">
        <v>452.10897025399993</v>
      </c>
      <c r="FQ27" s="1133">
        <v>23.572811852048488</v>
      </c>
      <c r="FR27" s="1108">
        <v>3870.8076568900001</v>
      </c>
      <c r="FS27" s="85">
        <v>3153.7582736619997</v>
      </c>
      <c r="FT27" s="85">
        <v>81.475458178562306</v>
      </c>
      <c r="FU27" s="85">
        <v>935.39108343700002</v>
      </c>
      <c r="FV27" s="85">
        <v>24.165269017488196</v>
      </c>
      <c r="FW27" s="1543">
        <v>5854.6580525489999</v>
      </c>
      <c r="FX27" s="1544">
        <v>4720.8388147160003</v>
      </c>
      <c r="FY27" s="1544">
        <v>80.633894795284291</v>
      </c>
      <c r="FZ27" s="1544">
        <v>1454.8817600340001</v>
      </c>
      <c r="GA27" s="1544">
        <v>24.849986915983489</v>
      </c>
      <c r="GB27" s="1111">
        <v>7882.8761060729994</v>
      </c>
      <c r="GC27" s="722">
        <v>6320.4887832369996</v>
      </c>
      <c r="GD27" s="722">
        <v>80.179983779875343</v>
      </c>
      <c r="GE27" s="722">
        <v>1996.1074043870001</v>
      </c>
      <c r="GF27" s="722">
        <v>25.322069984700015</v>
      </c>
      <c r="GG27" s="1114">
        <v>2062.2269067719999</v>
      </c>
      <c r="GH27" s="1115">
        <v>1647.801731087</v>
      </c>
      <c r="GI27" s="1115">
        <v>79.903997260238498</v>
      </c>
      <c r="GJ27" s="1115">
        <v>614.33503041799997</v>
      </c>
      <c r="GK27" s="1115">
        <v>29.789885312844529</v>
      </c>
    </row>
    <row r="28" spans="2:193" ht="19.5" customHeight="1" x14ac:dyDescent="0.3">
      <c r="B28" s="253"/>
      <c r="C28" s="1726" t="s">
        <v>8</v>
      </c>
      <c r="D28" s="1726"/>
      <c r="E28" s="1727"/>
      <c r="F28" s="75"/>
      <c r="H28" s="1135" t="s">
        <v>678</v>
      </c>
      <c r="I28" s="98">
        <v>118.5</v>
      </c>
      <c r="J28" s="98">
        <v>132.4</v>
      </c>
      <c r="K28" s="955">
        <v>111.8</v>
      </c>
      <c r="L28" s="955">
        <v>11.3</v>
      </c>
      <c r="M28" s="98">
        <v>9.5</v>
      </c>
      <c r="N28" s="953">
        <v>235.6</v>
      </c>
      <c r="O28" s="98">
        <v>269.7</v>
      </c>
      <c r="P28" s="98">
        <v>114.5</v>
      </c>
      <c r="Q28" s="98">
        <v>22.1</v>
      </c>
      <c r="R28" s="1136">
        <v>9.4</v>
      </c>
      <c r="S28" s="98">
        <v>350.8</v>
      </c>
      <c r="T28" s="98">
        <v>398.8</v>
      </c>
      <c r="U28" s="98">
        <v>113.7</v>
      </c>
      <c r="V28" s="98">
        <v>32</v>
      </c>
      <c r="W28" s="98">
        <v>9.1</v>
      </c>
      <c r="X28" s="953">
        <v>466.7</v>
      </c>
      <c r="Y28" s="98">
        <v>529.79999999999995</v>
      </c>
      <c r="Z28" s="98">
        <v>113.5</v>
      </c>
      <c r="AA28" s="98">
        <v>42.4</v>
      </c>
      <c r="AB28" s="1136">
        <v>9.1</v>
      </c>
      <c r="AC28" s="953">
        <v>111.4</v>
      </c>
      <c r="AD28" s="98">
        <v>130.1</v>
      </c>
      <c r="AE28" s="98">
        <v>116.8</v>
      </c>
      <c r="AF28" s="98">
        <v>9.1999999999999993</v>
      </c>
      <c r="AG28" s="1136">
        <v>8.3000000000000007</v>
      </c>
      <c r="AH28" s="953">
        <v>221.1</v>
      </c>
      <c r="AI28" s="98">
        <v>260.7</v>
      </c>
      <c r="AJ28" s="98">
        <v>117.9</v>
      </c>
      <c r="AK28" s="98">
        <v>18.100000000000001</v>
      </c>
      <c r="AL28" s="1136">
        <v>8.1999999999999993</v>
      </c>
      <c r="AM28" s="953">
        <v>329</v>
      </c>
      <c r="AN28" s="98">
        <v>386.9</v>
      </c>
      <c r="AO28" s="98">
        <v>117.6</v>
      </c>
      <c r="AP28" s="98">
        <v>26.5</v>
      </c>
      <c r="AQ28" s="1137">
        <v>8</v>
      </c>
      <c r="AR28" s="956">
        <v>437.8</v>
      </c>
      <c r="AS28" s="955">
        <v>511.4</v>
      </c>
      <c r="AT28" s="955">
        <v>116.8</v>
      </c>
      <c r="AU28" s="955">
        <v>34.700000000000003</v>
      </c>
      <c r="AV28" s="955">
        <v>7.9</v>
      </c>
      <c r="AW28" s="1062">
        <v>104.4</v>
      </c>
      <c r="AX28" s="955">
        <v>123.1</v>
      </c>
      <c r="AY28" s="955">
        <v>117.9</v>
      </c>
      <c r="AZ28" s="955">
        <v>7.7</v>
      </c>
      <c r="BA28" s="1138">
        <v>7.3</v>
      </c>
      <c r="BB28" s="1139">
        <v>207.3</v>
      </c>
      <c r="BC28" s="459">
        <v>246.2</v>
      </c>
      <c r="BD28" s="459">
        <v>118.8</v>
      </c>
      <c r="BE28" s="98">
        <v>15.2</v>
      </c>
      <c r="BF28" s="1140">
        <v>7.3</v>
      </c>
      <c r="BG28" s="1062">
        <v>308.8</v>
      </c>
      <c r="BH28" s="955">
        <v>368.6</v>
      </c>
      <c r="BI28" s="955">
        <v>119.4</v>
      </c>
      <c r="BJ28" s="118">
        <v>21.9</v>
      </c>
      <c r="BK28" s="1063">
        <v>7.1</v>
      </c>
      <c r="BL28" s="1062">
        <v>410.2</v>
      </c>
      <c r="BM28" s="955">
        <v>487.8</v>
      </c>
      <c r="BN28" s="955">
        <v>118.9</v>
      </c>
      <c r="BO28" s="118">
        <v>29.2</v>
      </c>
      <c r="BP28" s="1063">
        <v>7.1</v>
      </c>
      <c r="BQ28" s="1062">
        <v>96.7</v>
      </c>
      <c r="BR28" s="955">
        <v>118.4</v>
      </c>
      <c r="BS28" s="955">
        <v>122.5</v>
      </c>
      <c r="BT28" s="118">
        <v>6.1</v>
      </c>
      <c r="BU28" s="1063">
        <v>6.3</v>
      </c>
      <c r="BV28" s="1062">
        <v>190.7</v>
      </c>
      <c r="BW28" s="955">
        <v>233.4</v>
      </c>
      <c r="BX28" s="955">
        <v>122.4</v>
      </c>
      <c r="BY28" s="118">
        <v>11.7</v>
      </c>
      <c r="BZ28" s="1063">
        <v>6.1</v>
      </c>
      <c r="CA28" s="1062">
        <v>282.7</v>
      </c>
      <c r="CB28" s="955">
        <v>350.3</v>
      </c>
      <c r="CC28" s="955">
        <v>123.9</v>
      </c>
      <c r="CD28" s="118">
        <v>16.8</v>
      </c>
      <c r="CE28" s="1063">
        <v>5.9</v>
      </c>
      <c r="CF28" s="1141">
        <v>374.3</v>
      </c>
      <c r="CG28" s="98">
        <v>467.9</v>
      </c>
      <c r="CH28" s="98">
        <v>125</v>
      </c>
      <c r="CI28" s="98">
        <v>21.7</v>
      </c>
      <c r="CJ28" s="1140">
        <v>5.8</v>
      </c>
      <c r="CK28" s="1142">
        <v>87.3</v>
      </c>
      <c r="CL28" s="119">
        <v>109.2</v>
      </c>
      <c r="CM28" s="119">
        <v>125</v>
      </c>
      <c r="CN28" s="119">
        <v>4.2</v>
      </c>
      <c r="CO28" s="1143">
        <v>4.8</v>
      </c>
      <c r="CP28" s="1142">
        <v>172.4</v>
      </c>
      <c r="CQ28" s="119">
        <v>218.7</v>
      </c>
      <c r="CR28" s="119">
        <v>126.8</v>
      </c>
      <c r="CS28" s="119">
        <v>8.1</v>
      </c>
      <c r="CT28" s="1143">
        <v>4.7</v>
      </c>
      <c r="CU28" s="1142">
        <v>254.3</v>
      </c>
      <c r="CV28" s="119">
        <v>323.89999999999998</v>
      </c>
      <c r="CW28" s="119">
        <v>127.4</v>
      </c>
      <c r="CX28" s="119">
        <v>11.7</v>
      </c>
      <c r="CY28" s="1143">
        <v>4.5999999999999996</v>
      </c>
      <c r="CZ28" s="1144">
        <v>332.9</v>
      </c>
      <c r="DA28" s="1145">
        <v>428.4</v>
      </c>
      <c r="DB28" s="1145">
        <v>128.69999999999999</v>
      </c>
      <c r="DC28" s="1145">
        <v>14.6</v>
      </c>
      <c r="DD28" s="1146">
        <v>4.4000000000000004</v>
      </c>
      <c r="DE28" s="1142">
        <v>72.361983195999997</v>
      </c>
      <c r="DF28" s="119">
        <v>97.21241495400001</v>
      </c>
      <c r="DG28" s="119">
        <v>134.34183346065848</v>
      </c>
      <c r="DH28" s="119">
        <v>2.2594094100000004</v>
      </c>
      <c r="DI28" s="1143">
        <v>3.1223707673684862</v>
      </c>
      <c r="DJ28" s="1144">
        <v>141.43007443800002</v>
      </c>
      <c r="DK28" s="1145">
        <v>191.52340500900002</v>
      </c>
      <c r="DL28" s="1145">
        <v>135.4191502550328</v>
      </c>
      <c r="DM28" s="1145">
        <v>4.7468976430000005</v>
      </c>
      <c r="DN28" s="1146">
        <v>3.3563566036875283</v>
      </c>
      <c r="DO28" s="1144">
        <v>207.71118036299998</v>
      </c>
      <c r="DP28" s="1145">
        <v>282.67161373499999</v>
      </c>
      <c r="DQ28" s="1145">
        <v>136.08878118211919</v>
      </c>
      <c r="DR28" s="1145">
        <v>7.2672594980000005</v>
      </c>
      <c r="DS28" s="1146">
        <v>3.4987329450921227</v>
      </c>
      <c r="DT28" s="1144">
        <v>272.89999999999998</v>
      </c>
      <c r="DU28" s="1145">
        <v>372.1</v>
      </c>
      <c r="DV28" s="1145">
        <v>136.30000000000001</v>
      </c>
      <c r="DW28" s="1145">
        <v>9.6</v>
      </c>
      <c r="DX28" s="1146">
        <v>3.5</v>
      </c>
      <c r="DY28" s="1142">
        <v>58.9</v>
      </c>
      <c r="DZ28" s="119">
        <v>83.6</v>
      </c>
      <c r="EA28" s="119">
        <v>141.9</v>
      </c>
      <c r="EB28" s="119">
        <v>2.2000000000000002</v>
      </c>
      <c r="EC28" s="1143">
        <v>3.8</v>
      </c>
      <c r="ED28" s="1142">
        <v>113.82167896200001</v>
      </c>
      <c r="EE28" s="119">
        <v>163.69749129100001</v>
      </c>
      <c r="EF28" s="119">
        <v>143.81925550900661</v>
      </c>
      <c r="EG28" s="119">
        <v>4.4165393259999997</v>
      </c>
      <c r="EH28" s="1143">
        <v>3.8802268304920062</v>
      </c>
      <c r="EI28" s="1142">
        <v>165.63599718400002</v>
      </c>
      <c r="EJ28" s="119">
        <v>240.73162484900001</v>
      </c>
      <c r="EK28" s="119">
        <v>145.33774598620525</v>
      </c>
      <c r="EL28" s="119">
        <v>5.8829217209999998</v>
      </c>
      <c r="EM28" s="1143">
        <v>3.5517169099811321</v>
      </c>
      <c r="EN28" s="1142">
        <v>215.22795295499998</v>
      </c>
      <c r="EO28" s="119">
        <v>308.085533634</v>
      </c>
      <c r="EP28" s="119">
        <v>143.14382932332902</v>
      </c>
      <c r="EQ28" s="119">
        <v>8.1784054210000008</v>
      </c>
      <c r="ER28" s="1143">
        <v>3.7998806886900738</v>
      </c>
      <c r="ES28" s="1142">
        <v>44.028367730999996</v>
      </c>
      <c r="ET28" s="119">
        <v>68.965017562</v>
      </c>
      <c r="EU28" s="119">
        <v>156.63768864509217</v>
      </c>
      <c r="EV28" s="119">
        <v>1.7702896590000001</v>
      </c>
      <c r="EW28" s="1143">
        <v>4.0207932981207346</v>
      </c>
      <c r="EX28" s="1142">
        <v>84.848993962999998</v>
      </c>
      <c r="EY28" s="119">
        <v>136.98102467700002</v>
      </c>
      <c r="EZ28" s="119">
        <v>161.44095325011537</v>
      </c>
      <c r="FA28" s="119">
        <v>3.3714662790000003</v>
      </c>
      <c r="FB28" s="1143">
        <v>3.9734899867760265</v>
      </c>
      <c r="FC28" s="1144">
        <v>123.35767012399999</v>
      </c>
      <c r="FD28" s="1145">
        <v>203.87312777900001</v>
      </c>
      <c r="FE28" s="1145">
        <v>165.26992409476065</v>
      </c>
      <c r="FF28" s="1145">
        <v>4.8296787180000003</v>
      </c>
      <c r="FG28" s="1146">
        <v>3.9151831524907803</v>
      </c>
      <c r="FH28" s="1144">
        <v>161.05481231099998</v>
      </c>
      <c r="FI28" s="1145">
        <v>265.77140311700003</v>
      </c>
      <c r="FJ28" s="1145">
        <v>165.0192250100483</v>
      </c>
      <c r="FK28" s="1145">
        <v>6.4724965149999996</v>
      </c>
      <c r="FL28" s="1146">
        <v>4.0188159683806797</v>
      </c>
      <c r="FM28" s="1142">
        <v>34.620342935000004</v>
      </c>
      <c r="FN28" s="119">
        <v>66.298543280000004</v>
      </c>
      <c r="FO28" s="119">
        <v>191.50169426246327</v>
      </c>
      <c r="FP28" s="119">
        <v>1.413075297</v>
      </c>
      <c r="FQ28" s="1143">
        <v>4.0816328701684474</v>
      </c>
      <c r="FR28" s="1142">
        <v>67.857755264999994</v>
      </c>
      <c r="FS28" s="119">
        <v>129.544749903</v>
      </c>
      <c r="FT28" s="119">
        <v>190.90632956704542</v>
      </c>
      <c r="FU28" s="119">
        <v>2.818271948</v>
      </c>
      <c r="FV28" s="119">
        <v>4.1532053882330855</v>
      </c>
      <c r="FW28" s="1548">
        <v>100.02377863800001</v>
      </c>
      <c r="FX28" s="1549">
        <v>192.67759623200001</v>
      </c>
      <c r="FY28" s="1549">
        <v>192.63179101574144</v>
      </c>
      <c r="FZ28" s="1549">
        <v>4.1631054160000005</v>
      </c>
      <c r="GA28" s="1549">
        <v>4.1621157215694264</v>
      </c>
      <c r="GB28" s="1144">
        <v>132.66358563</v>
      </c>
      <c r="GC28" s="1145">
        <v>253.07486881299999</v>
      </c>
      <c r="GD28" s="1145">
        <v>190.76438165845164</v>
      </c>
      <c r="GE28" s="1145">
        <v>5.8100716410000004</v>
      </c>
      <c r="GF28" s="1145">
        <v>4.3795526959480391</v>
      </c>
      <c r="GG28" s="1147">
        <v>29.595761992</v>
      </c>
      <c r="GH28" s="1148">
        <v>62.516412238999997</v>
      </c>
      <c r="GI28" s="1148">
        <v>211.23433907834084</v>
      </c>
      <c r="GJ28" s="1148">
        <v>1.4735525190000001</v>
      </c>
      <c r="GK28" s="1148">
        <v>4.9789308327263697</v>
      </c>
    </row>
    <row r="29" spans="2:193" ht="19.5" customHeight="1" x14ac:dyDescent="0.3">
      <c r="B29" s="253"/>
      <c r="C29" s="235"/>
      <c r="D29" s="235"/>
      <c r="E29" s="281"/>
      <c r="F29" s="56"/>
      <c r="H29" s="1098" t="s">
        <v>679</v>
      </c>
      <c r="I29" s="83">
        <v>391</v>
      </c>
      <c r="J29" s="83">
        <v>329.5</v>
      </c>
      <c r="K29" s="201">
        <v>84.3</v>
      </c>
      <c r="L29" s="201">
        <v>83.3</v>
      </c>
      <c r="M29" s="83">
        <v>21.3</v>
      </c>
      <c r="N29" s="726">
        <v>790.4</v>
      </c>
      <c r="O29" s="83">
        <v>670.8</v>
      </c>
      <c r="P29" s="83">
        <v>84.9</v>
      </c>
      <c r="Q29" s="83">
        <v>174.8</v>
      </c>
      <c r="R29" s="1102">
        <v>22.1</v>
      </c>
      <c r="S29" s="83">
        <v>1197.5999999999999</v>
      </c>
      <c r="T29" s="83">
        <v>1034.5</v>
      </c>
      <c r="U29" s="83">
        <v>86.4</v>
      </c>
      <c r="V29" s="83">
        <v>261</v>
      </c>
      <c r="W29" s="83">
        <v>21.8</v>
      </c>
      <c r="X29" s="726">
        <v>1616.3</v>
      </c>
      <c r="Y29" s="83">
        <v>1427.1</v>
      </c>
      <c r="Z29" s="83">
        <v>88.3</v>
      </c>
      <c r="AA29" s="83">
        <v>359</v>
      </c>
      <c r="AB29" s="1102">
        <v>22.2</v>
      </c>
      <c r="AC29" s="726">
        <v>430.9</v>
      </c>
      <c r="AD29" s="83">
        <v>346.7</v>
      </c>
      <c r="AE29" s="83">
        <v>80.5</v>
      </c>
      <c r="AF29" s="83">
        <v>95</v>
      </c>
      <c r="AG29" s="1102">
        <v>22</v>
      </c>
      <c r="AH29" s="726">
        <v>876.1</v>
      </c>
      <c r="AI29" s="83">
        <v>713.1</v>
      </c>
      <c r="AJ29" s="83">
        <v>81.400000000000006</v>
      </c>
      <c r="AK29" s="83">
        <v>186.2</v>
      </c>
      <c r="AL29" s="1102">
        <v>21.3</v>
      </c>
      <c r="AM29" s="726">
        <v>1338.1</v>
      </c>
      <c r="AN29" s="83">
        <v>1070.9000000000001</v>
      </c>
      <c r="AO29" s="83">
        <v>80</v>
      </c>
      <c r="AP29" s="83">
        <v>282.60000000000002</v>
      </c>
      <c r="AQ29" s="1131">
        <v>21.1</v>
      </c>
      <c r="AR29" s="938">
        <v>1807.3</v>
      </c>
      <c r="AS29" s="201">
        <v>1480.8</v>
      </c>
      <c r="AT29" s="201">
        <v>81.900000000000006</v>
      </c>
      <c r="AU29" s="201">
        <v>389.6</v>
      </c>
      <c r="AV29" s="201">
        <v>21.6</v>
      </c>
      <c r="AW29" s="1004">
        <v>468.1</v>
      </c>
      <c r="AX29" s="201">
        <v>366.9</v>
      </c>
      <c r="AY29" s="201">
        <v>78.400000000000006</v>
      </c>
      <c r="AZ29" s="201">
        <v>104.8</v>
      </c>
      <c r="BA29" s="1104">
        <v>22.4</v>
      </c>
      <c r="BB29" s="1105">
        <v>948.2</v>
      </c>
      <c r="BC29" s="200">
        <v>738.1</v>
      </c>
      <c r="BD29" s="200">
        <v>77.8</v>
      </c>
      <c r="BE29" s="83">
        <v>208.8</v>
      </c>
      <c r="BF29" s="1132">
        <v>22</v>
      </c>
      <c r="BG29" s="1004">
        <v>1435.9</v>
      </c>
      <c r="BH29" s="201">
        <v>1128</v>
      </c>
      <c r="BI29" s="201">
        <v>78.599999999999994</v>
      </c>
      <c r="BJ29" s="84">
        <v>313.10000000000002</v>
      </c>
      <c r="BK29" s="1045">
        <v>21.8</v>
      </c>
      <c r="BL29" s="1004">
        <v>1922.7</v>
      </c>
      <c r="BM29" s="201">
        <v>1550.9</v>
      </c>
      <c r="BN29" s="201">
        <v>80.7</v>
      </c>
      <c r="BO29" s="84">
        <v>411.4</v>
      </c>
      <c r="BP29" s="1045">
        <v>21.4</v>
      </c>
      <c r="BQ29" s="1004">
        <v>471.6</v>
      </c>
      <c r="BR29" s="201">
        <v>398</v>
      </c>
      <c r="BS29" s="201">
        <v>84.4</v>
      </c>
      <c r="BT29" s="84">
        <v>98</v>
      </c>
      <c r="BU29" s="1045">
        <v>20.8</v>
      </c>
      <c r="BV29" s="1004">
        <v>941.5</v>
      </c>
      <c r="BW29" s="201">
        <v>779.6</v>
      </c>
      <c r="BX29" s="201">
        <v>82.8</v>
      </c>
      <c r="BY29" s="84">
        <v>192.3</v>
      </c>
      <c r="BZ29" s="1045">
        <v>20.399999999999999</v>
      </c>
      <c r="CA29" s="1004">
        <v>1413.7</v>
      </c>
      <c r="CB29" s="201">
        <v>1202.7</v>
      </c>
      <c r="CC29" s="201">
        <v>85.1</v>
      </c>
      <c r="CD29" s="84">
        <v>282.2</v>
      </c>
      <c r="CE29" s="1045">
        <v>20</v>
      </c>
      <c r="CF29" s="1107">
        <v>1882.9</v>
      </c>
      <c r="CG29" s="83">
        <v>1663</v>
      </c>
      <c r="CH29" s="83">
        <v>88.3</v>
      </c>
      <c r="CI29" s="83">
        <v>376.2</v>
      </c>
      <c r="CJ29" s="1132">
        <v>20</v>
      </c>
      <c r="CK29" s="1108">
        <v>462.5</v>
      </c>
      <c r="CL29" s="85">
        <v>397.3</v>
      </c>
      <c r="CM29" s="85">
        <v>85.9</v>
      </c>
      <c r="CN29" s="85">
        <v>95.7</v>
      </c>
      <c r="CO29" s="1133">
        <v>20.7</v>
      </c>
      <c r="CP29" s="1108">
        <v>942</v>
      </c>
      <c r="CQ29" s="85">
        <v>817.6</v>
      </c>
      <c r="CR29" s="85">
        <v>86.8</v>
      </c>
      <c r="CS29" s="85">
        <v>195.1</v>
      </c>
      <c r="CT29" s="1133">
        <v>20.7</v>
      </c>
      <c r="CU29" s="1108">
        <v>1439.3</v>
      </c>
      <c r="CV29" s="85">
        <v>1280.8</v>
      </c>
      <c r="CW29" s="85">
        <v>89</v>
      </c>
      <c r="CX29" s="85">
        <v>294</v>
      </c>
      <c r="CY29" s="1133">
        <v>20.399999999999999</v>
      </c>
      <c r="CZ29" s="1111">
        <v>1948.2</v>
      </c>
      <c r="DA29" s="722">
        <v>1792.4</v>
      </c>
      <c r="DB29" s="722">
        <v>92</v>
      </c>
      <c r="DC29" s="722">
        <v>391.3</v>
      </c>
      <c r="DD29" s="1134">
        <v>20.100000000000001</v>
      </c>
      <c r="DE29" s="1108">
        <v>514.25945147100003</v>
      </c>
      <c r="DF29" s="85">
        <v>435.44866062600005</v>
      </c>
      <c r="DG29" s="85">
        <v>84.674896957252273</v>
      </c>
      <c r="DH29" s="85">
        <v>100.60127509100001</v>
      </c>
      <c r="DI29" s="1133">
        <v>19.562358028274971</v>
      </c>
      <c r="DJ29" s="1111">
        <v>1057.6493858409999</v>
      </c>
      <c r="DK29" s="722">
        <v>881.01076196899999</v>
      </c>
      <c r="DL29" s="722">
        <v>83.298943275843342</v>
      </c>
      <c r="DM29" s="722">
        <v>203.606480605</v>
      </c>
      <c r="DN29" s="1134">
        <v>19.250848469325245</v>
      </c>
      <c r="DO29" s="1111">
        <v>1619.212528673</v>
      </c>
      <c r="DP29" s="722">
        <v>1355.98403564</v>
      </c>
      <c r="DQ29" s="722">
        <v>83.74342537673391</v>
      </c>
      <c r="DR29" s="722">
        <v>310.29400625699998</v>
      </c>
      <c r="DS29" s="1134">
        <v>19.163266140936823</v>
      </c>
      <c r="DT29" s="1111">
        <v>2221.1999999999998</v>
      </c>
      <c r="DU29" s="722">
        <v>1880.2</v>
      </c>
      <c r="DV29" s="722">
        <v>84.7</v>
      </c>
      <c r="DW29" s="722">
        <v>416.2</v>
      </c>
      <c r="DX29" s="1134">
        <v>18.7</v>
      </c>
      <c r="DY29" s="1108">
        <v>601.4</v>
      </c>
      <c r="DZ29" s="85">
        <v>481.4</v>
      </c>
      <c r="EA29" s="85">
        <v>80</v>
      </c>
      <c r="EB29" s="85">
        <v>105.5</v>
      </c>
      <c r="EC29" s="1133">
        <v>17.5</v>
      </c>
      <c r="ED29" s="1108">
        <v>1218.519736599</v>
      </c>
      <c r="EE29" s="85">
        <v>959.87687797799992</v>
      </c>
      <c r="EF29" s="85">
        <v>78.774011544294225</v>
      </c>
      <c r="EG29" s="85">
        <v>215.342270415</v>
      </c>
      <c r="EH29" s="1133">
        <v>17.672448295014075</v>
      </c>
      <c r="EI29" s="1108">
        <v>1849.8185326400001</v>
      </c>
      <c r="EJ29" s="85">
        <v>1457.8850521919999</v>
      </c>
      <c r="EK29" s="85">
        <v>78.81232815368945</v>
      </c>
      <c r="EL29" s="85">
        <v>319.58525500399998</v>
      </c>
      <c r="EM29" s="1133">
        <v>17.276573315972698</v>
      </c>
      <c r="EN29" s="1108">
        <v>2480.9541279939999</v>
      </c>
      <c r="EO29" s="85">
        <v>2020.8467866489998</v>
      </c>
      <c r="EP29" s="85">
        <v>81.454419646322734</v>
      </c>
      <c r="EQ29" s="85">
        <v>425.39962546499999</v>
      </c>
      <c r="ER29" s="1133">
        <v>17.146613904101528</v>
      </c>
      <c r="ES29" s="1108">
        <v>620.43622425299998</v>
      </c>
      <c r="ET29" s="85">
        <v>462.85155881399999</v>
      </c>
      <c r="EU29" s="85">
        <v>74.600988904422749</v>
      </c>
      <c r="EV29" s="85">
        <v>102.100808071</v>
      </c>
      <c r="EW29" s="1133">
        <v>16.456293826803638</v>
      </c>
      <c r="EX29" s="1108">
        <v>1253.72331338</v>
      </c>
      <c r="EY29" s="85">
        <v>951.13981012499994</v>
      </c>
      <c r="EZ29" s="85">
        <v>75.865208852243143</v>
      </c>
      <c r="FA29" s="85">
        <v>212.18921917900002</v>
      </c>
      <c r="FB29" s="1133">
        <v>16.92472469120354</v>
      </c>
      <c r="FC29" s="1111">
        <v>1901.0527910599999</v>
      </c>
      <c r="FD29" s="722">
        <v>1489.055424525</v>
      </c>
      <c r="FE29" s="722">
        <v>78.32793657953728</v>
      </c>
      <c r="FF29" s="722">
        <v>317.96234520799999</v>
      </c>
      <c r="FG29" s="1134">
        <v>16.725592613906777</v>
      </c>
      <c r="FH29" s="1111">
        <v>2557.0341554009997</v>
      </c>
      <c r="FI29" s="722">
        <v>2051.6086417289998</v>
      </c>
      <c r="FJ29" s="722">
        <v>80.233916210918281</v>
      </c>
      <c r="FK29" s="722">
        <v>446.23676938299997</v>
      </c>
      <c r="FL29" s="1134">
        <v>17.451341760158073</v>
      </c>
      <c r="FM29" s="1108">
        <v>653.21413610600007</v>
      </c>
      <c r="FN29" s="85">
        <v>501.60602986399999</v>
      </c>
      <c r="FO29" s="85">
        <v>76.790443154555689</v>
      </c>
      <c r="FP29" s="85">
        <v>108.05937237500001</v>
      </c>
      <c r="FQ29" s="1133">
        <v>16.542717985127119</v>
      </c>
      <c r="FR29" s="1108">
        <v>1322.644538491</v>
      </c>
      <c r="FS29" s="85">
        <v>1018.082318908</v>
      </c>
      <c r="FT29" s="85">
        <v>76.973237274281274</v>
      </c>
      <c r="FU29" s="85">
        <v>219.70070085699999</v>
      </c>
      <c r="FV29" s="85">
        <v>16.610713949467907</v>
      </c>
      <c r="FW29" s="1543">
        <v>2009.3597847440001</v>
      </c>
      <c r="FX29" s="1544">
        <v>1569.8031661570001</v>
      </c>
      <c r="FY29" s="1544">
        <v>78.124543851015645</v>
      </c>
      <c r="FZ29" s="1544">
        <v>329.112209071</v>
      </c>
      <c r="GA29" s="1544">
        <v>16.37895868971669</v>
      </c>
      <c r="GB29" s="1111">
        <v>2704.8923002699999</v>
      </c>
      <c r="GC29" s="722">
        <v>2168.5184936189999</v>
      </c>
      <c r="GD29" s="722">
        <v>80.170234260437667</v>
      </c>
      <c r="GE29" s="722">
        <v>464.49774979199998</v>
      </c>
      <c r="GF29" s="722">
        <v>17.172504418960941</v>
      </c>
      <c r="GG29" s="1114">
        <v>694.301281055</v>
      </c>
      <c r="GH29" s="1115">
        <v>554.70781683899997</v>
      </c>
      <c r="GI29" s="1115">
        <v>79.894396276514726</v>
      </c>
      <c r="GJ29" s="1115">
        <v>119.41084890100001</v>
      </c>
      <c r="GK29" s="1115">
        <v>17.198707846189428</v>
      </c>
    </row>
    <row r="30" spans="2:193" ht="19.5" customHeight="1" thickBot="1" x14ac:dyDescent="0.35">
      <c r="B30" s="253"/>
      <c r="C30" s="1721" t="s">
        <v>25</v>
      </c>
      <c r="D30" s="1721"/>
      <c r="E30" s="1736"/>
      <c r="F30" s="56"/>
      <c r="H30" s="1067" t="s">
        <v>680</v>
      </c>
      <c r="I30" s="966">
        <v>2012.8</v>
      </c>
      <c r="J30" s="966">
        <v>1732.1</v>
      </c>
      <c r="K30" s="964">
        <v>86.1</v>
      </c>
      <c r="L30" s="964">
        <v>369.4</v>
      </c>
      <c r="M30" s="966">
        <v>18.399999999999999</v>
      </c>
      <c r="N30" s="962">
        <v>4033.2</v>
      </c>
      <c r="O30" s="966">
        <v>3503.1</v>
      </c>
      <c r="P30" s="966">
        <v>86.9</v>
      </c>
      <c r="Q30" s="966">
        <v>750.4</v>
      </c>
      <c r="R30" s="1149">
        <v>18.600000000000001</v>
      </c>
      <c r="S30" s="966">
        <v>6082</v>
      </c>
      <c r="T30" s="966">
        <v>5344</v>
      </c>
      <c r="U30" s="966">
        <v>87.9</v>
      </c>
      <c r="V30" s="966">
        <v>1118.9000000000001</v>
      </c>
      <c r="W30" s="966">
        <v>18.399999999999999</v>
      </c>
      <c r="X30" s="962">
        <v>8141.5</v>
      </c>
      <c r="Y30" s="966">
        <v>7056.7</v>
      </c>
      <c r="Z30" s="966">
        <v>86.7</v>
      </c>
      <c r="AA30" s="966">
        <v>1543.3</v>
      </c>
      <c r="AB30" s="1149">
        <v>19</v>
      </c>
      <c r="AC30" s="962">
        <v>2068.5</v>
      </c>
      <c r="AD30" s="966">
        <v>1749.2</v>
      </c>
      <c r="AE30" s="966">
        <v>84.6</v>
      </c>
      <c r="AF30" s="966">
        <v>391.4</v>
      </c>
      <c r="AG30" s="1149">
        <v>18.899999999999999</v>
      </c>
      <c r="AH30" s="962">
        <v>4175.1000000000004</v>
      </c>
      <c r="AI30" s="966">
        <v>3524.9</v>
      </c>
      <c r="AJ30" s="966">
        <v>84.4</v>
      </c>
      <c r="AK30" s="966">
        <v>780.2</v>
      </c>
      <c r="AL30" s="1149">
        <v>18.7</v>
      </c>
      <c r="AM30" s="962">
        <v>6296.3</v>
      </c>
      <c r="AN30" s="966">
        <v>5282</v>
      </c>
      <c r="AO30" s="966">
        <v>83.9</v>
      </c>
      <c r="AP30" s="966">
        <v>1169.7</v>
      </c>
      <c r="AQ30" s="1150">
        <v>18.600000000000001</v>
      </c>
      <c r="AR30" s="965">
        <v>8426.6</v>
      </c>
      <c r="AS30" s="964">
        <v>7102.1</v>
      </c>
      <c r="AT30" s="964">
        <v>84.3</v>
      </c>
      <c r="AU30" s="964">
        <v>1586.7</v>
      </c>
      <c r="AV30" s="964">
        <v>18.8</v>
      </c>
      <c r="AW30" s="1077">
        <v>2172.1</v>
      </c>
      <c r="AX30" s="964">
        <v>1797.7</v>
      </c>
      <c r="AY30" s="964">
        <v>82.8</v>
      </c>
      <c r="AZ30" s="964">
        <v>435.4</v>
      </c>
      <c r="BA30" s="1151">
        <v>20</v>
      </c>
      <c r="BB30" s="1152">
        <v>4365.8</v>
      </c>
      <c r="BC30" s="1153">
        <v>3596.9</v>
      </c>
      <c r="BD30" s="1153">
        <v>82.4</v>
      </c>
      <c r="BE30" s="966">
        <v>881.9</v>
      </c>
      <c r="BF30" s="1154">
        <v>20.2</v>
      </c>
      <c r="BG30" s="1077">
        <v>6579.4</v>
      </c>
      <c r="BH30" s="964">
        <v>5427</v>
      </c>
      <c r="BI30" s="964">
        <v>82.5</v>
      </c>
      <c r="BJ30" s="1078">
        <v>1331.1</v>
      </c>
      <c r="BK30" s="1079">
        <v>20.2</v>
      </c>
      <c r="BL30" s="1077">
        <v>8795</v>
      </c>
      <c r="BM30" s="964">
        <v>7228.9</v>
      </c>
      <c r="BN30" s="964">
        <v>82.2</v>
      </c>
      <c r="BO30" s="1078">
        <v>1839.3</v>
      </c>
      <c r="BP30" s="1079">
        <v>20.9</v>
      </c>
      <c r="BQ30" s="1077">
        <v>2230.1</v>
      </c>
      <c r="BR30" s="964">
        <v>1864.5</v>
      </c>
      <c r="BS30" s="964">
        <v>83.6</v>
      </c>
      <c r="BT30" s="1078">
        <v>476.6</v>
      </c>
      <c r="BU30" s="1079">
        <v>21.4</v>
      </c>
      <c r="BV30" s="1077">
        <v>4459</v>
      </c>
      <c r="BW30" s="964">
        <v>3688.9</v>
      </c>
      <c r="BX30" s="964">
        <v>82.7</v>
      </c>
      <c r="BY30" s="1078">
        <v>964.4</v>
      </c>
      <c r="BZ30" s="1079">
        <v>21.6</v>
      </c>
      <c r="CA30" s="1077">
        <v>6694.4</v>
      </c>
      <c r="CB30" s="964">
        <v>5563.8</v>
      </c>
      <c r="CC30" s="964">
        <v>83.1</v>
      </c>
      <c r="CD30" s="1078">
        <v>1434.6</v>
      </c>
      <c r="CE30" s="1079">
        <v>21.4</v>
      </c>
      <c r="CF30" s="1155">
        <v>8944.4</v>
      </c>
      <c r="CG30" s="966">
        <v>7528.5</v>
      </c>
      <c r="CH30" s="966">
        <v>84.2</v>
      </c>
      <c r="CI30" s="966">
        <v>1921.5</v>
      </c>
      <c r="CJ30" s="1154">
        <v>21.5</v>
      </c>
      <c r="CK30" s="1156">
        <v>2255.1</v>
      </c>
      <c r="CL30" s="1157">
        <v>1892.6</v>
      </c>
      <c r="CM30" s="1157">
        <v>83.9</v>
      </c>
      <c r="CN30" s="1157">
        <v>509.1</v>
      </c>
      <c r="CO30" s="1158">
        <v>22.6</v>
      </c>
      <c r="CP30" s="1156">
        <v>4545</v>
      </c>
      <c r="CQ30" s="1157">
        <v>3811.1</v>
      </c>
      <c r="CR30" s="1157">
        <v>83.9</v>
      </c>
      <c r="CS30" s="1157">
        <v>1027.5999999999999</v>
      </c>
      <c r="CT30" s="1158">
        <v>22.6</v>
      </c>
      <c r="CU30" s="1156">
        <v>6858.5</v>
      </c>
      <c r="CV30" s="1157">
        <v>5818.1</v>
      </c>
      <c r="CW30" s="1157">
        <v>84.8</v>
      </c>
      <c r="CX30" s="1157">
        <v>1535.5</v>
      </c>
      <c r="CY30" s="1158">
        <v>22.4</v>
      </c>
      <c r="CZ30" s="1159">
        <v>9191.2000000000007</v>
      </c>
      <c r="DA30" s="1160">
        <v>7909.3</v>
      </c>
      <c r="DB30" s="1160">
        <v>86.1</v>
      </c>
      <c r="DC30" s="1160">
        <v>2022</v>
      </c>
      <c r="DD30" s="1161">
        <v>22</v>
      </c>
      <c r="DE30" s="1156">
        <v>2334.8105059119998</v>
      </c>
      <c r="DF30" s="1157">
        <v>2021.48363973</v>
      </c>
      <c r="DG30" s="1157">
        <v>86.580201460091871</v>
      </c>
      <c r="DH30" s="1157">
        <v>483.44819991700001</v>
      </c>
      <c r="DI30" s="1158">
        <v>20.706100075053431</v>
      </c>
      <c r="DJ30" s="1159">
        <v>4704.1706352540004</v>
      </c>
      <c r="DK30" s="1160">
        <v>4020.5713395460002</v>
      </c>
      <c r="DL30" s="1160">
        <v>85.468229179762957</v>
      </c>
      <c r="DM30" s="1160">
        <v>973.81957387900002</v>
      </c>
      <c r="DN30" s="1161">
        <v>20.701195798064813</v>
      </c>
      <c r="DO30" s="1159">
        <v>7109.5852593689997</v>
      </c>
      <c r="DP30" s="1160">
        <v>6070.6999562170004</v>
      </c>
      <c r="DQ30" s="1160">
        <v>85.387539986485734</v>
      </c>
      <c r="DR30" s="1160">
        <v>1481.1301805590001</v>
      </c>
      <c r="DS30" s="1161">
        <v>20.832863332037114</v>
      </c>
      <c r="DT30" s="1159">
        <v>9577</v>
      </c>
      <c r="DU30" s="1160">
        <v>8192.6</v>
      </c>
      <c r="DV30" s="1160">
        <v>85.5</v>
      </c>
      <c r="DW30" s="1160">
        <v>2034.5</v>
      </c>
      <c r="DX30" s="1161">
        <v>21.2</v>
      </c>
      <c r="DY30" s="1156">
        <v>2498.1999999999998</v>
      </c>
      <c r="DZ30" s="1157">
        <v>2088.5</v>
      </c>
      <c r="EA30" s="1157">
        <v>83.6</v>
      </c>
      <c r="EB30" s="1157">
        <v>527.20000000000005</v>
      </c>
      <c r="EC30" s="1158">
        <v>21.1</v>
      </c>
      <c r="ED30" s="1156">
        <v>5058.0731387059996</v>
      </c>
      <c r="EE30" s="1157">
        <v>4220.3675458380003</v>
      </c>
      <c r="EF30" s="1157">
        <v>83.438246741479333</v>
      </c>
      <c r="EG30" s="1157">
        <v>1069.2295276079999</v>
      </c>
      <c r="EH30" s="1158">
        <v>21.139068144861572</v>
      </c>
      <c r="EI30" s="1156">
        <v>7659.9632634159998</v>
      </c>
      <c r="EJ30" s="1157">
        <v>6412.3791615919999</v>
      </c>
      <c r="EK30" s="1157">
        <v>83.712923170500517</v>
      </c>
      <c r="EL30" s="1157">
        <v>1580.336080801</v>
      </c>
      <c r="EM30" s="1158">
        <v>20.631118276358954</v>
      </c>
      <c r="EN30" s="1156">
        <v>10298.067300134</v>
      </c>
      <c r="EO30" s="1157">
        <v>8747.9568457309997</v>
      </c>
      <c r="EP30" s="1157">
        <v>84.947559486401587</v>
      </c>
      <c r="EQ30" s="1157">
        <v>2076.3534771089999</v>
      </c>
      <c r="ER30" s="1158">
        <v>20.162554939624272</v>
      </c>
      <c r="ES30" s="1156">
        <v>2679.8149097360001</v>
      </c>
      <c r="ET30" s="1157">
        <v>2221.2470370680003</v>
      </c>
      <c r="EU30" s="1157">
        <v>82.888076672684264</v>
      </c>
      <c r="EV30" s="1157">
        <v>497.27422453299999</v>
      </c>
      <c r="EW30" s="1158">
        <v>18.55628994100897</v>
      </c>
      <c r="EX30" s="1156">
        <v>5380.3931109819996</v>
      </c>
      <c r="EY30" s="1157">
        <v>4435.241402566</v>
      </c>
      <c r="EZ30" s="1157">
        <v>82.433407951422055</v>
      </c>
      <c r="FA30" s="1157">
        <v>1030.668672951</v>
      </c>
      <c r="FB30" s="1158">
        <v>19.156010568210842</v>
      </c>
      <c r="FC30" s="1159">
        <v>8121.5339799840003</v>
      </c>
      <c r="FD30" s="1160">
        <v>6726.6717244459996</v>
      </c>
      <c r="FE30" s="1160">
        <v>82.825137973002128</v>
      </c>
      <c r="FF30" s="1160">
        <v>1576.7497863459998</v>
      </c>
      <c r="FG30" s="1161">
        <v>19.414433162897463</v>
      </c>
      <c r="FH30" s="1159">
        <v>10888.955637970001</v>
      </c>
      <c r="FI30" s="1160">
        <v>8984.9935672299998</v>
      </c>
      <c r="FJ30" s="1160">
        <v>82.514741229169417</v>
      </c>
      <c r="FK30" s="1160">
        <v>2166.541362041</v>
      </c>
      <c r="FL30" s="1161">
        <v>19.896686459867905</v>
      </c>
      <c r="FM30" s="1156">
        <v>2760.884039088</v>
      </c>
      <c r="FN30" s="1157">
        <v>2255.9857553249999</v>
      </c>
      <c r="FO30" s="1157">
        <v>81.712441500086229</v>
      </c>
      <c r="FP30" s="1157">
        <v>601.9165117340001</v>
      </c>
      <c r="FQ30" s="1158">
        <v>21.801586130101665</v>
      </c>
      <c r="FR30" s="1156">
        <v>5577.4045064150005</v>
      </c>
      <c r="FS30" s="1157">
        <v>4559.0329857630004</v>
      </c>
      <c r="FT30" s="1157">
        <v>81.741121349891472</v>
      </c>
      <c r="FU30" s="1157">
        <v>1233.7665669599999</v>
      </c>
      <c r="FV30" s="1157">
        <v>22.120801271289366</v>
      </c>
      <c r="FW30" s="1550">
        <v>8434.6998541770008</v>
      </c>
      <c r="FX30" s="1551">
        <v>6894.8082812270004</v>
      </c>
      <c r="FY30" s="1551">
        <v>81.743374398942947</v>
      </c>
      <c r="FZ30" s="1551">
        <v>1898.303192286</v>
      </c>
      <c r="GA30" s="1551">
        <v>22.505877210863993</v>
      </c>
      <c r="GB30" s="1159">
        <v>11340.366117322999</v>
      </c>
      <c r="GC30" s="1160">
        <v>9316.1137595930013</v>
      </c>
      <c r="GD30" s="1160">
        <v>82.150026403134831</v>
      </c>
      <c r="GE30" s="1160">
        <v>2627.4370221499998</v>
      </c>
      <c r="GF30" s="1160">
        <v>23.168890624584449</v>
      </c>
      <c r="GG30" s="1162">
        <v>2955.9036815610002</v>
      </c>
      <c r="GH30" s="1163">
        <v>2387.4457572809997</v>
      </c>
      <c r="GI30" s="1163">
        <v>80.76872640248547</v>
      </c>
      <c r="GJ30" s="1163">
        <v>785.31262493500003</v>
      </c>
      <c r="GK30" s="1163">
        <v>26.567598593749842</v>
      </c>
    </row>
    <row r="31" spans="2:193" ht="19.5" customHeight="1" x14ac:dyDescent="0.25">
      <c r="B31" s="253"/>
      <c r="C31" s="243"/>
      <c r="D31" s="243"/>
      <c r="E31" s="291"/>
      <c r="F31" s="56"/>
      <c r="H31" s="926" t="s">
        <v>681</v>
      </c>
      <c r="I31" s="871"/>
      <c r="J31" s="871"/>
      <c r="K31" s="871"/>
      <c r="L31" s="871"/>
      <c r="M31" s="871"/>
      <c r="N31" s="871"/>
      <c r="O31" s="871"/>
      <c r="P31" s="871"/>
      <c r="Q31" s="871"/>
      <c r="R31" s="871"/>
      <c r="S31" s="871"/>
      <c r="T31" s="871"/>
      <c r="U31" s="871"/>
      <c r="V31" s="871"/>
      <c r="W31" s="871"/>
      <c r="X31" s="871"/>
      <c r="Y31" s="871"/>
      <c r="Z31" s="871"/>
      <c r="AA31" s="871"/>
      <c r="AB31" s="871"/>
      <c r="AC31" s="871"/>
      <c r="AD31" s="871"/>
      <c r="AE31" s="871"/>
      <c r="AF31" s="871"/>
      <c r="AG31" s="871"/>
      <c r="AH31" s="871"/>
      <c r="AI31" s="871"/>
      <c r="AJ31" s="871"/>
      <c r="AK31" s="871"/>
      <c r="AL31" s="871"/>
      <c r="AM31" s="871"/>
      <c r="AN31" s="871"/>
      <c r="AO31" s="871"/>
      <c r="AP31" s="871"/>
      <c r="AQ31" s="871"/>
      <c r="AR31" s="871"/>
      <c r="AS31" s="871"/>
      <c r="AT31" s="871"/>
      <c r="AU31" s="871"/>
      <c r="AV31" s="871"/>
      <c r="AW31" s="871"/>
      <c r="AX31" s="871"/>
      <c r="AY31" s="871"/>
      <c r="AZ31" s="871"/>
      <c r="BA31" s="871"/>
      <c r="BB31" s="871"/>
      <c r="BC31" s="871"/>
      <c r="BD31" s="871"/>
      <c r="BE31" s="871"/>
      <c r="BF31" s="871"/>
      <c r="BG31" s="871"/>
      <c r="BH31" s="871"/>
      <c r="BI31" s="871"/>
      <c r="BJ31" s="871"/>
      <c r="BK31" s="871"/>
      <c r="BL31" s="871"/>
      <c r="BM31" s="871"/>
      <c r="BN31" s="871"/>
      <c r="BO31" s="871"/>
      <c r="BP31" s="871"/>
      <c r="BQ31" s="871"/>
      <c r="BR31" s="871"/>
      <c r="BS31" s="871"/>
      <c r="BT31" s="871"/>
      <c r="BU31" s="871"/>
      <c r="BV31" s="871"/>
      <c r="BW31" s="871"/>
      <c r="BX31" s="871"/>
      <c r="BY31" s="871"/>
      <c r="BZ31" s="871"/>
      <c r="CA31" s="871"/>
      <c r="CB31" s="871"/>
      <c r="CC31" s="871"/>
      <c r="CD31" s="871"/>
      <c r="CE31" s="871"/>
      <c r="CF31" s="871"/>
      <c r="CG31" s="871"/>
      <c r="CH31" s="871"/>
      <c r="CI31" s="871"/>
      <c r="CJ31" s="871"/>
      <c r="CK31" s="871"/>
      <c r="CL31" s="871"/>
      <c r="CM31" s="871"/>
      <c r="CN31" s="871"/>
      <c r="CO31" s="871"/>
      <c r="CP31" s="871"/>
      <c r="CQ31" s="871"/>
      <c r="CR31" s="871"/>
      <c r="CS31" s="871"/>
      <c r="CT31" s="871"/>
      <c r="CU31" s="871"/>
      <c r="CV31" s="871"/>
      <c r="CW31" s="871"/>
      <c r="CX31" s="871"/>
      <c r="CY31" s="871"/>
      <c r="CZ31" s="872"/>
      <c r="DA31" s="872"/>
      <c r="DB31" s="872"/>
      <c r="DC31" s="872"/>
      <c r="DD31" s="872"/>
      <c r="DE31" s="871"/>
      <c r="DF31" s="871"/>
      <c r="DG31" s="871"/>
      <c r="DH31" s="871"/>
      <c r="DI31" s="871"/>
      <c r="DJ31" s="871"/>
      <c r="DK31" s="871"/>
      <c r="DL31" s="871"/>
      <c r="DM31" s="871"/>
      <c r="DN31" s="871"/>
      <c r="DO31" s="872"/>
      <c r="DP31" s="872"/>
      <c r="DQ31" s="872"/>
      <c r="DR31" s="872"/>
      <c r="DS31" s="872"/>
      <c r="DT31" s="871"/>
      <c r="DU31" s="871"/>
      <c r="DV31" s="871"/>
      <c r="DW31" s="871"/>
      <c r="DX31" s="871"/>
      <c r="DY31" s="871"/>
      <c r="DZ31" s="871"/>
      <c r="EA31" s="871"/>
      <c r="EB31" s="1164"/>
      <c r="EC31" s="871"/>
      <c r="ED31" s="871"/>
      <c r="EE31" s="871"/>
      <c r="EF31" s="871"/>
      <c r="EG31" s="1164"/>
      <c r="EH31" s="1164"/>
      <c r="EI31" s="871"/>
      <c r="EJ31" s="871"/>
      <c r="EK31" s="871"/>
      <c r="EL31" s="871"/>
      <c r="EM31" s="871"/>
      <c r="EN31" s="871"/>
      <c r="EO31" s="871"/>
      <c r="EP31" s="871"/>
      <c r="EQ31" s="871"/>
      <c r="ER31" s="871"/>
      <c r="ES31" s="871"/>
      <c r="ET31" s="871"/>
      <c r="EU31" s="871"/>
      <c r="EV31" s="871"/>
      <c r="EW31" s="871"/>
      <c r="EX31" s="871"/>
      <c r="EY31" s="871"/>
      <c r="EZ31" s="871"/>
      <c r="FA31" s="871"/>
      <c r="FB31" s="871"/>
      <c r="FC31" s="871"/>
      <c r="FD31" s="871"/>
      <c r="FE31" s="871"/>
      <c r="FF31" s="871"/>
      <c r="FG31" s="871"/>
      <c r="FH31" s="871"/>
      <c r="FI31" s="871"/>
      <c r="FJ31" s="871"/>
      <c r="FK31" s="871"/>
      <c r="FL31" s="871"/>
      <c r="FM31" s="871"/>
      <c r="FN31" s="871"/>
      <c r="FO31" s="871"/>
      <c r="FP31" s="871"/>
      <c r="FQ31" s="871"/>
      <c r="FR31" s="871"/>
      <c r="FS31" s="871"/>
      <c r="FT31" s="871"/>
      <c r="FU31" s="871"/>
      <c r="FV31" s="871"/>
      <c r="FW31" s="871"/>
      <c r="FX31" s="871"/>
      <c r="FY31" s="871"/>
      <c r="FZ31" s="871"/>
      <c r="GA31" s="871"/>
      <c r="GB31" s="871"/>
      <c r="GC31" s="871"/>
      <c r="GD31" s="871"/>
      <c r="GE31" s="871"/>
      <c r="GF31" s="871"/>
      <c r="GG31" s="871"/>
      <c r="GH31" s="871"/>
      <c r="GI31" s="871"/>
      <c r="GJ31" s="871"/>
      <c r="GK31" s="871"/>
    </row>
    <row r="32" spans="2:193" ht="19.5" customHeight="1" x14ac:dyDescent="0.3">
      <c r="B32" s="253"/>
      <c r="C32" s="1721" t="s">
        <v>32</v>
      </c>
      <c r="D32" s="1721"/>
      <c r="E32" s="1736"/>
      <c r="H32" s="647"/>
      <c r="I32" s="647"/>
      <c r="J32" s="975"/>
      <c r="K32" s="975"/>
      <c r="L32" s="975"/>
      <c r="M32" s="975"/>
      <c r="N32" s="975"/>
      <c r="O32" s="975"/>
      <c r="P32" s="975"/>
      <c r="Q32" s="975"/>
      <c r="R32" s="975"/>
      <c r="S32" s="976"/>
      <c r="T32" s="975"/>
      <c r="U32" s="975"/>
      <c r="V32" s="975"/>
      <c r="W32" s="975"/>
      <c r="X32" s="979"/>
      <c r="Y32" s="979"/>
      <c r="Z32" s="979"/>
      <c r="AA32" s="979"/>
      <c r="AB32" s="979"/>
      <c r="AC32" s="979"/>
      <c r="AD32" s="979"/>
      <c r="AE32" s="979"/>
      <c r="AF32" s="979"/>
      <c r="AG32" s="979"/>
      <c r="AH32" s="979"/>
      <c r="AI32" s="979"/>
      <c r="AJ32" s="979"/>
      <c r="AK32" s="979"/>
      <c r="AL32" s="979"/>
      <c r="AM32" s="979"/>
      <c r="AN32" s="979"/>
      <c r="AO32" s="979"/>
      <c r="AP32" s="979"/>
      <c r="AQ32" s="972"/>
      <c r="AR32" s="972"/>
      <c r="AS32" s="972"/>
      <c r="AT32" s="972"/>
      <c r="AU32" s="972"/>
      <c r="AV32" s="972"/>
      <c r="AW32" s="972"/>
      <c r="AX32" s="972"/>
      <c r="AY32" s="972"/>
      <c r="AZ32" s="972"/>
      <c r="BA32" s="972"/>
      <c r="BB32" s="972"/>
      <c r="BC32" s="972"/>
      <c r="BD32" s="972"/>
      <c r="BE32" s="977"/>
      <c r="BF32" s="977"/>
      <c r="BG32" s="977"/>
      <c r="BH32" s="977"/>
      <c r="BI32" s="977"/>
      <c r="BJ32" s="977"/>
      <c r="BK32" s="977"/>
      <c r="BL32" s="977"/>
      <c r="BM32" s="977"/>
      <c r="BN32" s="977"/>
      <c r="BO32" s="977"/>
      <c r="BP32" s="977"/>
      <c r="BQ32" s="972"/>
      <c r="BR32" s="972"/>
      <c r="BS32" s="972"/>
      <c r="BT32" s="977"/>
      <c r="BU32" s="977"/>
      <c r="BV32" s="977"/>
      <c r="BW32" s="977"/>
      <c r="BX32" s="977"/>
      <c r="BY32" s="977"/>
      <c r="BZ32" s="977"/>
      <c r="CA32" s="977"/>
      <c r="CB32" s="977"/>
      <c r="CC32" s="977"/>
      <c r="CD32" s="977"/>
      <c r="CE32" s="977"/>
      <c r="CF32" s="977"/>
      <c r="CG32" s="977"/>
      <c r="CH32" s="977"/>
      <c r="CI32" s="977"/>
      <c r="CJ32" s="977"/>
      <c r="CK32" s="977"/>
      <c r="CL32" s="977"/>
      <c r="CM32" s="977"/>
      <c r="CN32" s="977"/>
      <c r="CO32" s="977"/>
      <c r="CP32" s="977"/>
      <c r="CQ32" s="977"/>
      <c r="CR32" s="977"/>
      <c r="CS32" s="977"/>
      <c r="CT32" s="977"/>
      <c r="CU32" s="977"/>
      <c r="CV32" s="977"/>
      <c r="CW32" s="977"/>
      <c r="CX32" s="977"/>
      <c r="CY32" s="977"/>
      <c r="CZ32" s="977"/>
      <c r="DA32" s="977"/>
      <c r="DB32" s="977"/>
      <c r="DC32" s="977"/>
      <c r="DD32" s="977"/>
      <c r="DE32" s="977"/>
      <c r="DF32" s="977"/>
      <c r="DG32" s="977"/>
      <c r="DH32" s="977"/>
      <c r="DI32" s="977"/>
      <c r="DJ32" s="977"/>
      <c r="DK32" s="977"/>
      <c r="DL32" s="977"/>
      <c r="DM32" s="977"/>
      <c r="DN32" s="977"/>
      <c r="DO32" s="977"/>
      <c r="DP32" s="977"/>
      <c r="DQ32" s="977"/>
      <c r="DR32" s="973"/>
      <c r="DS32" s="973"/>
      <c r="DT32" s="973"/>
      <c r="DU32" s="973"/>
      <c r="DV32" s="973"/>
      <c r="DW32" s="973"/>
      <c r="DX32" s="973"/>
      <c r="DY32" s="973"/>
      <c r="DZ32" s="973"/>
      <c r="EA32" s="973"/>
      <c r="EB32" s="973"/>
      <c r="EC32" s="973"/>
      <c r="ED32" s="973"/>
      <c r="EE32" s="973"/>
      <c r="EF32" s="973"/>
      <c r="EG32" s="973"/>
      <c r="EH32" s="973"/>
      <c r="EI32" s="973"/>
      <c r="EJ32" s="973"/>
      <c r="EK32" s="973"/>
      <c r="EL32" s="973"/>
      <c r="EM32" s="973"/>
      <c r="EN32" s="973"/>
      <c r="EO32" s="973"/>
      <c r="EP32" s="973"/>
      <c r="EQ32" s="973"/>
      <c r="ER32" s="973"/>
      <c r="ES32" s="973"/>
      <c r="ET32" s="973"/>
      <c r="EU32" s="973"/>
      <c r="EV32" s="973"/>
      <c r="EW32" s="973"/>
      <c r="EX32" s="973"/>
      <c r="EY32" s="973"/>
      <c r="EZ32" s="973"/>
      <c r="FA32" s="973"/>
      <c r="FB32" s="973"/>
      <c r="FC32" s="973"/>
      <c r="FD32" s="973"/>
      <c r="FE32" s="973"/>
      <c r="FF32" s="973"/>
      <c r="FG32" s="973"/>
      <c r="FH32" s="973"/>
      <c r="FI32" s="973"/>
      <c r="FJ32" s="973"/>
      <c r="FK32" s="973"/>
      <c r="FL32" s="973"/>
      <c r="FM32" s="973"/>
      <c r="FN32" s="973"/>
      <c r="FO32" s="973"/>
      <c r="FP32" s="973"/>
      <c r="FQ32" s="973"/>
      <c r="FR32" s="973"/>
      <c r="FS32" s="973"/>
      <c r="FT32" s="973"/>
      <c r="FU32" s="973"/>
      <c r="FV32" s="973"/>
      <c r="FW32" s="973"/>
      <c r="FX32" s="973"/>
      <c r="FY32" s="973"/>
      <c r="FZ32" s="973"/>
      <c r="GA32" s="973"/>
      <c r="GB32" s="973"/>
      <c r="GC32" s="973"/>
      <c r="GD32" s="973"/>
      <c r="GE32" s="973"/>
      <c r="GF32" s="973"/>
      <c r="GG32" s="973"/>
      <c r="GH32" s="973"/>
      <c r="GI32" s="973"/>
      <c r="GJ32" s="973"/>
      <c r="GK32" s="973"/>
    </row>
    <row r="33" spans="1:193" ht="19.5" customHeight="1" thickBot="1" x14ac:dyDescent="0.35">
      <c r="B33" s="305"/>
      <c r="C33" s="306"/>
      <c r="D33" s="306"/>
      <c r="E33" s="307"/>
      <c r="H33" s="428"/>
      <c r="I33" s="979"/>
      <c r="J33" s="979"/>
      <c r="K33" s="979"/>
      <c r="L33" s="979"/>
      <c r="M33" s="980"/>
      <c r="N33" s="980"/>
      <c r="O33" s="972"/>
      <c r="P33" s="972"/>
      <c r="Q33" s="979"/>
      <c r="R33" s="979"/>
      <c r="S33" s="979"/>
      <c r="T33" s="979"/>
      <c r="U33" s="979"/>
      <c r="V33" s="979"/>
      <c r="W33" s="979"/>
      <c r="X33" s="979"/>
      <c r="Y33" s="979"/>
      <c r="Z33" s="979"/>
      <c r="AA33" s="979"/>
      <c r="AB33" s="979"/>
      <c r="AC33" s="979"/>
      <c r="AD33" s="979"/>
      <c r="AE33" s="979"/>
      <c r="AF33" s="979"/>
      <c r="AG33" s="979"/>
      <c r="AH33" s="979"/>
      <c r="AI33" s="979"/>
      <c r="AJ33" s="979"/>
      <c r="AK33" s="979"/>
      <c r="AL33" s="979"/>
      <c r="AM33" s="979"/>
      <c r="AN33" s="979"/>
      <c r="AO33" s="979"/>
      <c r="AP33" s="979"/>
      <c r="AQ33" s="972"/>
      <c r="AR33" s="972"/>
      <c r="AS33" s="972"/>
      <c r="AT33" s="972"/>
      <c r="AU33" s="972"/>
      <c r="AV33" s="972"/>
      <c r="AW33" s="972"/>
      <c r="AX33" s="972"/>
      <c r="AY33" s="972"/>
      <c r="AZ33" s="972"/>
      <c r="BA33" s="972"/>
      <c r="BB33" s="972"/>
      <c r="BC33" s="972"/>
      <c r="BD33" s="972"/>
      <c r="BE33" s="977"/>
      <c r="BF33" s="977"/>
      <c r="BG33" s="977"/>
      <c r="BH33" s="977"/>
      <c r="BI33" s="977"/>
      <c r="BJ33" s="977"/>
      <c r="BK33" s="977"/>
      <c r="BL33" s="977"/>
      <c r="BM33" s="977"/>
      <c r="BN33" s="977"/>
      <c r="BO33" s="977"/>
      <c r="BP33" s="977"/>
      <c r="BQ33" s="972"/>
      <c r="BR33" s="972"/>
      <c r="BS33" s="972"/>
      <c r="BT33" s="977"/>
      <c r="BU33" s="977"/>
      <c r="BV33" s="977"/>
      <c r="BW33" s="977"/>
      <c r="BX33" s="977"/>
      <c r="BY33" s="977"/>
      <c r="BZ33" s="977"/>
      <c r="CA33" s="977"/>
      <c r="CB33" s="977"/>
      <c r="CC33" s="977"/>
      <c r="CD33" s="977"/>
      <c r="CE33" s="977"/>
      <c r="CF33" s="977"/>
      <c r="CG33" s="977"/>
      <c r="CH33" s="977"/>
      <c r="CI33" s="977"/>
      <c r="CJ33" s="977"/>
      <c r="CK33" s="977"/>
      <c r="CL33" s="977"/>
      <c r="CM33" s="977"/>
      <c r="CN33" s="977"/>
      <c r="CO33" s="977"/>
      <c r="CP33" s="977"/>
      <c r="CQ33" s="977"/>
      <c r="CR33" s="977"/>
      <c r="CS33" s="977"/>
      <c r="CT33" s="977"/>
      <c r="CU33" s="977"/>
      <c r="CV33" s="977"/>
      <c r="CW33" s="977"/>
      <c r="CX33" s="977"/>
      <c r="CY33" s="977"/>
      <c r="CZ33" s="977"/>
      <c r="DA33" s="977"/>
      <c r="DB33" s="977"/>
      <c r="DC33" s="977"/>
      <c r="DD33" s="977"/>
      <c r="DE33" s="977"/>
      <c r="DF33" s="977"/>
      <c r="DG33" s="977"/>
      <c r="DH33" s="977"/>
      <c r="DI33" s="977"/>
      <c r="DJ33" s="977"/>
      <c r="DK33" s="977"/>
      <c r="DL33" s="977"/>
      <c r="DM33" s="977"/>
      <c r="DN33" s="977"/>
      <c r="DO33" s="977"/>
      <c r="DP33" s="977"/>
      <c r="DQ33" s="977"/>
      <c r="DR33" s="973"/>
      <c r="DS33" s="973"/>
      <c r="DT33" s="973"/>
      <c r="DU33" s="973"/>
      <c r="DV33" s="973"/>
      <c r="DW33" s="973"/>
      <c r="DX33" s="973"/>
      <c r="DY33" s="973"/>
      <c r="DZ33" s="973"/>
      <c r="EA33" s="973"/>
      <c r="EB33" s="973"/>
      <c r="EC33" s="973"/>
      <c r="ED33" s="973"/>
      <c r="EE33" s="973"/>
      <c r="EF33" s="973"/>
      <c r="EG33" s="973"/>
      <c r="EH33" s="973"/>
      <c r="EI33" s="973"/>
      <c r="EJ33" s="973"/>
      <c r="EK33" s="973"/>
      <c r="EL33" s="973"/>
      <c r="EM33" s="973"/>
      <c r="EN33" s="973"/>
      <c r="EO33" s="973"/>
      <c r="EP33" s="973"/>
      <c r="EQ33" s="973"/>
      <c r="ER33" s="973"/>
      <c r="ES33" s="973"/>
      <c r="ET33" s="973"/>
      <c r="EU33" s="973"/>
      <c r="EV33" s="973"/>
      <c r="EW33" s="973"/>
      <c r="EX33" s="973"/>
      <c r="EY33" s="973"/>
      <c r="EZ33" s="973"/>
      <c r="FA33" s="973"/>
      <c r="FB33" s="973"/>
      <c r="FC33" s="973"/>
      <c r="FD33" s="973"/>
      <c r="FE33" s="973"/>
      <c r="FF33" s="973"/>
      <c r="FG33" s="973"/>
      <c r="FH33" s="973"/>
      <c r="FI33" s="973"/>
      <c r="FJ33" s="973"/>
      <c r="FK33" s="973"/>
      <c r="FL33" s="973"/>
      <c r="FM33" s="973"/>
      <c r="FN33" s="973"/>
      <c r="FO33" s="973"/>
      <c r="FP33" s="973"/>
      <c r="FQ33" s="973"/>
      <c r="FR33" s="973"/>
      <c r="FS33" s="973"/>
      <c r="FT33" s="973"/>
      <c r="FU33" s="973"/>
      <c r="FV33" s="973"/>
      <c r="FW33" s="973"/>
      <c r="FX33" s="973"/>
      <c r="FY33" s="973"/>
      <c r="FZ33" s="973"/>
      <c r="GA33" s="973"/>
      <c r="GB33" s="973"/>
      <c r="GC33" s="973"/>
      <c r="GD33" s="973"/>
      <c r="GE33" s="973"/>
      <c r="GF33" s="973"/>
      <c r="GG33" s="973"/>
      <c r="GH33" s="973"/>
      <c r="GI33" s="973"/>
      <c r="GJ33" s="973"/>
      <c r="GK33" s="973"/>
    </row>
    <row r="34" spans="1:193" ht="19.5" customHeight="1" thickTop="1" x14ac:dyDescent="0.3">
      <c r="H34" s="428"/>
      <c r="I34" s="979"/>
      <c r="J34" s="979"/>
      <c r="K34" s="979"/>
      <c r="L34" s="979"/>
      <c r="M34" s="980"/>
      <c r="N34" s="980"/>
      <c r="O34" s="972"/>
      <c r="P34" s="972"/>
      <c r="Q34" s="979"/>
      <c r="R34" s="979"/>
      <c r="S34" s="979"/>
      <c r="T34" s="979"/>
      <c r="U34" s="979"/>
      <c r="V34" s="979"/>
      <c r="W34" s="979"/>
      <c r="X34" s="979"/>
      <c r="Y34" s="979"/>
      <c r="Z34" s="979"/>
      <c r="AA34" s="979"/>
      <c r="AB34" s="979"/>
      <c r="AC34" s="979"/>
      <c r="AD34" s="979"/>
      <c r="AE34" s="979"/>
      <c r="AF34" s="979"/>
      <c r="AG34" s="979"/>
      <c r="AH34" s="979"/>
      <c r="AI34" s="979"/>
      <c r="AJ34" s="979"/>
      <c r="AK34" s="979"/>
      <c r="AL34" s="979"/>
      <c r="AM34" s="979"/>
      <c r="AN34" s="979"/>
      <c r="AO34" s="979"/>
      <c r="AP34" s="979"/>
      <c r="AQ34" s="972"/>
      <c r="AR34" s="972"/>
      <c r="AS34" s="972"/>
      <c r="AT34" s="972"/>
      <c r="AU34" s="972"/>
      <c r="AV34" s="972"/>
      <c r="AW34" s="972"/>
      <c r="AX34" s="972"/>
      <c r="AY34" s="972"/>
      <c r="AZ34" s="972"/>
      <c r="BA34" s="972"/>
      <c r="BB34" s="972"/>
      <c r="BC34" s="972"/>
      <c r="BD34" s="972"/>
      <c r="BE34" s="977"/>
      <c r="BF34" s="977"/>
      <c r="BG34" s="977"/>
      <c r="BH34" s="977"/>
      <c r="BI34" s="977"/>
      <c r="BJ34" s="977"/>
      <c r="BK34" s="977"/>
      <c r="BL34" s="977"/>
      <c r="BM34" s="977"/>
      <c r="BN34" s="977"/>
      <c r="BO34" s="977"/>
      <c r="BP34" s="977"/>
      <c r="BQ34" s="972"/>
      <c r="BR34" s="972"/>
      <c r="BS34" s="972"/>
      <c r="BT34" s="977"/>
      <c r="BU34" s="977"/>
      <c r="BV34" s="977"/>
      <c r="BW34" s="977"/>
      <c r="BX34" s="977"/>
      <c r="BY34" s="977"/>
      <c r="BZ34" s="977"/>
      <c r="CA34" s="977"/>
      <c r="CB34" s="977"/>
      <c r="CC34" s="977"/>
      <c r="CD34" s="977"/>
      <c r="CE34" s="977"/>
      <c r="CF34" s="977"/>
      <c r="CG34" s="977"/>
      <c r="CH34" s="977"/>
      <c r="CI34" s="977"/>
      <c r="CJ34" s="977"/>
      <c r="CK34" s="977"/>
      <c r="CL34" s="977"/>
      <c r="CM34" s="977"/>
      <c r="CN34" s="977"/>
      <c r="CO34" s="977"/>
      <c r="CP34" s="977"/>
      <c r="CQ34" s="977"/>
      <c r="CR34" s="977"/>
      <c r="CS34" s="977"/>
      <c r="CT34" s="977"/>
      <c r="CU34" s="977"/>
      <c r="CV34" s="977"/>
      <c r="CW34" s="977"/>
      <c r="CX34" s="977"/>
      <c r="CY34" s="977"/>
      <c r="CZ34" s="977"/>
      <c r="DA34" s="977"/>
      <c r="DB34" s="977"/>
      <c r="DC34" s="977"/>
      <c r="DD34" s="977"/>
      <c r="DE34" s="977"/>
      <c r="DF34" s="977"/>
      <c r="DG34" s="977"/>
      <c r="DH34" s="977"/>
      <c r="DI34" s="977"/>
      <c r="DJ34" s="977"/>
      <c r="DK34" s="977"/>
      <c r="DL34" s="977"/>
      <c r="DM34" s="977"/>
      <c r="DN34" s="977"/>
      <c r="DO34" s="977"/>
      <c r="DP34" s="977"/>
      <c r="DQ34" s="977"/>
      <c r="DR34" s="973"/>
      <c r="DS34" s="973"/>
      <c r="DT34" s="973"/>
      <c r="DU34" s="973"/>
      <c r="DV34" s="973"/>
      <c r="DW34" s="973"/>
      <c r="DX34" s="973"/>
      <c r="DY34" s="973"/>
      <c r="DZ34" s="973"/>
      <c r="EA34" s="973"/>
      <c r="EB34" s="973"/>
      <c r="EC34" s="973"/>
      <c r="ED34" s="973"/>
      <c r="EE34" s="973"/>
      <c r="EF34" s="973"/>
      <c r="EG34" s="973"/>
      <c r="EH34" s="973"/>
      <c r="EI34" s="973"/>
      <c r="EJ34" s="973"/>
      <c r="EK34" s="973"/>
      <c r="EL34" s="973"/>
      <c r="EM34" s="973"/>
      <c r="EN34" s="973"/>
      <c r="EO34" s="973"/>
      <c r="EP34" s="973"/>
      <c r="EQ34" s="973"/>
      <c r="ER34" s="973"/>
      <c r="ES34" s="973"/>
      <c r="ET34" s="973"/>
      <c r="EU34" s="973"/>
      <c r="EV34" s="973"/>
      <c r="EW34" s="973"/>
      <c r="EX34" s="973"/>
      <c r="EY34" s="973"/>
      <c r="EZ34" s="973"/>
      <c r="FA34" s="973"/>
      <c r="FB34" s="973"/>
      <c r="FC34" s="973"/>
      <c r="FD34" s="973"/>
      <c r="FE34" s="973"/>
      <c r="FF34" s="973"/>
      <c r="FG34" s="973"/>
      <c r="FH34" s="973"/>
      <c r="FI34" s="973"/>
      <c r="FJ34" s="973"/>
      <c r="FK34" s="973"/>
      <c r="FL34" s="973"/>
      <c r="FM34" s="973"/>
      <c r="FN34" s="973"/>
      <c r="FO34" s="973"/>
      <c r="FP34" s="973"/>
      <c r="FQ34" s="973"/>
      <c r="FR34" s="973"/>
      <c r="FS34" s="973"/>
      <c r="FT34" s="973"/>
      <c r="FU34" s="973"/>
      <c r="FV34" s="973"/>
      <c r="FW34" s="973"/>
      <c r="FX34" s="973"/>
      <c r="FY34" s="973"/>
      <c r="FZ34" s="973"/>
      <c r="GA34" s="973"/>
      <c r="GB34" s="973"/>
      <c r="GC34" s="973"/>
      <c r="GD34" s="973"/>
      <c r="GE34" s="973"/>
      <c r="GF34" s="973"/>
      <c r="GG34" s="973"/>
      <c r="GH34" s="973"/>
      <c r="GI34" s="973"/>
      <c r="GJ34" s="973"/>
      <c r="GK34" s="973"/>
    </row>
    <row r="35" spans="1:193" ht="19.5" customHeight="1" x14ac:dyDescent="0.3">
      <c r="H35" s="428"/>
      <c r="I35" s="979"/>
      <c r="J35" s="979"/>
      <c r="K35" s="979"/>
      <c r="L35" s="979"/>
      <c r="M35" s="980"/>
      <c r="N35" s="980"/>
      <c r="O35" s="972"/>
      <c r="P35" s="972"/>
      <c r="Q35" s="979"/>
      <c r="R35" s="979"/>
      <c r="S35" s="979"/>
      <c r="T35" s="979"/>
      <c r="U35" s="979"/>
      <c r="V35" s="979"/>
      <c r="W35" s="979"/>
      <c r="X35" s="979"/>
      <c r="Y35" s="979"/>
      <c r="Z35" s="979"/>
      <c r="AA35" s="979"/>
      <c r="AB35" s="979"/>
      <c r="AC35" s="979"/>
      <c r="AD35" s="979"/>
      <c r="AE35" s="979"/>
      <c r="AF35" s="979"/>
      <c r="AG35" s="979"/>
      <c r="AH35" s="979"/>
      <c r="AI35" s="979"/>
      <c r="AJ35" s="979"/>
      <c r="AK35" s="979"/>
      <c r="AL35" s="979"/>
      <c r="AM35" s="979"/>
      <c r="AN35" s="979"/>
      <c r="AO35" s="979"/>
      <c r="AP35" s="979"/>
      <c r="AQ35" s="972"/>
      <c r="AR35" s="972"/>
      <c r="AS35" s="972"/>
      <c r="AT35" s="972"/>
      <c r="AU35" s="972"/>
      <c r="AV35" s="972"/>
      <c r="AW35" s="972"/>
      <c r="AX35" s="972"/>
      <c r="AY35" s="972"/>
      <c r="AZ35" s="972"/>
      <c r="BA35" s="972"/>
      <c r="BB35" s="972"/>
      <c r="BC35" s="972"/>
      <c r="BD35" s="972"/>
      <c r="BE35" s="977"/>
      <c r="BF35" s="977"/>
      <c r="BG35" s="977"/>
      <c r="BH35" s="977"/>
      <c r="BI35" s="977"/>
      <c r="BJ35" s="977"/>
      <c r="BK35" s="977"/>
      <c r="BL35" s="977"/>
      <c r="BM35" s="977"/>
      <c r="BN35" s="977"/>
      <c r="BO35" s="977"/>
      <c r="BP35" s="977"/>
      <c r="BQ35" s="972"/>
      <c r="BR35" s="972"/>
      <c r="BS35" s="972"/>
      <c r="BT35" s="977"/>
      <c r="BU35" s="977"/>
      <c r="BV35" s="977"/>
      <c r="BW35" s="977"/>
      <c r="BX35" s="977"/>
      <c r="BY35" s="977"/>
      <c r="BZ35" s="977"/>
      <c r="CA35" s="977"/>
      <c r="CB35" s="977"/>
      <c r="CC35" s="977"/>
      <c r="CD35" s="977"/>
      <c r="CE35" s="977"/>
      <c r="CF35" s="977"/>
      <c r="CG35" s="977"/>
      <c r="CH35" s="977"/>
      <c r="CI35" s="977"/>
      <c r="CJ35" s="977"/>
      <c r="CK35" s="977"/>
      <c r="CL35" s="977"/>
      <c r="CM35" s="977"/>
      <c r="CN35" s="977"/>
      <c r="CO35" s="977"/>
      <c r="CP35" s="977"/>
      <c r="CQ35" s="977"/>
      <c r="CR35" s="977"/>
      <c r="CS35" s="977"/>
      <c r="CT35" s="977"/>
      <c r="CU35" s="977"/>
      <c r="CV35" s="977"/>
      <c r="CW35" s="977"/>
      <c r="CX35" s="977"/>
      <c r="CY35" s="977"/>
      <c r="CZ35" s="977"/>
      <c r="DA35" s="977"/>
      <c r="DB35" s="977"/>
      <c r="DC35" s="977"/>
      <c r="DD35" s="977"/>
      <c r="DE35" s="977"/>
      <c r="DF35" s="977"/>
      <c r="DG35" s="977"/>
      <c r="DH35" s="977"/>
      <c r="DI35" s="977"/>
      <c r="DJ35" s="977"/>
      <c r="DK35" s="977"/>
      <c r="DL35" s="977"/>
      <c r="DM35" s="977"/>
      <c r="DN35" s="977"/>
      <c r="DO35" s="977"/>
      <c r="DP35" s="977"/>
      <c r="DQ35" s="977"/>
      <c r="DR35" s="973"/>
      <c r="DS35" s="973"/>
      <c r="DT35" s="973"/>
      <c r="DU35" s="973"/>
      <c r="DV35" s="973"/>
      <c r="DW35" s="973"/>
      <c r="DX35" s="973"/>
      <c r="DY35" s="973"/>
      <c r="DZ35" s="973"/>
      <c r="EA35" s="973"/>
      <c r="EB35" s="973"/>
      <c r="EC35" s="973"/>
      <c r="ED35" s="973"/>
      <c r="EE35" s="973"/>
      <c r="EF35" s="973"/>
      <c r="EG35" s="973"/>
      <c r="EH35" s="973"/>
      <c r="EI35" s="973"/>
      <c r="EJ35" s="973"/>
      <c r="EK35" s="973"/>
      <c r="EL35" s="973"/>
      <c r="EM35" s="973"/>
      <c r="EN35" s="973"/>
      <c r="EO35" s="973"/>
      <c r="EP35" s="973"/>
      <c r="EQ35" s="973"/>
      <c r="ER35" s="973"/>
      <c r="ES35" s="973"/>
      <c r="ET35" s="973"/>
      <c r="EU35" s="973"/>
      <c r="EV35" s="973"/>
      <c r="EW35" s="973"/>
      <c r="EX35" s="973"/>
      <c r="EY35" s="973"/>
      <c r="EZ35" s="973"/>
      <c r="FA35" s="973"/>
      <c r="FB35" s="973"/>
      <c r="FC35" s="973"/>
      <c r="FD35" s="973"/>
      <c r="FE35" s="973"/>
      <c r="FF35" s="973"/>
      <c r="FG35" s="973"/>
      <c r="FH35" s="973"/>
      <c r="FI35" s="973"/>
      <c r="FJ35" s="973"/>
      <c r="FK35" s="973"/>
      <c r="FL35" s="973"/>
      <c r="FM35" s="973"/>
      <c r="FN35" s="973"/>
      <c r="FO35" s="973"/>
      <c r="FP35" s="973"/>
      <c r="FQ35" s="973"/>
      <c r="FR35" s="973"/>
      <c r="FS35" s="973"/>
      <c r="FT35" s="973"/>
      <c r="FU35" s="973"/>
      <c r="FV35" s="973"/>
      <c r="FW35" s="973"/>
      <c r="FX35" s="973"/>
      <c r="FY35" s="973"/>
      <c r="FZ35" s="973"/>
      <c r="GA35" s="973"/>
      <c r="GB35" s="973"/>
      <c r="GC35" s="973"/>
      <c r="GD35" s="973"/>
      <c r="GE35" s="973"/>
      <c r="GF35" s="973"/>
      <c r="GG35" s="973"/>
      <c r="GH35" s="973"/>
      <c r="GI35" s="973"/>
      <c r="GJ35" s="973"/>
      <c r="GK35" s="973"/>
    </row>
    <row r="36" spans="1:193" ht="19.5" customHeight="1" x14ac:dyDescent="0.3">
      <c r="H36" s="428"/>
      <c r="I36" s="979"/>
      <c r="J36" s="979"/>
      <c r="K36" s="979"/>
      <c r="L36" s="979"/>
      <c r="M36" s="980"/>
      <c r="N36" s="980"/>
      <c r="O36" s="972"/>
      <c r="P36" s="972"/>
      <c r="Q36" s="979"/>
      <c r="R36" s="979"/>
      <c r="S36" s="979"/>
      <c r="T36" s="979"/>
      <c r="U36" s="979"/>
      <c r="V36" s="979"/>
      <c r="W36" s="979"/>
      <c r="X36" s="979"/>
      <c r="Y36" s="979"/>
      <c r="Z36" s="979"/>
      <c r="AA36" s="979"/>
      <c r="AB36" s="979"/>
      <c r="AC36" s="979"/>
      <c r="AD36" s="979"/>
      <c r="AE36" s="979"/>
      <c r="AF36" s="979"/>
      <c r="AG36" s="979"/>
      <c r="AH36" s="979"/>
      <c r="AI36" s="979"/>
      <c r="AJ36" s="979"/>
      <c r="AK36" s="979"/>
      <c r="AL36" s="979"/>
      <c r="AM36" s="979"/>
      <c r="AN36" s="979"/>
      <c r="AO36" s="979"/>
      <c r="AP36" s="979"/>
      <c r="AQ36" s="972"/>
      <c r="AR36" s="972"/>
      <c r="AS36" s="972"/>
      <c r="AT36" s="972"/>
      <c r="AU36" s="972"/>
      <c r="AV36" s="972"/>
      <c r="AW36" s="972"/>
      <c r="AX36" s="972"/>
      <c r="AY36" s="972"/>
      <c r="AZ36" s="972"/>
      <c r="BA36" s="972"/>
      <c r="BB36" s="972"/>
      <c r="BC36" s="972"/>
      <c r="BD36" s="972"/>
      <c r="BE36" s="977"/>
      <c r="BF36" s="977"/>
      <c r="BG36" s="977"/>
      <c r="BH36" s="977"/>
      <c r="BI36" s="977"/>
      <c r="BJ36" s="977"/>
      <c r="BK36" s="977"/>
      <c r="BL36" s="977"/>
      <c r="BM36" s="977"/>
      <c r="BN36" s="977"/>
      <c r="BO36" s="977"/>
      <c r="BP36" s="977"/>
      <c r="BQ36" s="972"/>
      <c r="BR36" s="972"/>
      <c r="BS36" s="972"/>
      <c r="BT36" s="977"/>
      <c r="BU36" s="977"/>
      <c r="BV36" s="977"/>
      <c r="BW36" s="977"/>
      <c r="BX36" s="977"/>
      <c r="BY36" s="977"/>
      <c r="BZ36" s="977"/>
      <c r="CA36" s="977"/>
      <c r="CB36" s="977"/>
      <c r="CC36" s="977"/>
      <c r="CD36" s="977"/>
      <c r="CE36" s="977"/>
      <c r="CF36" s="977"/>
      <c r="CG36" s="977"/>
      <c r="CH36" s="977"/>
      <c r="CI36" s="977"/>
      <c r="CJ36" s="977"/>
      <c r="CK36" s="977"/>
      <c r="CL36" s="977"/>
      <c r="CM36" s="977"/>
      <c r="CN36" s="977"/>
      <c r="CO36" s="977"/>
      <c r="CP36" s="977"/>
      <c r="CQ36" s="977"/>
      <c r="CR36" s="977"/>
      <c r="CS36" s="977"/>
      <c r="CT36" s="977"/>
      <c r="CU36" s="977"/>
      <c r="CV36" s="977"/>
      <c r="CW36" s="977"/>
      <c r="CX36" s="977"/>
      <c r="CY36" s="977"/>
      <c r="CZ36" s="977"/>
      <c r="DA36" s="977"/>
      <c r="DB36" s="977"/>
      <c r="DC36" s="977"/>
      <c r="DD36" s="977"/>
      <c r="DE36" s="977"/>
      <c r="DF36" s="977"/>
      <c r="DG36" s="977"/>
      <c r="DH36" s="977"/>
      <c r="DI36" s="977"/>
      <c r="DJ36" s="977"/>
      <c r="DK36" s="977"/>
      <c r="DL36" s="977"/>
      <c r="DM36" s="977"/>
      <c r="DN36" s="977"/>
      <c r="DO36" s="977"/>
      <c r="DP36" s="977"/>
      <c r="DQ36" s="977"/>
      <c r="DR36" s="973"/>
      <c r="DS36" s="973"/>
      <c r="DT36" s="973"/>
      <c r="DU36" s="973"/>
      <c r="DV36" s="973"/>
      <c r="DW36" s="973"/>
      <c r="DX36" s="973"/>
      <c r="DY36" s="973"/>
      <c r="DZ36" s="973"/>
      <c r="EA36" s="973"/>
      <c r="EB36" s="973"/>
      <c r="EC36" s="973"/>
      <c r="ED36" s="973"/>
      <c r="EE36" s="973"/>
      <c r="EF36" s="973"/>
      <c r="EG36" s="973"/>
      <c r="EH36" s="973"/>
      <c r="EI36" s="973"/>
      <c r="EJ36" s="973"/>
      <c r="EK36" s="973"/>
      <c r="EL36" s="973"/>
      <c r="EM36" s="973"/>
      <c r="EN36" s="973"/>
      <c r="EO36" s="973"/>
      <c r="EP36" s="973"/>
      <c r="EQ36" s="973"/>
      <c r="ER36" s="973"/>
      <c r="ES36" s="973"/>
      <c r="ET36" s="973"/>
      <c r="EU36" s="973"/>
      <c r="EV36" s="973"/>
      <c r="EW36" s="973"/>
      <c r="EX36" s="973"/>
      <c r="EY36" s="973"/>
      <c r="EZ36" s="973"/>
      <c r="FA36" s="973"/>
      <c r="FB36" s="973"/>
      <c r="FC36" s="973"/>
      <c r="FD36" s="973"/>
      <c r="FE36" s="973"/>
      <c r="FF36" s="973"/>
      <c r="FG36" s="973"/>
      <c r="FH36" s="973"/>
      <c r="FI36" s="973"/>
      <c r="FJ36" s="973"/>
      <c r="FK36" s="973"/>
      <c r="FL36" s="973"/>
      <c r="FM36" s="973"/>
      <c r="FN36" s="973"/>
      <c r="FO36" s="973"/>
      <c r="FP36" s="973"/>
      <c r="FQ36" s="973"/>
      <c r="FR36" s="973"/>
      <c r="FS36" s="973"/>
      <c r="FT36" s="973"/>
      <c r="FU36" s="973"/>
      <c r="FV36" s="973"/>
      <c r="FW36" s="973"/>
      <c r="FX36" s="973"/>
      <c r="FY36" s="973"/>
      <c r="FZ36" s="973"/>
      <c r="GA36" s="973"/>
      <c r="GB36" s="973"/>
      <c r="GC36" s="973"/>
      <c r="GD36" s="973"/>
      <c r="GE36" s="973"/>
      <c r="GF36" s="973"/>
      <c r="GG36" s="973"/>
      <c r="GH36" s="973"/>
      <c r="GI36" s="973"/>
      <c r="GJ36" s="973"/>
      <c r="GK36" s="973"/>
    </row>
    <row r="37" spans="1:193" ht="19.5" customHeight="1" x14ac:dyDescent="0.3">
      <c r="H37" s="429"/>
      <c r="I37" s="979"/>
      <c r="J37" s="979"/>
      <c r="K37" s="979"/>
      <c r="L37" s="979"/>
      <c r="M37" s="980"/>
      <c r="N37" s="980"/>
      <c r="O37" s="972"/>
      <c r="P37" s="972"/>
      <c r="Q37" s="979"/>
      <c r="R37" s="979"/>
      <c r="S37" s="979"/>
      <c r="T37" s="979"/>
      <c r="U37" s="979"/>
      <c r="V37" s="979"/>
      <c r="W37" s="979"/>
      <c r="X37" s="979"/>
      <c r="Y37" s="979"/>
      <c r="Z37" s="979"/>
      <c r="AA37" s="979"/>
      <c r="AB37" s="979"/>
      <c r="AC37" s="979"/>
      <c r="AD37" s="979"/>
      <c r="AE37" s="979"/>
      <c r="AF37" s="979"/>
      <c r="AG37" s="979"/>
      <c r="AH37" s="979"/>
      <c r="AI37" s="979"/>
      <c r="AJ37" s="979"/>
      <c r="AK37" s="979"/>
      <c r="AL37" s="979"/>
      <c r="AM37" s="979"/>
      <c r="AN37" s="979"/>
      <c r="AO37" s="979"/>
      <c r="AP37" s="979"/>
      <c r="AQ37" s="972"/>
      <c r="AR37" s="972"/>
      <c r="AS37" s="972"/>
      <c r="AT37" s="972"/>
      <c r="AU37" s="972"/>
      <c r="AV37" s="972"/>
      <c r="AW37" s="972"/>
      <c r="AX37" s="972"/>
      <c r="AY37" s="972"/>
      <c r="AZ37" s="972"/>
      <c r="BA37" s="972"/>
      <c r="BB37" s="972"/>
      <c r="BC37" s="972"/>
      <c r="BD37" s="972"/>
      <c r="BE37" s="977"/>
      <c r="BF37" s="977"/>
      <c r="BG37" s="977"/>
      <c r="BH37" s="977"/>
      <c r="BI37" s="977"/>
      <c r="BJ37" s="977"/>
      <c r="BK37" s="977"/>
      <c r="BL37" s="977"/>
      <c r="BM37" s="977"/>
      <c r="BN37" s="977"/>
      <c r="BO37" s="977"/>
      <c r="BP37" s="977"/>
      <c r="BQ37" s="972"/>
      <c r="BR37" s="972"/>
      <c r="BS37" s="972"/>
      <c r="BT37" s="977"/>
      <c r="BU37" s="977"/>
      <c r="BV37" s="977"/>
      <c r="BW37" s="977"/>
      <c r="BX37" s="977"/>
      <c r="BY37" s="977"/>
      <c r="BZ37" s="977"/>
      <c r="CA37" s="977"/>
      <c r="CB37" s="977"/>
      <c r="CC37" s="977"/>
      <c r="CD37" s="977"/>
      <c r="CE37" s="977"/>
      <c r="CF37" s="977"/>
      <c r="CG37" s="977"/>
      <c r="CH37" s="977"/>
      <c r="CI37" s="977"/>
      <c r="CJ37" s="977"/>
      <c r="CK37" s="977"/>
      <c r="CL37" s="977"/>
      <c r="CM37" s="977"/>
      <c r="CN37" s="977"/>
      <c r="CO37" s="977"/>
      <c r="CP37" s="977"/>
      <c r="CQ37" s="977"/>
      <c r="CR37" s="977"/>
      <c r="CS37" s="977"/>
      <c r="CT37" s="977"/>
      <c r="CU37" s="977"/>
      <c r="CV37" s="977"/>
      <c r="CW37" s="977"/>
      <c r="CX37" s="977"/>
      <c r="CY37" s="977"/>
      <c r="CZ37" s="977"/>
      <c r="DA37" s="977"/>
      <c r="DB37" s="977"/>
      <c r="DC37" s="977"/>
      <c r="DD37" s="977"/>
      <c r="DE37" s="977"/>
      <c r="DF37" s="977"/>
      <c r="DG37" s="977"/>
      <c r="DH37" s="977"/>
      <c r="DI37" s="977"/>
      <c r="DJ37" s="977"/>
      <c r="DK37" s="977"/>
      <c r="DL37" s="977"/>
      <c r="DM37" s="977"/>
      <c r="DN37" s="977"/>
      <c r="DO37" s="977"/>
      <c r="DP37" s="977"/>
      <c r="DQ37" s="977"/>
      <c r="DR37" s="977"/>
      <c r="DS37" s="977"/>
      <c r="DT37" s="977"/>
      <c r="DU37" s="977"/>
      <c r="DV37" s="977"/>
      <c r="DW37" s="977"/>
      <c r="DX37" s="977"/>
      <c r="DY37" s="977"/>
      <c r="DZ37" s="977"/>
      <c r="EA37" s="977"/>
      <c r="EB37" s="977"/>
      <c r="EC37" s="977"/>
      <c r="ED37" s="977"/>
      <c r="EE37" s="977"/>
      <c r="EF37" s="977"/>
      <c r="EG37" s="977"/>
      <c r="EH37" s="977"/>
      <c r="EI37" s="977"/>
      <c r="EJ37" s="977"/>
      <c r="EK37" s="977"/>
      <c r="EL37" s="977"/>
      <c r="EM37" s="977"/>
      <c r="EN37" s="977"/>
      <c r="EO37" s="977"/>
      <c r="EP37" s="977"/>
      <c r="EQ37" s="977"/>
      <c r="ER37" s="977"/>
      <c r="ES37" s="977"/>
      <c r="ET37" s="977"/>
      <c r="EU37" s="977"/>
      <c r="EV37" s="977"/>
      <c r="EW37" s="977"/>
      <c r="EX37" s="977"/>
      <c r="EY37" s="977"/>
      <c r="EZ37" s="977"/>
      <c r="FA37" s="977"/>
      <c r="FB37" s="977"/>
      <c r="FC37" s="977"/>
      <c r="FD37" s="977"/>
      <c r="FE37" s="977"/>
      <c r="FF37" s="977"/>
      <c r="FG37" s="977"/>
      <c r="FH37" s="977"/>
      <c r="FI37" s="977"/>
      <c r="FJ37" s="977"/>
      <c r="FK37" s="977"/>
      <c r="FL37" s="977"/>
      <c r="FM37" s="977"/>
      <c r="FN37" s="977"/>
      <c r="FO37" s="977"/>
      <c r="FP37" s="977"/>
      <c r="FQ37" s="977"/>
      <c r="FR37" s="977"/>
      <c r="FS37" s="977"/>
      <c r="FT37" s="977"/>
      <c r="FU37" s="977"/>
      <c r="FV37" s="977"/>
      <c r="FW37" s="977"/>
      <c r="FX37" s="977"/>
      <c r="FY37" s="977"/>
      <c r="FZ37" s="977"/>
      <c r="GA37" s="977"/>
      <c r="GB37" s="977"/>
      <c r="GC37" s="977"/>
      <c r="GD37" s="977"/>
      <c r="GE37" s="977"/>
      <c r="GF37" s="977"/>
      <c r="GG37" s="977"/>
      <c r="GH37" s="977"/>
      <c r="GI37" s="977"/>
      <c r="GJ37" s="977"/>
      <c r="GK37" s="977"/>
    </row>
    <row r="38" spans="1:193" ht="19.5" customHeight="1" x14ac:dyDescent="0.3">
      <c r="H38" s="430"/>
      <c r="I38" s="981"/>
      <c r="J38" s="981"/>
      <c r="K38" s="981"/>
      <c r="L38" s="981"/>
      <c r="M38" s="981"/>
      <c r="N38" s="981"/>
      <c r="O38" s="981"/>
      <c r="P38" s="981"/>
      <c r="Q38" s="981"/>
      <c r="R38" s="981"/>
      <c r="S38" s="981"/>
      <c r="T38" s="981"/>
      <c r="U38" s="981"/>
      <c r="V38" s="981"/>
      <c r="W38" s="981"/>
      <c r="X38" s="981"/>
      <c r="Y38" s="981"/>
      <c r="Z38" s="981"/>
      <c r="AA38" s="981"/>
      <c r="AB38" s="981"/>
      <c r="AC38" s="981"/>
      <c r="AD38" s="981"/>
      <c r="AE38" s="981"/>
      <c r="AF38" s="981"/>
      <c r="AG38" s="981"/>
      <c r="AH38" s="981"/>
      <c r="AI38" s="981"/>
      <c r="AJ38" s="981"/>
      <c r="AK38" s="981"/>
      <c r="AL38" s="981"/>
      <c r="AM38" s="981"/>
      <c r="AN38" s="981"/>
      <c r="AO38" s="981"/>
      <c r="AP38" s="981"/>
      <c r="AQ38" s="981"/>
      <c r="AR38" s="981"/>
      <c r="AS38" s="981"/>
      <c r="AT38" s="981"/>
      <c r="AU38" s="981"/>
      <c r="AV38" s="981"/>
      <c r="AW38" s="981"/>
      <c r="AX38" s="981"/>
      <c r="AY38" s="981"/>
      <c r="AZ38" s="981"/>
      <c r="BA38" s="981"/>
      <c r="BB38" s="981"/>
      <c r="BC38" s="981"/>
      <c r="BD38" s="981"/>
      <c r="BE38" s="981"/>
      <c r="BF38" s="981"/>
      <c r="BG38" s="981"/>
      <c r="BH38" s="981"/>
      <c r="BI38" s="981"/>
      <c r="BJ38" s="981"/>
      <c r="BK38" s="981"/>
      <c r="BL38" s="981"/>
      <c r="BM38" s="981"/>
      <c r="BN38" s="981"/>
      <c r="BO38" s="981"/>
      <c r="BP38" s="981"/>
      <c r="BQ38" s="981"/>
      <c r="BR38" s="981"/>
      <c r="BS38" s="981"/>
      <c r="BT38" s="981"/>
      <c r="BU38" s="981"/>
      <c r="BV38" s="981"/>
      <c r="BW38" s="981"/>
      <c r="BX38" s="981"/>
      <c r="BY38" s="981"/>
      <c r="BZ38" s="981"/>
      <c r="CA38" s="981"/>
      <c r="CB38" s="981"/>
      <c r="CC38" s="981"/>
      <c r="CD38" s="981"/>
      <c r="CE38" s="981"/>
      <c r="CF38" s="981"/>
      <c r="CG38" s="981"/>
      <c r="CH38" s="981"/>
      <c r="CI38" s="981"/>
      <c r="CJ38" s="981"/>
      <c r="CK38" s="981"/>
      <c r="CL38" s="981"/>
      <c r="CM38" s="981"/>
      <c r="CN38" s="981"/>
      <c r="CO38" s="981"/>
      <c r="CP38" s="981"/>
      <c r="CQ38" s="981"/>
      <c r="CR38" s="981"/>
      <c r="CS38" s="981"/>
      <c r="CT38" s="981"/>
      <c r="CU38" s="981"/>
      <c r="CV38" s="981"/>
      <c r="CW38" s="981"/>
      <c r="CX38" s="981"/>
      <c r="CY38" s="981"/>
      <c r="CZ38" s="981"/>
      <c r="DA38" s="981"/>
      <c r="DB38" s="981"/>
      <c r="DC38" s="981"/>
      <c r="DD38" s="981"/>
      <c r="DE38" s="981"/>
      <c r="DF38" s="981"/>
      <c r="DG38" s="981"/>
      <c r="DH38" s="981"/>
      <c r="DI38" s="981"/>
      <c r="DJ38" s="981"/>
      <c r="DK38" s="981"/>
      <c r="DL38" s="981"/>
      <c r="DM38" s="981"/>
      <c r="DN38" s="981"/>
      <c r="DO38" s="981"/>
      <c r="DP38" s="981"/>
      <c r="DQ38" s="981"/>
      <c r="DR38" s="981"/>
      <c r="DS38" s="981"/>
      <c r="DT38" s="981"/>
      <c r="DU38" s="981"/>
      <c r="DV38" s="981"/>
      <c r="DW38" s="981"/>
      <c r="DX38" s="981"/>
      <c r="DY38" s="981"/>
      <c r="DZ38" s="981"/>
      <c r="EA38" s="981"/>
      <c r="EB38" s="981"/>
      <c r="EC38" s="981"/>
      <c r="ED38" s="981"/>
      <c r="EE38" s="981"/>
      <c r="EF38" s="981"/>
      <c r="EG38" s="981"/>
      <c r="EH38" s="981"/>
      <c r="EI38" s="981"/>
      <c r="EJ38" s="981"/>
      <c r="EK38" s="981"/>
      <c r="EL38" s="981"/>
      <c r="EM38" s="981"/>
      <c r="EN38" s="981"/>
      <c r="EO38" s="981"/>
      <c r="EP38" s="981"/>
      <c r="EQ38" s="981"/>
      <c r="ER38" s="981"/>
      <c r="ES38" s="981"/>
      <c r="ET38" s="981"/>
      <c r="EU38" s="981"/>
      <c r="EV38" s="981"/>
      <c r="EW38" s="981"/>
      <c r="EX38" s="981"/>
      <c r="EY38" s="981"/>
      <c r="EZ38" s="981"/>
      <c r="FA38" s="981"/>
      <c r="FB38" s="981"/>
      <c r="FC38" s="981"/>
      <c r="FD38" s="981"/>
      <c r="FE38" s="981"/>
      <c r="FF38" s="981"/>
      <c r="FG38" s="981"/>
      <c r="FH38" s="981"/>
      <c r="FI38" s="981"/>
      <c r="FJ38" s="981"/>
      <c r="FK38" s="981"/>
      <c r="FL38" s="981"/>
      <c r="FM38" s="981"/>
      <c r="FN38" s="981"/>
      <c r="FO38" s="981"/>
      <c r="FP38" s="981"/>
      <c r="FQ38" s="981"/>
      <c r="FR38" s="981"/>
      <c r="FS38" s="981"/>
      <c r="FT38" s="981"/>
      <c r="FU38" s="981"/>
      <c r="FV38" s="981"/>
      <c r="FW38" s="981"/>
      <c r="FX38" s="981"/>
      <c r="FY38" s="981"/>
      <c r="FZ38" s="981"/>
      <c r="GA38" s="981"/>
      <c r="GB38" s="981"/>
      <c r="GC38" s="981"/>
      <c r="GD38" s="981"/>
      <c r="GE38" s="981"/>
      <c r="GF38" s="981"/>
      <c r="GG38" s="981"/>
      <c r="GH38" s="981"/>
      <c r="GI38" s="981"/>
      <c r="GJ38" s="981"/>
      <c r="GK38" s="981"/>
    </row>
    <row r="39" spans="1:193" ht="19.5" customHeight="1" x14ac:dyDescent="0.3">
      <c r="H39" s="429"/>
      <c r="I39" s="979"/>
      <c r="J39" s="979"/>
      <c r="K39" s="979"/>
      <c r="L39" s="979"/>
      <c r="M39" s="980"/>
      <c r="N39" s="980"/>
      <c r="O39" s="972"/>
      <c r="P39" s="972"/>
      <c r="Q39" s="979"/>
      <c r="R39" s="979"/>
      <c r="S39" s="979"/>
      <c r="T39" s="979"/>
      <c r="U39" s="979"/>
      <c r="V39" s="979"/>
      <c r="W39" s="979"/>
      <c r="X39" s="979"/>
      <c r="Y39" s="979"/>
      <c r="Z39" s="979"/>
      <c r="AA39" s="979"/>
      <c r="AB39" s="979"/>
      <c r="AC39" s="979"/>
      <c r="AD39" s="979"/>
      <c r="AE39" s="979"/>
      <c r="AF39" s="979"/>
      <c r="AG39" s="979"/>
      <c r="AH39" s="979"/>
      <c r="AI39" s="979"/>
      <c r="AJ39" s="979"/>
      <c r="AK39" s="979"/>
      <c r="AL39" s="979"/>
      <c r="AM39" s="979"/>
      <c r="AN39" s="979"/>
      <c r="AO39" s="979"/>
      <c r="AP39" s="979"/>
      <c r="AQ39" s="972"/>
      <c r="AR39" s="972"/>
      <c r="AS39" s="972"/>
      <c r="AT39" s="972"/>
      <c r="AU39" s="972"/>
      <c r="AV39" s="972"/>
      <c r="AW39" s="972"/>
      <c r="AX39" s="972"/>
      <c r="AY39" s="972"/>
      <c r="AZ39" s="972"/>
      <c r="BA39" s="972"/>
      <c r="BB39" s="972"/>
      <c r="BC39" s="972"/>
      <c r="BD39" s="972"/>
      <c r="BE39" s="90"/>
      <c r="BF39" s="90"/>
      <c r="BG39" s="90"/>
      <c r="BH39" s="90"/>
      <c r="BI39" s="90"/>
      <c r="BJ39" s="90"/>
      <c r="BK39" s="90"/>
      <c r="BL39" s="90"/>
      <c r="BM39" s="90"/>
      <c r="BN39" s="90"/>
      <c r="BO39" s="90"/>
      <c r="BP39" s="90"/>
      <c r="BQ39" s="972"/>
      <c r="BR39" s="972"/>
      <c r="BS39" s="972"/>
      <c r="BT39" s="90"/>
      <c r="BU39" s="90"/>
      <c r="BV39" s="90"/>
      <c r="BW39" s="90"/>
      <c r="BX39" s="90"/>
      <c r="BY39" s="90"/>
      <c r="BZ39" s="90"/>
      <c r="CA39" s="90"/>
      <c r="CB39" s="90"/>
      <c r="CC39" s="90"/>
      <c r="CD39" s="90"/>
      <c r="CE39" s="90"/>
      <c r="CF39" s="90"/>
      <c r="CG39" s="90"/>
      <c r="CH39" s="90"/>
      <c r="CI39" s="90"/>
      <c r="CJ39" s="90"/>
      <c r="CK39" s="90"/>
      <c r="CL39" s="90"/>
      <c r="CM39" s="90"/>
      <c r="CN39" s="90"/>
      <c r="CO39" s="90"/>
      <c r="CP39" s="90"/>
      <c r="CQ39" s="90"/>
      <c r="CR39" s="90"/>
      <c r="CS39" s="90"/>
      <c r="CT39" s="90"/>
      <c r="CU39" s="90"/>
      <c r="CV39" s="90"/>
      <c r="CW39" s="90"/>
      <c r="CX39" s="90"/>
      <c r="CY39" s="90"/>
      <c r="CZ39" s="90"/>
      <c r="DA39" s="90"/>
      <c r="DB39" s="90"/>
      <c r="DC39" s="90"/>
      <c r="DD39" s="90"/>
      <c r="DE39" s="90"/>
      <c r="DF39" s="90"/>
      <c r="DG39" s="90"/>
      <c r="DH39" s="90"/>
      <c r="DI39" s="90"/>
      <c r="DJ39" s="90"/>
      <c r="DK39" s="90"/>
      <c r="DL39" s="90"/>
      <c r="DM39" s="90"/>
      <c r="DN39" s="90"/>
      <c r="DO39" s="90"/>
      <c r="DP39" s="90"/>
      <c r="DQ39" s="90"/>
      <c r="DR39" s="90"/>
      <c r="DS39" s="90"/>
      <c r="DT39" s="90"/>
      <c r="DU39" s="90"/>
      <c r="DV39" s="90"/>
      <c r="DW39" s="90"/>
      <c r="DX39" s="90"/>
      <c r="DY39" s="90"/>
      <c r="DZ39" s="90"/>
      <c r="EA39" s="90"/>
      <c r="EB39" s="90"/>
      <c r="EC39" s="90"/>
      <c r="ED39" s="90"/>
      <c r="EE39" s="90"/>
      <c r="EF39" s="90"/>
      <c r="EG39" s="90"/>
      <c r="EH39" s="90"/>
      <c r="EI39" s="90"/>
      <c r="EJ39" s="90"/>
      <c r="EK39" s="90"/>
      <c r="EL39" s="90"/>
      <c r="EM39" s="90"/>
      <c r="EN39" s="90"/>
      <c r="EO39" s="90"/>
      <c r="EP39" s="90"/>
      <c r="EQ39" s="90"/>
      <c r="ER39" s="90"/>
      <c r="ES39" s="90"/>
      <c r="ET39" s="90"/>
      <c r="EU39" s="90"/>
      <c r="EV39" s="90"/>
      <c r="EW39" s="90"/>
      <c r="EX39" s="90"/>
      <c r="EY39" s="90"/>
      <c r="EZ39" s="90"/>
      <c r="FA39" s="90"/>
      <c r="FB39" s="90"/>
      <c r="FC39" s="90"/>
      <c r="FD39" s="90"/>
      <c r="FE39" s="90"/>
      <c r="FF39" s="90"/>
      <c r="FG39" s="90"/>
      <c r="FH39" s="90"/>
      <c r="FI39" s="90"/>
      <c r="FJ39" s="90"/>
      <c r="FK39" s="90"/>
      <c r="FL39" s="90"/>
      <c r="FM39" s="90"/>
      <c r="FN39" s="90"/>
      <c r="FO39" s="90"/>
      <c r="FP39" s="90"/>
      <c r="FQ39" s="90"/>
      <c r="FR39" s="90"/>
      <c r="FS39" s="90"/>
      <c r="FT39" s="90"/>
      <c r="FU39" s="90"/>
      <c r="FV39" s="90"/>
      <c r="FW39" s="90"/>
      <c r="FX39" s="90"/>
      <c r="FY39" s="90"/>
      <c r="FZ39" s="90"/>
      <c r="GA39" s="90"/>
      <c r="GB39" s="90"/>
      <c r="GC39" s="90"/>
      <c r="GD39" s="90"/>
      <c r="GE39" s="90"/>
      <c r="GF39" s="90"/>
      <c r="GG39" s="90"/>
      <c r="GH39" s="90"/>
      <c r="GI39" s="90"/>
      <c r="GJ39" s="90"/>
      <c r="GK39" s="90"/>
    </row>
    <row r="40" spans="1:193" ht="19.5" customHeight="1" x14ac:dyDescent="0.3">
      <c r="H40" s="431"/>
      <c r="I40" s="978"/>
      <c r="J40" s="978"/>
      <c r="K40" s="978"/>
      <c r="L40" s="978"/>
      <c r="M40" s="978"/>
      <c r="N40" s="978"/>
      <c r="O40" s="978"/>
      <c r="P40" s="978"/>
      <c r="Q40" s="978"/>
      <c r="R40" s="978"/>
      <c r="S40" s="978"/>
      <c r="T40" s="978"/>
      <c r="U40" s="978"/>
      <c r="V40" s="978"/>
      <c r="W40" s="978"/>
      <c r="X40" s="978"/>
      <c r="Y40" s="978"/>
      <c r="Z40" s="978"/>
      <c r="AA40" s="978"/>
      <c r="AB40" s="978"/>
      <c r="AC40" s="978"/>
      <c r="AD40" s="978"/>
      <c r="AE40" s="978"/>
      <c r="AF40" s="978"/>
      <c r="AG40" s="978"/>
      <c r="AH40" s="978"/>
      <c r="AI40" s="978"/>
      <c r="AJ40" s="978"/>
      <c r="AK40" s="978"/>
      <c r="AL40" s="978"/>
      <c r="AM40" s="978"/>
      <c r="AN40" s="978"/>
      <c r="AO40" s="978"/>
      <c r="AP40" s="978"/>
      <c r="AQ40" s="978"/>
      <c r="AR40" s="978"/>
      <c r="AS40" s="978"/>
      <c r="AT40" s="978"/>
      <c r="AU40" s="978"/>
      <c r="AV40" s="978"/>
      <c r="AW40" s="978"/>
      <c r="AX40" s="978"/>
      <c r="AY40" s="978"/>
      <c r="AZ40" s="978"/>
      <c r="BA40" s="978"/>
      <c r="BB40" s="978"/>
      <c r="BC40" s="978"/>
      <c r="BD40" s="978"/>
      <c r="BE40" s="977"/>
      <c r="BF40" s="977"/>
      <c r="BG40" s="977"/>
      <c r="BH40" s="977"/>
      <c r="BI40" s="977"/>
      <c r="BJ40" s="977"/>
      <c r="BK40" s="977"/>
      <c r="BL40" s="977"/>
      <c r="BM40" s="977"/>
      <c r="BN40" s="977"/>
      <c r="BO40" s="977"/>
      <c r="BP40" s="977"/>
      <c r="BQ40" s="978"/>
      <c r="BR40" s="978"/>
      <c r="BS40" s="978"/>
      <c r="BT40" s="977"/>
      <c r="BU40" s="977"/>
      <c r="BV40" s="977"/>
      <c r="BW40" s="977"/>
      <c r="BX40" s="977"/>
      <c r="BY40" s="977"/>
      <c r="BZ40" s="977"/>
      <c r="CA40" s="977"/>
      <c r="CB40" s="977"/>
      <c r="CC40" s="977"/>
      <c r="CD40" s="977"/>
      <c r="CE40" s="977"/>
      <c r="CF40" s="977"/>
      <c r="CG40" s="977"/>
      <c r="CH40" s="977"/>
      <c r="CI40" s="977"/>
      <c r="CJ40" s="977"/>
      <c r="CK40" s="977"/>
      <c r="CL40" s="977"/>
      <c r="CM40" s="977"/>
      <c r="CN40" s="977"/>
      <c r="CO40" s="977"/>
      <c r="CP40" s="977"/>
      <c r="CQ40" s="977"/>
      <c r="CR40" s="977"/>
      <c r="CS40" s="977"/>
      <c r="CT40" s="977"/>
      <c r="CU40" s="977"/>
      <c r="CV40" s="977"/>
      <c r="CW40" s="977"/>
      <c r="CX40" s="977"/>
      <c r="CY40" s="977"/>
      <c r="CZ40" s="977"/>
      <c r="DA40" s="977"/>
      <c r="DB40" s="977"/>
      <c r="DC40" s="977"/>
      <c r="DD40" s="977"/>
      <c r="DE40" s="977"/>
      <c r="DF40" s="977"/>
      <c r="DG40" s="977"/>
      <c r="DH40" s="977"/>
      <c r="DI40" s="977"/>
      <c r="DJ40" s="977"/>
      <c r="DK40" s="977"/>
      <c r="DL40" s="977"/>
      <c r="DM40" s="977"/>
      <c r="DN40" s="977"/>
      <c r="DO40" s="977"/>
      <c r="DP40" s="977"/>
      <c r="DQ40" s="977"/>
      <c r="DR40" s="977"/>
      <c r="DS40" s="977"/>
      <c r="DT40" s="977"/>
      <c r="DU40" s="977"/>
      <c r="DV40" s="977"/>
      <c r="DW40" s="977"/>
      <c r="DX40" s="977"/>
      <c r="DY40" s="977"/>
      <c r="DZ40" s="977"/>
      <c r="EA40" s="977"/>
      <c r="EB40" s="977"/>
      <c r="EC40" s="977"/>
      <c r="ED40" s="977"/>
      <c r="EE40" s="977"/>
      <c r="EF40" s="977"/>
      <c r="EG40" s="977"/>
      <c r="EH40" s="977"/>
      <c r="EI40" s="977"/>
      <c r="EJ40" s="977"/>
      <c r="EK40" s="977"/>
      <c r="EL40" s="977"/>
      <c r="EM40" s="977"/>
      <c r="EN40" s="977"/>
      <c r="EO40" s="977"/>
      <c r="EP40" s="977"/>
      <c r="EQ40" s="977"/>
      <c r="ER40" s="977"/>
      <c r="ES40" s="977"/>
      <c r="ET40" s="977"/>
      <c r="EU40" s="977"/>
      <c r="EV40" s="977"/>
      <c r="EW40" s="977"/>
      <c r="EX40" s="977"/>
      <c r="EY40" s="977"/>
      <c r="EZ40" s="977"/>
      <c r="FA40" s="977"/>
      <c r="FB40" s="977"/>
      <c r="FC40" s="977"/>
      <c r="FD40" s="977"/>
      <c r="FE40" s="977"/>
      <c r="FF40" s="977"/>
      <c r="FG40" s="977"/>
      <c r="FH40" s="977"/>
      <c r="FI40" s="977"/>
      <c r="FJ40" s="977"/>
      <c r="FK40" s="977"/>
      <c r="FL40" s="977"/>
      <c r="FM40" s="977"/>
      <c r="FN40" s="977"/>
      <c r="FO40" s="977"/>
      <c r="FP40" s="977"/>
      <c r="FQ40" s="977"/>
      <c r="FR40" s="977"/>
      <c r="FS40" s="977"/>
      <c r="FT40" s="977"/>
      <c r="FU40" s="977"/>
      <c r="FV40" s="977"/>
      <c r="FW40" s="977"/>
      <c r="FX40" s="977"/>
      <c r="FY40" s="977"/>
      <c r="FZ40" s="977"/>
      <c r="GA40" s="977"/>
      <c r="GB40" s="977"/>
      <c r="GC40" s="977"/>
      <c r="GD40" s="977"/>
      <c r="GE40" s="977"/>
      <c r="GF40" s="977"/>
      <c r="GG40" s="977"/>
      <c r="GH40" s="977"/>
      <c r="GI40" s="977"/>
      <c r="GJ40" s="977"/>
      <c r="GK40" s="977"/>
    </row>
    <row r="41" spans="1:193" ht="19.5" customHeight="1" x14ac:dyDescent="0.3">
      <c r="H41" s="430"/>
      <c r="I41" s="983"/>
      <c r="J41" s="983"/>
      <c r="K41" s="983"/>
      <c r="L41" s="983"/>
      <c r="M41" s="609"/>
      <c r="N41" s="609"/>
      <c r="O41" s="984"/>
      <c r="P41" s="984"/>
      <c r="Q41" s="983"/>
      <c r="R41" s="983"/>
      <c r="S41" s="983"/>
      <c r="T41" s="983"/>
      <c r="U41" s="983"/>
      <c r="V41" s="983"/>
      <c r="W41" s="983"/>
      <c r="X41" s="983"/>
      <c r="Y41" s="983"/>
      <c r="Z41" s="983"/>
      <c r="AA41" s="983"/>
      <c r="AB41" s="983"/>
      <c r="AC41" s="983"/>
      <c r="AD41" s="983"/>
      <c r="AE41" s="983"/>
      <c r="AF41" s="983"/>
      <c r="AG41" s="983"/>
      <c r="AH41" s="983"/>
      <c r="AI41" s="983"/>
      <c r="AJ41" s="983"/>
      <c r="AK41" s="983"/>
      <c r="AL41" s="983"/>
      <c r="AM41" s="983"/>
      <c r="AN41" s="983"/>
      <c r="AO41" s="983"/>
      <c r="AP41" s="983"/>
      <c r="AQ41" s="984"/>
      <c r="AR41" s="984"/>
      <c r="AS41" s="984"/>
      <c r="AT41" s="984"/>
      <c r="AU41" s="984"/>
      <c r="AV41" s="984"/>
      <c r="AW41" s="984"/>
      <c r="AX41" s="984"/>
      <c r="AY41" s="984"/>
      <c r="AZ41" s="984"/>
      <c r="BA41" s="984"/>
      <c r="BB41" s="984"/>
      <c r="BC41" s="984"/>
      <c r="BD41" s="984"/>
      <c r="BE41" s="983"/>
      <c r="BF41" s="983"/>
      <c r="BG41" s="983"/>
      <c r="BH41" s="983"/>
      <c r="BI41" s="983"/>
      <c r="BJ41" s="983"/>
      <c r="BK41" s="983"/>
      <c r="BL41" s="983"/>
      <c r="BM41" s="983"/>
      <c r="BN41" s="983"/>
      <c r="BO41" s="983"/>
      <c r="BP41" s="983"/>
      <c r="BQ41" s="984"/>
      <c r="BR41" s="984"/>
      <c r="BS41" s="984"/>
      <c r="BT41" s="983"/>
      <c r="BU41" s="983"/>
      <c r="BV41" s="983"/>
      <c r="BW41" s="983"/>
      <c r="BX41" s="983"/>
      <c r="BY41" s="983"/>
      <c r="BZ41" s="983"/>
      <c r="CA41" s="983"/>
      <c r="CB41" s="983"/>
      <c r="CC41" s="983"/>
      <c r="CD41" s="983"/>
      <c r="CE41" s="983"/>
      <c r="CF41" s="983"/>
      <c r="CG41" s="983"/>
      <c r="CH41" s="983"/>
      <c r="CI41" s="983"/>
      <c r="CJ41" s="983"/>
      <c r="CK41" s="983"/>
      <c r="CL41" s="983"/>
      <c r="CM41" s="983"/>
      <c r="CN41" s="983"/>
      <c r="CO41" s="983"/>
      <c r="CP41" s="983"/>
      <c r="CQ41" s="983"/>
      <c r="CR41" s="983"/>
      <c r="CS41" s="983"/>
      <c r="CT41" s="983"/>
      <c r="CU41" s="983"/>
      <c r="CV41" s="983"/>
      <c r="CW41" s="983"/>
      <c r="CX41" s="983"/>
      <c r="CY41" s="983"/>
      <c r="CZ41" s="983"/>
      <c r="DA41" s="983"/>
      <c r="DB41" s="983"/>
      <c r="DC41" s="983"/>
      <c r="DD41" s="983"/>
      <c r="DE41" s="983"/>
      <c r="DF41" s="983"/>
      <c r="DG41" s="983"/>
      <c r="DH41" s="983"/>
      <c r="DI41" s="983"/>
      <c r="DJ41" s="983"/>
      <c r="DK41" s="983"/>
      <c r="DL41" s="983"/>
      <c r="DM41" s="983"/>
      <c r="DN41" s="983"/>
      <c r="DO41" s="983"/>
      <c r="DP41" s="983"/>
      <c r="DQ41" s="983"/>
      <c r="DR41" s="983"/>
      <c r="DS41" s="983"/>
      <c r="DT41" s="983"/>
      <c r="DU41" s="983"/>
      <c r="DV41" s="983"/>
      <c r="DW41" s="983"/>
      <c r="DX41" s="983"/>
      <c r="DY41" s="983"/>
      <c r="DZ41" s="983"/>
      <c r="EA41" s="983"/>
      <c r="EB41" s="983"/>
      <c r="EC41" s="983"/>
      <c r="ED41" s="983"/>
      <c r="EE41" s="983"/>
      <c r="EF41" s="983"/>
      <c r="EG41" s="983"/>
      <c r="EH41" s="983"/>
      <c r="EI41" s="983"/>
      <c r="EJ41" s="983"/>
      <c r="EK41" s="983"/>
      <c r="EL41" s="983"/>
      <c r="EM41" s="983"/>
      <c r="EN41" s="983"/>
      <c r="EO41" s="983"/>
      <c r="EP41" s="983"/>
      <c r="EQ41" s="983"/>
      <c r="ER41" s="983"/>
      <c r="ES41" s="983"/>
      <c r="ET41" s="983"/>
      <c r="EU41" s="983"/>
      <c r="EV41" s="983"/>
      <c r="EW41" s="983"/>
      <c r="EX41" s="983"/>
      <c r="EY41" s="983"/>
      <c r="EZ41" s="983"/>
      <c r="FA41" s="983"/>
      <c r="FB41" s="983"/>
      <c r="FC41" s="983"/>
      <c r="FD41" s="983"/>
      <c r="FE41" s="983"/>
      <c r="FF41" s="983"/>
      <c r="FG41" s="983"/>
      <c r="FH41" s="983"/>
      <c r="FI41" s="983"/>
      <c r="FJ41" s="983"/>
      <c r="FK41" s="983"/>
      <c r="FL41" s="983"/>
      <c r="FM41" s="983"/>
      <c r="FN41" s="983"/>
      <c r="FO41" s="983"/>
      <c r="FP41" s="983"/>
      <c r="FQ41" s="983"/>
      <c r="FR41" s="983"/>
      <c r="FS41" s="983"/>
      <c r="FT41" s="983"/>
      <c r="FU41" s="983"/>
      <c r="FV41" s="983"/>
      <c r="FW41" s="983"/>
      <c r="FX41" s="983"/>
      <c r="FY41" s="983"/>
      <c r="FZ41" s="983"/>
      <c r="GA41" s="983"/>
      <c r="GB41" s="983"/>
      <c r="GC41" s="983"/>
      <c r="GD41" s="983"/>
      <c r="GE41" s="983"/>
      <c r="GF41" s="983"/>
      <c r="GG41" s="983"/>
      <c r="GH41" s="983"/>
      <c r="GI41" s="983"/>
      <c r="GJ41" s="983"/>
      <c r="GK41" s="983"/>
    </row>
    <row r="42" spans="1:193" ht="19.5" customHeight="1" x14ac:dyDescent="0.3">
      <c r="H42" s="759"/>
      <c r="I42" s="759"/>
      <c r="J42" s="759"/>
      <c r="K42" s="759"/>
      <c r="L42" s="759"/>
      <c r="M42" s="759"/>
      <c r="N42" s="759"/>
      <c r="O42" s="759"/>
      <c r="P42" s="759"/>
      <c r="Q42" s="759"/>
      <c r="R42" s="759"/>
      <c r="S42" s="759"/>
      <c r="T42" s="759"/>
      <c r="U42" s="759"/>
      <c r="V42" s="759"/>
      <c r="W42" s="759"/>
      <c r="X42" s="759"/>
      <c r="Y42" s="759"/>
      <c r="Z42" s="759"/>
      <c r="AA42" s="759"/>
      <c r="AB42" s="759"/>
      <c r="AC42" s="759"/>
      <c r="AD42" s="759"/>
      <c r="AE42" s="759"/>
      <c r="AF42" s="759"/>
      <c r="AG42" s="759"/>
      <c r="AH42" s="759"/>
      <c r="AI42" s="759"/>
      <c r="AJ42" s="759"/>
      <c r="AK42" s="759"/>
      <c r="AL42" s="759"/>
      <c r="AM42" s="759"/>
      <c r="AN42" s="759"/>
      <c r="AO42" s="759"/>
      <c r="AP42" s="759"/>
      <c r="AQ42" s="759"/>
      <c r="AR42" s="759"/>
      <c r="AS42" s="759"/>
      <c r="AT42" s="759"/>
      <c r="AU42" s="759"/>
      <c r="AV42" s="759"/>
      <c r="AW42" s="759"/>
      <c r="AX42" s="759"/>
      <c r="AY42" s="759"/>
      <c r="AZ42" s="759"/>
      <c r="BA42" s="759"/>
      <c r="BB42" s="759"/>
      <c r="BC42" s="759"/>
      <c r="BD42" s="759"/>
      <c r="BE42" s="759"/>
      <c r="BF42" s="759"/>
      <c r="BG42" s="759"/>
      <c r="BH42" s="759"/>
      <c r="BI42" s="759"/>
      <c r="BJ42" s="759"/>
      <c r="BK42" s="759"/>
      <c r="BL42" s="759"/>
      <c r="BM42" s="759"/>
      <c r="BN42" s="759"/>
      <c r="BO42" s="759"/>
      <c r="BP42" s="759"/>
      <c r="BQ42" s="759"/>
      <c r="BR42" s="759"/>
      <c r="BS42" s="759"/>
      <c r="BT42" s="759"/>
      <c r="BU42" s="759"/>
      <c r="BV42" s="759"/>
      <c r="BW42" s="759"/>
      <c r="BX42" s="759"/>
      <c r="BY42" s="759"/>
      <c r="BZ42" s="759"/>
      <c r="CA42" s="759"/>
      <c r="CB42" s="759"/>
      <c r="CC42" s="759"/>
      <c r="CD42" s="759"/>
      <c r="CE42" s="759"/>
      <c r="CF42" s="759"/>
      <c r="CG42" s="759"/>
      <c r="CH42" s="759"/>
      <c r="CI42" s="759"/>
      <c r="CJ42" s="759"/>
      <c r="CK42" s="759"/>
      <c r="CL42" s="759"/>
      <c r="CM42" s="759"/>
      <c r="CN42" s="759"/>
      <c r="CO42" s="759"/>
      <c r="CP42" s="759"/>
      <c r="CQ42" s="759"/>
      <c r="CR42" s="759"/>
      <c r="CS42" s="759"/>
      <c r="CT42" s="759"/>
      <c r="CU42" s="759"/>
      <c r="CV42" s="759"/>
      <c r="CW42" s="759"/>
      <c r="CX42" s="759"/>
      <c r="CY42" s="759"/>
      <c r="CZ42" s="759"/>
      <c r="DA42" s="759"/>
      <c r="DB42" s="759"/>
      <c r="DC42" s="759"/>
      <c r="DD42" s="759"/>
      <c r="DE42" s="759"/>
      <c r="DF42" s="759"/>
      <c r="DG42" s="759"/>
      <c r="DH42" s="759"/>
      <c r="DI42" s="759"/>
      <c r="DJ42" s="759"/>
      <c r="DK42" s="759"/>
      <c r="DL42" s="759"/>
      <c r="DM42" s="759"/>
      <c r="DN42" s="759"/>
      <c r="DO42" s="759"/>
      <c r="DP42" s="759"/>
      <c r="DQ42" s="759"/>
      <c r="DR42" s="759"/>
      <c r="DS42" s="759"/>
      <c r="DT42" s="759"/>
      <c r="DU42" s="759"/>
      <c r="DV42" s="759"/>
      <c r="DW42" s="759"/>
      <c r="DX42" s="759"/>
      <c r="DY42" s="759"/>
      <c r="DZ42" s="759"/>
      <c r="EA42" s="759"/>
      <c r="EB42" s="759"/>
      <c r="EC42" s="759"/>
      <c r="ED42" s="759"/>
      <c r="EE42" s="759"/>
      <c r="EF42" s="759"/>
      <c r="EG42" s="759"/>
      <c r="EH42" s="759"/>
      <c r="EI42" s="759"/>
      <c r="EJ42" s="759"/>
      <c r="EK42" s="759"/>
      <c r="EL42" s="759"/>
      <c r="EM42" s="759"/>
      <c r="EN42" s="759"/>
      <c r="EO42" s="759"/>
      <c r="EP42" s="759"/>
      <c r="EQ42" s="759"/>
      <c r="ER42" s="759"/>
      <c r="ES42" s="759"/>
      <c r="ET42" s="759"/>
      <c r="EU42" s="759"/>
      <c r="EV42" s="759"/>
      <c r="EW42" s="759"/>
      <c r="EX42" s="759"/>
      <c r="EY42" s="759"/>
      <c r="EZ42" s="759"/>
      <c r="FA42" s="759"/>
      <c r="FB42" s="759"/>
      <c r="FC42" s="759"/>
      <c r="FD42" s="759"/>
      <c r="FE42" s="759"/>
      <c r="FF42" s="759"/>
      <c r="FG42" s="759"/>
      <c r="FH42" s="759"/>
      <c r="FI42" s="759"/>
      <c r="FJ42" s="759"/>
      <c r="FK42" s="759"/>
      <c r="FL42" s="759"/>
      <c r="FM42" s="759"/>
      <c r="FN42" s="759"/>
      <c r="FO42" s="759"/>
      <c r="FP42" s="759"/>
      <c r="FQ42" s="759"/>
      <c r="FR42" s="759"/>
      <c r="FS42" s="759"/>
      <c r="FT42" s="759"/>
      <c r="FU42" s="759"/>
      <c r="FV42" s="759"/>
      <c r="FW42" s="759"/>
      <c r="FX42" s="759"/>
      <c r="FY42" s="759"/>
      <c r="FZ42" s="759"/>
      <c r="GA42" s="759"/>
      <c r="GB42" s="759"/>
      <c r="GC42" s="759"/>
      <c r="GD42" s="759"/>
      <c r="GE42" s="759"/>
      <c r="GF42" s="759"/>
      <c r="GG42" s="759"/>
      <c r="GH42" s="759"/>
      <c r="GI42" s="759"/>
      <c r="GJ42" s="759"/>
      <c r="GK42" s="759"/>
    </row>
    <row r="43" spans="1:193" ht="19.5" customHeight="1" x14ac:dyDescent="0.3">
      <c r="H43" s="985"/>
      <c r="I43" s="336"/>
      <c r="J43" s="336"/>
      <c r="K43" s="336"/>
      <c r="L43" s="336"/>
      <c r="M43" s="336"/>
      <c r="N43" s="336"/>
      <c r="O43" s="336"/>
      <c r="P43" s="336"/>
      <c r="Q43" s="336"/>
      <c r="R43" s="336"/>
      <c r="S43" s="336"/>
      <c r="T43" s="336"/>
      <c r="U43" s="336"/>
      <c r="V43" s="336"/>
      <c r="W43" s="336"/>
      <c r="X43" s="336"/>
      <c r="Y43" s="336"/>
      <c r="Z43" s="336"/>
      <c r="AA43" s="336"/>
      <c r="AB43" s="336"/>
      <c r="AC43" s="336"/>
      <c r="AD43" s="336"/>
      <c r="AE43" s="336"/>
      <c r="AF43" s="336"/>
      <c r="AG43" s="336"/>
      <c r="AH43" s="336"/>
      <c r="AI43" s="336"/>
      <c r="AJ43" s="336"/>
      <c r="AK43" s="336"/>
      <c r="AL43" s="336"/>
      <c r="AM43" s="336"/>
      <c r="AN43" s="336"/>
      <c r="AO43" s="336"/>
      <c r="AP43" s="336"/>
      <c r="AQ43" s="336"/>
      <c r="AR43" s="336"/>
      <c r="AS43" s="336"/>
      <c r="AT43" s="336"/>
      <c r="AU43" s="336"/>
      <c r="AV43" s="336"/>
      <c r="AW43" s="336"/>
      <c r="AX43" s="336"/>
      <c r="AY43" s="336"/>
      <c r="AZ43" s="336"/>
      <c r="BA43" s="336"/>
      <c r="BB43" s="336"/>
      <c r="BC43" s="336"/>
      <c r="BD43" s="336"/>
      <c r="BE43" s="336"/>
      <c r="BF43" s="336"/>
      <c r="BG43" s="336"/>
      <c r="BH43" s="336"/>
      <c r="BI43" s="336"/>
      <c r="BJ43" s="336"/>
      <c r="BK43" s="336"/>
      <c r="BL43" s="336"/>
      <c r="BM43" s="336"/>
      <c r="BN43" s="336"/>
      <c r="BO43" s="336"/>
      <c r="BP43" s="336"/>
      <c r="BQ43" s="336"/>
      <c r="BR43" s="336"/>
      <c r="BS43" s="336"/>
      <c r="BT43" s="336"/>
      <c r="BU43" s="336"/>
      <c r="BV43" s="336"/>
      <c r="BW43" s="336"/>
      <c r="BX43" s="336"/>
      <c r="BY43" s="336"/>
      <c r="BZ43" s="336"/>
      <c r="CA43" s="336"/>
      <c r="CB43" s="336"/>
      <c r="CC43" s="336"/>
      <c r="CD43" s="336"/>
      <c r="CE43" s="336"/>
      <c r="CF43" s="336"/>
      <c r="CG43" s="336"/>
      <c r="CH43" s="336"/>
      <c r="CI43" s="336"/>
      <c r="CJ43" s="336"/>
      <c r="CK43" s="336"/>
      <c r="CL43" s="336"/>
      <c r="CM43" s="336"/>
      <c r="CN43" s="336"/>
      <c r="CO43" s="336"/>
      <c r="CP43" s="336"/>
      <c r="CQ43" s="336"/>
      <c r="CR43" s="336"/>
      <c r="CS43" s="336"/>
      <c r="CT43" s="336"/>
      <c r="CU43" s="336"/>
      <c r="CV43" s="336"/>
      <c r="CW43" s="336"/>
      <c r="CX43" s="336"/>
      <c r="CY43" s="336"/>
      <c r="CZ43" s="336"/>
      <c r="DA43" s="336"/>
      <c r="DB43" s="336"/>
      <c r="DC43" s="336"/>
      <c r="DD43" s="336"/>
      <c r="DE43" s="336"/>
      <c r="DF43" s="336"/>
      <c r="DG43" s="336"/>
      <c r="DH43" s="336"/>
      <c r="DI43" s="336"/>
      <c r="DJ43" s="336"/>
      <c r="DK43" s="336"/>
      <c r="DL43" s="336"/>
      <c r="DM43" s="336"/>
      <c r="DN43" s="336"/>
      <c r="DO43" s="336"/>
      <c r="DP43" s="336"/>
      <c r="DQ43" s="336"/>
      <c r="DR43" s="336"/>
      <c r="DS43" s="336"/>
      <c r="DT43" s="336"/>
      <c r="DU43" s="336"/>
      <c r="DV43" s="336"/>
      <c r="DW43" s="336"/>
      <c r="DX43" s="336"/>
      <c r="DY43" s="336"/>
      <c r="DZ43" s="336"/>
      <c r="EA43" s="336"/>
      <c r="EB43" s="336"/>
      <c r="EC43" s="336"/>
      <c r="ED43" s="336"/>
      <c r="EE43" s="336"/>
      <c r="EF43" s="336"/>
      <c r="EG43" s="336"/>
      <c r="EH43" s="336"/>
      <c r="EI43" s="336"/>
      <c r="EJ43" s="336"/>
      <c r="EK43" s="336"/>
      <c r="EL43" s="336"/>
      <c r="EM43" s="336"/>
      <c r="EN43" s="336"/>
      <c r="EO43" s="336"/>
      <c r="EP43" s="336"/>
      <c r="EQ43" s="336"/>
      <c r="ER43" s="336"/>
      <c r="ES43" s="336"/>
      <c r="ET43" s="336"/>
      <c r="EU43" s="336"/>
      <c r="EV43" s="336"/>
      <c r="EW43" s="336"/>
      <c r="EX43" s="336"/>
      <c r="EY43" s="336"/>
      <c r="EZ43" s="336"/>
      <c r="FA43" s="336"/>
      <c r="FB43" s="336"/>
      <c r="FC43" s="336"/>
      <c r="FD43" s="336"/>
      <c r="FE43" s="336"/>
      <c r="FF43" s="336"/>
      <c r="FG43" s="336"/>
      <c r="FH43" s="336"/>
      <c r="FI43" s="336"/>
      <c r="FJ43" s="336"/>
      <c r="FK43" s="336"/>
      <c r="FL43" s="336"/>
      <c r="FM43" s="336"/>
      <c r="FN43" s="336"/>
      <c r="FO43" s="336"/>
      <c r="FP43" s="336"/>
      <c r="FQ43" s="336"/>
      <c r="FR43" s="336"/>
      <c r="FS43" s="336"/>
      <c r="FT43" s="336"/>
      <c r="FU43" s="336"/>
      <c r="FV43" s="336"/>
      <c r="FW43" s="336"/>
      <c r="FX43" s="336"/>
      <c r="FY43" s="336"/>
      <c r="FZ43" s="336"/>
      <c r="GA43" s="336"/>
      <c r="GB43" s="336"/>
      <c r="GC43" s="336"/>
      <c r="GD43" s="336"/>
      <c r="GE43" s="336"/>
      <c r="GF43" s="336"/>
      <c r="GG43" s="336"/>
      <c r="GH43" s="336"/>
      <c r="GI43" s="336"/>
      <c r="GJ43" s="336"/>
      <c r="GK43" s="336"/>
    </row>
    <row r="44" spans="1:193" ht="19.5" customHeight="1" x14ac:dyDescent="0.3">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6"/>
      <c r="AJ44" s="336"/>
      <c r="AK44" s="336"/>
      <c r="AL44" s="336"/>
      <c r="AM44" s="336"/>
      <c r="AN44" s="336"/>
      <c r="AO44" s="336"/>
      <c r="AP44" s="336"/>
      <c r="AQ44" s="336"/>
      <c r="AR44" s="336"/>
      <c r="AS44" s="336"/>
      <c r="AT44" s="336"/>
      <c r="AU44" s="336"/>
      <c r="AV44" s="336"/>
      <c r="AW44" s="336"/>
      <c r="AX44" s="336"/>
      <c r="AY44" s="336"/>
      <c r="AZ44" s="336"/>
      <c r="BA44" s="336"/>
      <c r="BB44" s="336"/>
      <c r="BC44" s="336"/>
      <c r="BD44" s="336"/>
      <c r="BE44" s="336"/>
      <c r="BF44" s="336"/>
      <c r="BG44" s="336"/>
      <c r="BH44" s="336"/>
      <c r="BI44" s="336"/>
      <c r="BJ44" s="336"/>
      <c r="BK44" s="336"/>
      <c r="BL44" s="336"/>
      <c r="BM44" s="336"/>
      <c r="BN44" s="336"/>
      <c r="BO44" s="336"/>
      <c r="BP44" s="336"/>
      <c r="BQ44" s="336"/>
      <c r="BR44" s="336"/>
      <c r="BS44" s="336"/>
      <c r="BT44" s="336"/>
      <c r="BU44" s="336"/>
      <c r="BV44" s="336"/>
      <c r="BW44" s="336"/>
      <c r="BX44" s="336"/>
      <c r="BY44" s="336"/>
      <c r="BZ44" s="336"/>
      <c r="CA44" s="336"/>
      <c r="CB44" s="336"/>
      <c r="CC44" s="336"/>
      <c r="CD44" s="336"/>
      <c r="CE44" s="336"/>
      <c r="CF44" s="336"/>
      <c r="CG44" s="336"/>
      <c r="CH44" s="336"/>
      <c r="CI44" s="336"/>
      <c r="CJ44" s="336"/>
      <c r="CK44" s="336"/>
      <c r="CL44" s="336"/>
      <c r="CM44" s="336"/>
      <c r="CN44" s="336"/>
      <c r="CO44" s="336"/>
      <c r="CP44" s="336"/>
      <c r="CQ44" s="336"/>
      <c r="CR44" s="336"/>
      <c r="CS44" s="336"/>
      <c r="CT44" s="336"/>
      <c r="CU44" s="336"/>
      <c r="CV44" s="336"/>
      <c r="CW44" s="336"/>
      <c r="CX44" s="336"/>
      <c r="CY44" s="336"/>
      <c r="CZ44" s="336"/>
      <c r="DA44" s="336"/>
      <c r="DB44" s="336"/>
      <c r="DC44" s="336"/>
      <c r="DD44" s="336"/>
      <c r="DE44" s="336"/>
      <c r="DF44" s="336"/>
      <c r="DG44" s="336"/>
      <c r="DH44" s="336"/>
      <c r="DI44" s="336"/>
      <c r="DJ44" s="336"/>
      <c r="DK44" s="336"/>
      <c r="DL44" s="336"/>
      <c r="DM44" s="336"/>
      <c r="DN44" s="336"/>
      <c r="DO44" s="336"/>
      <c r="DP44" s="336"/>
      <c r="DQ44" s="336"/>
      <c r="DR44" s="336"/>
      <c r="DS44" s="336"/>
      <c r="DT44" s="336"/>
      <c r="DU44" s="336"/>
      <c r="DV44" s="336"/>
      <c r="DW44" s="336"/>
      <c r="DX44" s="336"/>
      <c r="DY44" s="336"/>
      <c r="DZ44" s="336"/>
      <c r="EA44" s="336"/>
      <c r="EB44" s="336"/>
      <c r="EC44" s="336"/>
      <c r="ED44" s="336"/>
      <c r="EE44" s="336"/>
      <c r="EF44" s="336"/>
      <c r="EG44" s="336"/>
      <c r="EH44" s="336"/>
      <c r="EI44" s="336"/>
      <c r="EJ44" s="336"/>
      <c r="EK44" s="336"/>
      <c r="EL44" s="336"/>
      <c r="EM44" s="336"/>
      <c r="EN44" s="336"/>
      <c r="EO44" s="336"/>
      <c r="EP44" s="336"/>
      <c r="EQ44" s="336"/>
      <c r="ER44" s="336"/>
      <c r="ES44" s="336"/>
      <c r="ET44" s="336"/>
      <c r="EU44" s="336"/>
      <c r="EV44" s="336"/>
      <c r="EW44" s="336"/>
      <c r="EX44" s="336"/>
      <c r="EY44" s="336"/>
      <c r="EZ44" s="336"/>
      <c r="FA44" s="336"/>
      <c r="FB44" s="336"/>
      <c r="FC44" s="336"/>
      <c r="FD44" s="336"/>
      <c r="FE44" s="336"/>
      <c r="FF44" s="336"/>
      <c r="FG44" s="336"/>
      <c r="FH44" s="336"/>
      <c r="FI44" s="336"/>
      <c r="FJ44" s="336"/>
      <c r="FK44" s="336"/>
      <c r="FL44" s="336"/>
      <c r="FM44" s="336"/>
      <c r="FN44" s="336"/>
      <c r="FO44" s="336"/>
      <c r="FP44" s="336"/>
      <c r="FQ44" s="336"/>
      <c r="FR44" s="336"/>
      <c r="FS44" s="336"/>
      <c r="FT44" s="336"/>
      <c r="FU44" s="336"/>
      <c r="FV44" s="336"/>
      <c r="FW44" s="336"/>
      <c r="FX44" s="336"/>
      <c r="FY44" s="336"/>
      <c r="FZ44" s="336"/>
      <c r="GA44" s="336"/>
      <c r="GB44" s="336"/>
      <c r="GC44" s="336"/>
      <c r="GD44" s="336"/>
      <c r="GE44" s="336"/>
      <c r="GF44" s="336"/>
      <c r="GG44" s="336"/>
      <c r="GH44" s="336"/>
      <c r="GI44" s="336"/>
      <c r="GJ44" s="336"/>
      <c r="GK44" s="336"/>
    </row>
    <row r="45" spans="1:193" s="82" customFormat="1" ht="18" customHeight="1" x14ac:dyDescent="0.3">
      <c r="A45" s="38"/>
      <c r="B45" s="38"/>
      <c r="C45" s="38"/>
      <c r="D45" s="38"/>
      <c r="E45" s="38"/>
      <c r="F45" s="38"/>
      <c r="G45" s="38"/>
      <c r="H45" s="986"/>
      <c r="I45" s="987"/>
      <c r="J45" s="987"/>
      <c r="K45" s="592"/>
      <c r="L45" s="592"/>
      <c r="M45" s="434"/>
      <c r="N45" s="434"/>
      <c r="O45" s="592"/>
      <c r="P45" s="592"/>
      <c r="Q45" s="592"/>
      <c r="R45" s="592"/>
      <c r="S45" s="592"/>
      <c r="T45" s="592"/>
      <c r="U45" s="592"/>
      <c r="V45" s="592"/>
      <c r="W45" s="592"/>
      <c r="X45" s="592"/>
      <c r="Y45" s="592"/>
      <c r="Z45" s="592"/>
      <c r="AA45" s="592"/>
      <c r="AB45" s="592"/>
      <c r="AC45" s="592"/>
      <c r="AD45" s="592"/>
      <c r="AE45" s="592"/>
      <c r="AF45" s="592"/>
      <c r="AG45" s="592"/>
      <c r="AH45" s="592"/>
      <c r="AI45" s="592"/>
      <c r="AJ45" s="592"/>
      <c r="AK45" s="592"/>
      <c r="AL45" s="592"/>
      <c r="AM45" s="592"/>
      <c r="AN45" s="592"/>
      <c r="AO45" s="592"/>
      <c r="AP45" s="592"/>
      <c r="AQ45" s="987"/>
      <c r="AR45" s="987"/>
      <c r="AS45" s="987"/>
      <c r="AT45" s="987"/>
      <c r="AU45" s="987"/>
      <c r="AV45" s="987"/>
      <c r="AW45" s="987"/>
      <c r="AX45" s="987"/>
      <c r="AY45" s="987"/>
      <c r="AZ45" s="987"/>
      <c r="BA45" s="987"/>
      <c r="BB45" s="987"/>
      <c r="BC45" s="987"/>
      <c r="BD45" s="987"/>
      <c r="BE45" s="434"/>
      <c r="BF45" s="434"/>
      <c r="BG45" s="434"/>
      <c r="BH45" s="434"/>
      <c r="BI45" s="434"/>
      <c r="BJ45" s="434"/>
      <c r="BK45" s="434"/>
      <c r="BL45" s="434"/>
      <c r="BM45" s="434"/>
      <c r="BN45" s="434"/>
      <c r="BO45" s="434"/>
      <c r="BP45" s="434"/>
      <c r="BQ45" s="987"/>
      <c r="BR45" s="987"/>
      <c r="BS45" s="987"/>
      <c r="BT45" s="434"/>
      <c r="BU45" s="434"/>
      <c r="BV45" s="434"/>
      <c r="BW45" s="434"/>
      <c r="BX45" s="434"/>
      <c r="BY45" s="434"/>
      <c r="BZ45" s="434"/>
      <c r="CA45" s="434"/>
      <c r="CB45" s="434"/>
      <c r="CC45" s="434"/>
      <c r="CD45" s="434"/>
      <c r="CE45" s="434"/>
      <c r="CF45" s="434"/>
      <c r="CG45" s="434"/>
      <c r="CH45" s="434"/>
      <c r="CI45" s="434"/>
      <c r="CJ45" s="434"/>
      <c r="CK45" s="434"/>
      <c r="CL45" s="434"/>
      <c r="CM45" s="434"/>
      <c r="CN45" s="434"/>
      <c r="CO45" s="434"/>
      <c r="CP45" s="434"/>
      <c r="CQ45" s="434"/>
      <c r="CR45" s="434"/>
      <c r="CS45" s="434"/>
      <c r="CT45" s="434"/>
      <c r="CU45" s="434"/>
      <c r="CV45" s="434"/>
      <c r="CW45" s="434"/>
      <c r="CX45" s="434"/>
      <c r="CY45" s="434"/>
      <c r="CZ45" s="434"/>
      <c r="DA45" s="434"/>
      <c r="DB45" s="434"/>
      <c r="DC45" s="434"/>
      <c r="DD45" s="434"/>
      <c r="DE45" s="434"/>
      <c r="DF45" s="434"/>
      <c r="DG45" s="434"/>
      <c r="DH45" s="434"/>
      <c r="DI45" s="434"/>
      <c r="DJ45" s="434"/>
      <c r="DK45" s="434"/>
      <c r="DL45" s="434"/>
      <c r="DM45" s="434"/>
      <c r="DN45" s="434"/>
      <c r="DO45" s="434"/>
      <c r="DP45" s="434"/>
      <c r="DQ45" s="434"/>
      <c r="DR45" s="434"/>
      <c r="DS45" s="434"/>
      <c r="DT45" s="434"/>
      <c r="DU45" s="434"/>
      <c r="DV45" s="434"/>
      <c r="DW45" s="434"/>
      <c r="DX45" s="434"/>
      <c r="DY45" s="434"/>
      <c r="DZ45" s="434"/>
      <c r="EA45" s="434"/>
      <c r="EB45" s="434"/>
      <c r="EC45" s="434"/>
      <c r="ED45" s="434"/>
      <c r="EE45" s="434"/>
      <c r="EF45" s="434"/>
      <c r="EG45" s="434"/>
      <c r="EH45" s="434"/>
      <c r="EI45" s="434"/>
      <c r="EJ45" s="434"/>
      <c r="EK45" s="434"/>
      <c r="EL45" s="434"/>
      <c r="EM45" s="434"/>
      <c r="EN45" s="434"/>
      <c r="EO45" s="434"/>
      <c r="EP45" s="434"/>
      <c r="EQ45" s="434"/>
      <c r="ER45" s="434"/>
      <c r="ES45" s="434"/>
      <c r="ET45" s="434"/>
      <c r="EU45" s="434"/>
      <c r="EV45" s="434"/>
      <c r="EW45" s="434"/>
      <c r="EX45" s="434"/>
      <c r="EY45" s="434"/>
      <c r="EZ45" s="434"/>
      <c r="FA45" s="434"/>
      <c r="FB45" s="434"/>
      <c r="FC45" s="434"/>
      <c r="FD45" s="434"/>
      <c r="FE45" s="434"/>
      <c r="FF45" s="434"/>
      <c r="FG45" s="434"/>
      <c r="FH45" s="434"/>
      <c r="FI45" s="434"/>
      <c r="FJ45" s="434"/>
      <c r="FK45" s="434"/>
      <c r="FL45" s="434"/>
      <c r="FM45" s="434"/>
      <c r="FN45" s="434"/>
      <c r="FO45" s="434"/>
      <c r="FP45" s="434"/>
      <c r="FQ45" s="434"/>
      <c r="FR45" s="434"/>
      <c r="FS45" s="434"/>
      <c r="FT45" s="434"/>
      <c r="FU45" s="434"/>
      <c r="FV45" s="434"/>
      <c r="FW45" s="434"/>
      <c r="FX45" s="434"/>
      <c r="FY45" s="434"/>
      <c r="FZ45" s="434"/>
      <c r="GA45" s="434"/>
      <c r="GB45" s="434"/>
      <c r="GC45" s="434"/>
      <c r="GD45" s="434"/>
      <c r="GE45" s="434"/>
      <c r="GF45" s="434"/>
      <c r="GG45" s="434"/>
      <c r="GH45" s="434"/>
      <c r="GI45" s="434"/>
      <c r="GJ45" s="434"/>
      <c r="GK45" s="434"/>
    </row>
    <row r="46" spans="1:193" ht="18" customHeight="1" x14ac:dyDescent="0.3">
      <c r="C46" s="82"/>
      <c r="D46" s="82"/>
      <c r="E46" s="82"/>
      <c r="F46" s="82"/>
      <c r="H46" s="988"/>
      <c r="I46" s="989"/>
      <c r="J46" s="989"/>
      <c r="K46" s="990"/>
      <c r="L46" s="990"/>
      <c r="M46" s="90"/>
      <c r="N46" s="90"/>
      <c r="O46" s="990"/>
      <c r="P46" s="990"/>
      <c r="Q46" s="990"/>
      <c r="R46" s="990"/>
      <c r="S46" s="990"/>
      <c r="T46" s="990"/>
      <c r="U46" s="990"/>
      <c r="V46" s="990"/>
      <c r="W46" s="990"/>
      <c r="X46" s="990"/>
      <c r="Y46" s="990"/>
      <c r="Z46" s="990"/>
      <c r="AA46" s="990"/>
      <c r="AB46" s="990"/>
      <c r="AC46" s="990"/>
      <c r="AD46" s="990"/>
      <c r="AE46" s="990"/>
      <c r="AF46" s="990"/>
      <c r="AG46" s="990"/>
      <c r="AH46" s="990"/>
      <c r="AI46" s="990"/>
      <c r="AJ46" s="990"/>
      <c r="AK46" s="990"/>
      <c r="AL46" s="990"/>
      <c r="AM46" s="990"/>
      <c r="AN46" s="990"/>
      <c r="AO46" s="990"/>
      <c r="AP46" s="990"/>
      <c r="AQ46" s="989"/>
      <c r="AR46" s="989"/>
      <c r="AS46" s="989"/>
      <c r="AT46" s="989"/>
      <c r="AU46" s="989"/>
      <c r="AV46" s="989"/>
      <c r="AW46" s="989"/>
      <c r="AX46" s="989"/>
      <c r="AY46" s="989"/>
      <c r="AZ46" s="989"/>
      <c r="BA46" s="989"/>
      <c r="BB46" s="989"/>
      <c r="BC46" s="989"/>
      <c r="BD46" s="989"/>
      <c r="BE46" s="90"/>
      <c r="BF46" s="90"/>
      <c r="BG46" s="90"/>
      <c r="BH46" s="90"/>
      <c r="BI46" s="90"/>
      <c r="BJ46" s="90"/>
      <c r="BK46" s="90"/>
      <c r="BL46" s="90"/>
      <c r="BM46" s="90"/>
      <c r="BN46" s="90"/>
      <c r="BO46" s="90"/>
      <c r="BP46" s="90"/>
      <c r="BQ46" s="989"/>
      <c r="BR46" s="989"/>
      <c r="BS46" s="989"/>
      <c r="BT46" s="90"/>
      <c r="BU46" s="90"/>
      <c r="BV46" s="90"/>
      <c r="BW46" s="90"/>
      <c r="BX46" s="90"/>
      <c r="BY46" s="90"/>
      <c r="BZ46" s="90"/>
      <c r="CA46" s="90"/>
      <c r="CB46" s="90"/>
      <c r="CC46" s="90"/>
      <c r="CD46" s="90"/>
      <c r="CE46" s="90"/>
      <c r="CF46" s="90"/>
      <c r="CG46" s="90"/>
      <c r="CH46" s="90"/>
      <c r="CI46" s="90"/>
      <c r="CJ46" s="90"/>
      <c r="CK46" s="90"/>
      <c r="CL46" s="90"/>
      <c r="CM46" s="90"/>
      <c r="CN46" s="90"/>
      <c r="CO46" s="90"/>
      <c r="CP46" s="90"/>
      <c r="CQ46" s="90"/>
      <c r="CR46" s="90"/>
      <c r="CS46" s="90"/>
      <c r="CT46" s="90"/>
      <c r="CU46" s="90"/>
      <c r="CV46" s="90"/>
      <c r="CW46" s="90"/>
      <c r="CX46" s="90"/>
      <c r="CY46" s="90"/>
      <c r="CZ46" s="90"/>
      <c r="DA46" s="90"/>
      <c r="DB46" s="90"/>
      <c r="DC46" s="90"/>
      <c r="DD46" s="90"/>
      <c r="DE46" s="90"/>
      <c r="DF46" s="90"/>
      <c r="DG46" s="90"/>
      <c r="DH46" s="90"/>
      <c r="DI46" s="90"/>
      <c r="DJ46" s="90"/>
      <c r="DK46" s="90"/>
      <c r="DL46" s="90"/>
      <c r="DM46" s="90"/>
      <c r="DN46" s="90"/>
      <c r="DO46" s="90"/>
      <c r="DP46" s="90"/>
      <c r="DQ46" s="90"/>
      <c r="DR46" s="90"/>
      <c r="DS46" s="90"/>
      <c r="DT46" s="90"/>
      <c r="DU46" s="90"/>
      <c r="DV46" s="90"/>
      <c r="DW46" s="90"/>
      <c r="DX46" s="90"/>
      <c r="DY46" s="90"/>
      <c r="DZ46" s="90"/>
      <c r="EA46" s="90"/>
      <c r="EB46" s="90"/>
      <c r="EC46" s="90"/>
      <c r="ED46" s="90"/>
      <c r="EE46" s="90"/>
      <c r="EF46" s="90"/>
      <c r="EG46" s="90"/>
      <c r="EH46" s="90"/>
      <c r="EI46" s="90"/>
      <c r="EJ46" s="90"/>
      <c r="EK46" s="90"/>
      <c r="EL46" s="90"/>
      <c r="EM46" s="90"/>
      <c r="EN46" s="90"/>
      <c r="EO46" s="90"/>
      <c r="EP46" s="90"/>
      <c r="EQ46" s="90"/>
      <c r="ER46" s="90"/>
      <c r="ES46" s="90"/>
      <c r="ET46" s="90"/>
      <c r="EU46" s="90"/>
      <c r="EV46" s="90"/>
      <c r="EW46" s="90"/>
      <c r="EX46" s="90"/>
      <c r="EY46" s="90"/>
      <c r="EZ46" s="90"/>
      <c r="FA46" s="90"/>
      <c r="FB46" s="90"/>
      <c r="FC46" s="90"/>
      <c r="FD46" s="90"/>
      <c r="FE46" s="90"/>
      <c r="FF46" s="90"/>
      <c r="FG46" s="90"/>
      <c r="FH46" s="90"/>
      <c r="FI46" s="90"/>
      <c r="FJ46" s="90"/>
      <c r="FK46" s="90"/>
      <c r="FL46" s="90"/>
      <c r="FM46" s="90"/>
      <c r="FN46" s="90"/>
      <c r="FO46" s="90"/>
      <c r="FP46" s="90"/>
      <c r="FQ46" s="90"/>
      <c r="FR46" s="90"/>
      <c r="FS46" s="90"/>
      <c r="FT46" s="90"/>
      <c r="FU46" s="90"/>
      <c r="FV46" s="90"/>
      <c r="FW46" s="90"/>
      <c r="FX46" s="90"/>
      <c r="FY46" s="90"/>
      <c r="FZ46" s="90"/>
      <c r="GA46" s="90"/>
      <c r="GB46" s="90"/>
      <c r="GC46" s="90"/>
      <c r="GD46" s="90"/>
      <c r="GE46" s="90"/>
      <c r="GF46" s="90"/>
      <c r="GG46" s="90"/>
      <c r="GH46" s="90"/>
      <c r="GI46" s="90"/>
      <c r="GJ46" s="90"/>
      <c r="GK46" s="90"/>
    </row>
    <row r="47" spans="1:193" ht="18" customHeight="1" x14ac:dyDescent="0.3">
      <c r="A47" s="82"/>
      <c r="B47" s="82"/>
      <c r="G47" s="82"/>
      <c r="H47" s="83"/>
      <c r="I47" s="989"/>
      <c r="J47" s="989"/>
      <c r="K47" s="990"/>
      <c r="L47" s="990"/>
      <c r="M47" s="83"/>
      <c r="N47" s="83"/>
      <c r="O47" s="990"/>
      <c r="P47" s="990"/>
      <c r="Q47" s="990"/>
      <c r="R47" s="990"/>
      <c r="S47" s="990"/>
      <c r="T47" s="990"/>
      <c r="U47" s="990"/>
      <c r="V47" s="990"/>
      <c r="W47" s="990"/>
      <c r="X47" s="990"/>
      <c r="Y47" s="990"/>
      <c r="Z47" s="990"/>
      <c r="AA47" s="990"/>
      <c r="AB47" s="990"/>
      <c r="AC47" s="990"/>
      <c r="AD47" s="990"/>
      <c r="AE47" s="990"/>
      <c r="AF47" s="990"/>
      <c r="AG47" s="990"/>
      <c r="AH47" s="990"/>
      <c r="AI47" s="990"/>
      <c r="AJ47" s="990"/>
      <c r="AK47" s="990"/>
      <c r="AL47" s="990"/>
      <c r="AM47" s="990"/>
      <c r="AN47" s="990"/>
      <c r="AO47" s="990"/>
      <c r="AP47" s="990"/>
      <c r="AQ47" s="989"/>
      <c r="AR47" s="989"/>
      <c r="AS47" s="989"/>
      <c r="AT47" s="989"/>
      <c r="AU47" s="989"/>
      <c r="AV47" s="989"/>
      <c r="AW47" s="989"/>
      <c r="AX47" s="989"/>
      <c r="AY47" s="989"/>
      <c r="AZ47" s="989"/>
      <c r="BA47" s="989"/>
      <c r="BB47" s="989"/>
      <c r="BC47" s="989"/>
      <c r="BD47" s="989"/>
      <c r="BE47" s="83"/>
      <c r="BF47" s="83"/>
      <c r="BG47" s="83"/>
      <c r="BH47" s="83"/>
      <c r="BI47" s="83"/>
      <c r="BJ47" s="83"/>
      <c r="BK47" s="83"/>
      <c r="BL47" s="83"/>
      <c r="BM47" s="83"/>
      <c r="BN47" s="83"/>
      <c r="BO47" s="83"/>
      <c r="BP47" s="83"/>
      <c r="BQ47" s="989"/>
      <c r="BR47" s="989"/>
      <c r="BS47" s="989"/>
      <c r="BT47" s="83"/>
      <c r="BU47" s="8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c r="EN47" s="83"/>
      <c r="EO47" s="83"/>
      <c r="EP47" s="83"/>
      <c r="EQ47" s="83"/>
      <c r="ER47" s="83"/>
      <c r="ES47" s="83"/>
      <c r="ET47" s="83"/>
      <c r="EU47" s="83"/>
      <c r="EV47" s="83"/>
      <c r="EW47" s="83"/>
      <c r="EX47" s="83"/>
      <c r="EY47" s="83"/>
      <c r="EZ47" s="83"/>
      <c r="FA47" s="83"/>
      <c r="FB47" s="83"/>
      <c r="FC47" s="83"/>
      <c r="FD47" s="83"/>
      <c r="FE47" s="83"/>
      <c r="FF47" s="83"/>
      <c r="FG47" s="83"/>
      <c r="FH47" s="83"/>
      <c r="FI47" s="83"/>
      <c r="FJ47" s="83"/>
      <c r="FK47" s="83"/>
      <c r="FL47" s="83"/>
      <c r="FM47" s="83"/>
      <c r="FN47" s="83"/>
      <c r="FO47" s="83"/>
      <c r="FP47" s="83"/>
      <c r="FQ47" s="83"/>
      <c r="FR47" s="83"/>
      <c r="FS47" s="83"/>
      <c r="FT47" s="83"/>
      <c r="FU47" s="83"/>
      <c r="FV47" s="83"/>
      <c r="FW47" s="83"/>
      <c r="FX47" s="83"/>
      <c r="FY47" s="83"/>
      <c r="FZ47" s="83"/>
      <c r="GA47" s="83"/>
      <c r="GB47" s="83"/>
      <c r="GC47" s="83"/>
      <c r="GD47" s="83"/>
      <c r="GE47" s="83"/>
      <c r="GF47" s="83"/>
      <c r="GG47" s="83"/>
      <c r="GH47" s="83"/>
      <c r="GI47" s="83"/>
      <c r="GJ47" s="83"/>
      <c r="GK47" s="83"/>
    </row>
    <row r="48" spans="1:193" ht="18" customHeight="1" x14ac:dyDescent="0.3">
      <c r="H48" s="190"/>
    </row>
  </sheetData>
  <mergeCells count="463">
    <mergeCell ref="GB9:GF9"/>
    <mergeCell ref="GB10:GB11"/>
    <mergeCell ref="GC10:GC11"/>
    <mergeCell ref="GD10:GD11"/>
    <mergeCell ref="GE10:GE11"/>
    <mergeCell ref="GF10:GF11"/>
    <mergeCell ref="GB22:GF22"/>
    <mergeCell ref="GB23:GB24"/>
    <mergeCell ref="GC23:GC24"/>
    <mergeCell ref="GD23:GD24"/>
    <mergeCell ref="GE23:GE24"/>
    <mergeCell ref="GF23:GF24"/>
    <mergeCell ref="AW9:BA9"/>
    <mergeCell ref="BB9:BF9"/>
    <mergeCell ref="BG9:BK9"/>
    <mergeCell ref="B4:E4"/>
    <mergeCell ref="C8:E8"/>
    <mergeCell ref="FW8:GA8"/>
    <mergeCell ref="I9:M9"/>
    <mergeCell ref="N9:R9"/>
    <mergeCell ref="S9:W9"/>
    <mergeCell ref="X9:AB9"/>
    <mergeCell ref="AC9:AG9"/>
    <mergeCell ref="FM9:FQ9"/>
    <mergeCell ref="FR9:FV9"/>
    <mergeCell ref="FW9:GA9"/>
    <mergeCell ref="DT9:DX9"/>
    <mergeCell ref="DY9:EC9"/>
    <mergeCell ref="ED9:EH9"/>
    <mergeCell ref="EI9:EM9"/>
    <mergeCell ref="EN9:ER9"/>
    <mergeCell ref="ES9:EW9"/>
    <mergeCell ref="C10:E10"/>
    <mergeCell ref="I10:I11"/>
    <mergeCell ref="J10:J11"/>
    <mergeCell ref="K10:K11"/>
    <mergeCell ref="L10:L11"/>
    <mergeCell ref="M10:M11"/>
    <mergeCell ref="EX9:FB9"/>
    <mergeCell ref="FC9:FG9"/>
    <mergeCell ref="FH9:FL9"/>
    <mergeCell ref="CP9:CT9"/>
    <mergeCell ref="CU9:CY9"/>
    <mergeCell ref="CZ9:DD9"/>
    <mergeCell ref="DE9:DI9"/>
    <mergeCell ref="DJ9:DN9"/>
    <mergeCell ref="DO9:DS9"/>
    <mergeCell ref="BL9:BP9"/>
    <mergeCell ref="BQ9:BU9"/>
    <mergeCell ref="BV9:BZ9"/>
    <mergeCell ref="CA9:CE9"/>
    <mergeCell ref="CF9:CJ9"/>
    <mergeCell ref="CK9:CO9"/>
    <mergeCell ref="AH9:AL9"/>
    <mergeCell ref="AM9:AQ9"/>
    <mergeCell ref="AR9:AV9"/>
    <mergeCell ref="T10:T11"/>
    <mergeCell ref="U10:U11"/>
    <mergeCell ref="V10:V11"/>
    <mergeCell ref="W10:W11"/>
    <mergeCell ref="X10:X11"/>
    <mergeCell ref="Y10:Y11"/>
    <mergeCell ref="N10:N11"/>
    <mergeCell ref="O10:O11"/>
    <mergeCell ref="P10:P11"/>
    <mergeCell ref="Q10:Q11"/>
    <mergeCell ref="R10:R11"/>
    <mergeCell ref="S10:S11"/>
    <mergeCell ref="AF10:AF11"/>
    <mergeCell ref="AG10:AG11"/>
    <mergeCell ref="AH10:AH11"/>
    <mergeCell ref="AI10:AI11"/>
    <mergeCell ref="AJ10:AJ11"/>
    <mergeCell ref="AK10:AK11"/>
    <mergeCell ref="Z10:Z11"/>
    <mergeCell ref="AA10:AA11"/>
    <mergeCell ref="AB10:AB11"/>
    <mergeCell ref="AC10:AC11"/>
    <mergeCell ref="AD10:AD11"/>
    <mergeCell ref="AE10:AE11"/>
    <mergeCell ref="AR10:AR11"/>
    <mergeCell ref="AS10:AS11"/>
    <mergeCell ref="AT10:AT11"/>
    <mergeCell ref="AU10:AU11"/>
    <mergeCell ref="AV10:AV11"/>
    <mergeCell ref="AW10:AW11"/>
    <mergeCell ref="AL10:AL11"/>
    <mergeCell ref="AM10:AM11"/>
    <mergeCell ref="AN10:AN11"/>
    <mergeCell ref="AO10:AO11"/>
    <mergeCell ref="AP10:AP11"/>
    <mergeCell ref="AQ10:AQ11"/>
    <mergeCell ref="BD10:BD11"/>
    <mergeCell ref="BE10:BE11"/>
    <mergeCell ref="BF10:BF11"/>
    <mergeCell ref="BG10:BG11"/>
    <mergeCell ref="BH10:BH11"/>
    <mergeCell ref="BI10:BI11"/>
    <mergeCell ref="AX10:AX11"/>
    <mergeCell ref="AY10:AY11"/>
    <mergeCell ref="AZ10:AZ11"/>
    <mergeCell ref="BA10:BA11"/>
    <mergeCell ref="BB10:BB11"/>
    <mergeCell ref="BC10:BC11"/>
    <mergeCell ref="BP10:BP11"/>
    <mergeCell ref="BQ10:BQ11"/>
    <mergeCell ref="BR10:BR11"/>
    <mergeCell ref="BS10:BS11"/>
    <mergeCell ref="BT10:BT11"/>
    <mergeCell ref="BU10:BU11"/>
    <mergeCell ref="BJ10:BJ11"/>
    <mergeCell ref="BK10:BK11"/>
    <mergeCell ref="BL10:BL11"/>
    <mergeCell ref="BM10:BM11"/>
    <mergeCell ref="BN10:BN11"/>
    <mergeCell ref="BO10:BO11"/>
    <mergeCell ref="CB10:CB11"/>
    <mergeCell ref="CC10:CC11"/>
    <mergeCell ref="CD10:CD11"/>
    <mergeCell ref="CE10:CE11"/>
    <mergeCell ref="CF10:CF11"/>
    <mergeCell ref="CG10:CG11"/>
    <mergeCell ref="BV10:BV11"/>
    <mergeCell ref="BW10:BW11"/>
    <mergeCell ref="BX10:BX11"/>
    <mergeCell ref="BY10:BY11"/>
    <mergeCell ref="BZ10:BZ11"/>
    <mergeCell ref="CA10:CA11"/>
    <mergeCell ref="CN10:CN11"/>
    <mergeCell ref="CO10:CO11"/>
    <mergeCell ref="CP10:CP11"/>
    <mergeCell ref="CQ10:CQ11"/>
    <mergeCell ref="CR10:CR11"/>
    <mergeCell ref="CS10:CS11"/>
    <mergeCell ref="CH10:CH11"/>
    <mergeCell ref="CI10:CI11"/>
    <mergeCell ref="CJ10:CJ11"/>
    <mergeCell ref="CK10:CK11"/>
    <mergeCell ref="CL10:CL11"/>
    <mergeCell ref="CM10:CM11"/>
    <mergeCell ref="CZ10:CZ11"/>
    <mergeCell ref="DA10:DA11"/>
    <mergeCell ref="DB10:DB11"/>
    <mergeCell ref="DC10:DC11"/>
    <mergeCell ref="DD10:DD11"/>
    <mergeCell ref="DE10:DE11"/>
    <mergeCell ref="CT10:CT11"/>
    <mergeCell ref="CU10:CU11"/>
    <mergeCell ref="CV10:CV11"/>
    <mergeCell ref="CW10:CW11"/>
    <mergeCell ref="CX10:CX11"/>
    <mergeCell ref="CY10:CY11"/>
    <mergeCell ref="DL10:DL11"/>
    <mergeCell ref="DM10:DM11"/>
    <mergeCell ref="DN10:DN11"/>
    <mergeCell ref="DO10:DO11"/>
    <mergeCell ref="DP10:DP11"/>
    <mergeCell ref="DQ10:DQ11"/>
    <mergeCell ref="DF10:DF11"/>
    <mergeCell ref="DG10:DG11"/>
    <mergeCell ref="DH10:DH11"/>
    <mergeCell ref="DI10:DI11"/>
    <mergeCell ref="DJ10:DJ11"/>
    <mergeCell ref="DK10:DK11"/>
    <mergeCell ref="DX10:DX11"/>
    <mergeCell ref="DY10:DY11"/>
    <mergeCell ref="DZ10:DZ11"/>
    <mergeCell ref="EA10:EA11"/>
    <mergeCell ref="EB10:EB11"/>
    <mergeCell ref="EC10:EC11"/>
    <mergeCell ref="DR10:DR11"/>
    <mergeCell ref="DS10:DS11"/>
    <mergeCell ref="DT10:DT11"/>
    <mergeCell ref="DU10:DU11"/>
    <mergeCell ref="DV10:DV11"/>
    <mergeCell ref="DW10:DW11"/>
    <mergeCell ref="EJ10:EJ11"/>
    <mergeCell ref="EK10:EK11"/>
    <mergeCell ref="EL10:EL11"/>
    <mergeCell ref="EM10:EM11"/>
    <mergeCell ref="EN10:EN11"/>
    <mergeCell ref="EO10:EO11"/>
    <mergeCell ref="ED10:ED11"/>
    <mergeCell ref="EE10:EE11"/>
    <mergeCell ref="EF10:EF11"/>
    <mergeCell ref="EG10:EG11"/>
    <mergeCell ref="EH10:EH11"/>
    <mergeCell ref="EI10:EI11"/>
    <mergeCell ref="EV10:EV11"/>
    <mergeCell ref="EW10:EW11"/>
    <mergeCell ref="EX10:EX11"/>
    <mergeCell ref="EY10:EY11"/>
    <mergeCell ref="EZ10:EZ11"/>
    <mergeCell ref="FA10:FA11"/>
    <mergeCell ref="EP10:EP11"/>
    <mergeCell ref="EQ10:EQ11"/>
    <mergeCell ref="ER10:ER11"/>
    <mergeCell ref="ES10:ES11"/>
    <mergeCell ref="ET10:ET11"/>
    <mergeCell ref="EU10:EU11"/>
    <mergeCell ref="FH10:FH11"/>
    <mergeCell ref="FI10:FI11"/>
    <mergeCell ref="FJ10:FJ11"/>
    <mergeCell ref="FK10:FK11"/>
    <mergeCell ref="FL10:FL11"/>
    <mergeCell ref="FM10:FM11"/>
    <mergeCell ref="FB10:FB11"/>
    <mergeCell ref="FC10:FC11"/>
    <mergeCell ref="FD10:FD11"/>
    <mergeCell ref="FE10:FE11"/>
    <mergeCell ref="FF10:FF11"/>
    <mergeCell ref="FG10:FG11"/>
    <mergeCell ref="D19:E19"/>
    <mergeCell ref="D20:E20"/>
    <mergeCell ref="D21:E21"/>
    <mergeCell ref="D22:E22"/>
    <mergeCell ref="I22:M22"/>
    <mergeCell ref="N22:R22"/>
    <mergeCell ref="FZ10:FZ11"/>
    <mergeCell ref="GA10:GA11"/>
    <mergeCell ref="C12:E12"/>
    <mergeCell ref="C14:E14"/>
    <mergeCell ref="C16:E16"/>
    <mergeCell ref="C18:E18"/>
    <mergeCell ref="FT10:FT11"/>
    <mergeCell ref="FU10:FU11"/>
    <mergeCell ref="FV10:FV11"/>
    <mergeCell ref="FW10:FW11"/>
    <mergeCell ref="FX10:FX11"/>
    <mergeCell ref="FY10:FY11"/>
    <mergeCell ref="FN10:FN11"/>
    <mergeCell ref="FO10:FO11"/>
    <mergeCell ref="FP10:FP11"/>
    <mergeCell ref="FQ10:FQ11"/>
    <mergeCell ref="FR10:FR11"/>
    <mergeCell ref="FS10:FS11"/>
    <mergeCell ref="I23:I24"/>
    <mergeCell ref="J23:J24"/>
    <mergeCell ref="K23:K24"/>
    <mergeCell ref="L23:L24"/>
    <mergeCell ref="M23:M24"/>
    <mergeCell ref="N23:N24"/>
    <mergeCell ref="EI22:EM22"/>
    <mergeCell ref="EN22:ER22"/>
    <mergeCell ref="ES22:EW22"/>
    <mergeCell ref="DE22:DI22"/>
    <mergeCell ref="DJ22:DN22"/>
    <mergeCell ref="DO22:DS22"/>
    <mergeCell ref="DT22:DX22"/>
    <mergeCell ref="DY22:EC22"/>
    <mergeCell ref="ED22:EH22"/>
    <mergeCell ref="CA22:CE22"/>
    <mergeCell ref="CF22:CJ22"/>
    <mergeCell ref="CK22:CO22"/>
    <mergeCell ref="CP22:CT22"/>
    <mergeCell ref="CU22:CY22"/>
    <mergeCell ref="CZ22:DD22"/>
    <mergeCell ref="AW22:BA22"/>
    <mergeCell ref="BB22:BF22"/>
    <mergeCell ref="BG22:BK22"/>
    <mergeCell ref="O23:O24"/>
    <mergeCell ref="P23:P24"/>
    <mergeCell ref="Q23:Q24"/>
    <mergeCell ref="R23:R24"/>
    <mergeCell ref="S23:S24"/>
    <mergeCell ref="T23:T24"/>
    <mergeCell ref="FM22:FQ22"/>
    <mergeCell ref="FR22:FV22"/>
    <mergeCell ref="FW22:GA22"/>
    <mergeCell ref="EX22:FB22"/>
    <mergeCell ref="FC22:FG22"/>
    <mergeCell ref="FH22:FL22"/>
    <mergeCell ref="BL22:BP22"/>
    <mergeCell ref="BQ22:BU22"/>
    <mergeCell ref="BV22:BZ22"/>
    <mergeCell ref="S22:W22"/>
    <mergeCell ref="X22:AB22"/>
    <mergeCell ref="AC22:AG22"/>
    <mergeCell ref="AH22:AL22"/>
    <mergeCell ref="AM22:AQ22"/>
    <mergeCell ref="AR22:AV22"/>
    <mergeCell ref="AA23:AA24"/>
    <mergeCell ref="AB23:AB24"/>
    <mergeCell ref="AC23:AC24"/>
    <mergeCell ref="AD23:AD24"/>
    <mergeCell ref="AE23:AE24"/>
    <mergeCell ref="AF23:AF24"/>
    <mergeCell ref="U23:U24"/>
    <mergeCell ref="V23:V24"/>
    <mergeCell ref="W23:W24"/>
    <mergeCell ref="X23:X24"/>
    <mergeCell ref="Y23:Y24"/>
    <mergeCell ref="Z23:Z24"/>
    <mergeCell ref="AM23:AM24"/>
    <mergeCell ref="AN23:AN24"/>
    <mergeCell ref="AO23:AO24"/>
    <mergeCell ref="AP23:AP24"/>
    <mergeCell ref="AQ23:AQ24"/>
    <mergeCell ref="AR23:AR24"/>
    <mergeCell ref="AG23:AG24"/>
    <mergeCell ref="AH23:AH24"/>
    <mergeCell ref="AI23:AI24"/>
    <mergeCell ref="AJ23:AJ24"/>
    <mergeCell ref="AK23:AK24"/>
    <mergeCell ref="AL23:AL24"/>
    <mergeCell ref="AY23:AY24"/>
    <mergeCell ref="AZ23:AZ24"/>
    <mergeCell ref="BA23:BA24"/>
    <mergeCell ref="BB23:BB24"/>
    <mergeCell ref="BC23:BC24"/>
    <mergeCell ref="BD23:BD24"/>
    <mergeCell ref="AS23:AS24"/>
    <mergeCell ref="AT23:AT24"/>
    <mergeCell ref="AU23:AU24"/>
    <mergeCell ref="AV23:AV24"/>
    <mergeCell ref="AW23:AW24"/>
    <mergeCell ref="AX23:AX24"/>
    <mergeCell ref="BK23:BK24"/>
    <mergeCell ref="BL23:BL24"/>
    <mergeCell ref="BM23:BM24"/>
    <mergeCell ref="BN23:BN24"/>
    <mergeCell ref="BO23:BO24"/>
    <mergeCell ref="BP23:BP24"/>
    <mergeCell ref="BE23:BE24"/>
    <mergeCell ref="BF23:BF24"/>
    <mergeCell ref="BG23:BG24"/>
    <mergeCell ref="BH23:BH24"/>
    <mergeCell ref="BI23:BI24"/>
    <mergeCell ref="BJ23:BJ24"/>
    <mergeCell ref="BW23:BW24"/>
    <mergeCell ref="BX23:BX24"/>
    <mergeCell ref="BY23:BY24"/>
    <mergeCell ref="BZ23:BZ24"/>
    <mergeCell ref="CA23:CA24"/>
    <mergeCell ref="CB23:CB24"/>
    <mergeCell ref="BQ23:BQ24"/>
    <mergeCell ref="BR23:BR24"/>
    <mergeCell ref="BS23:BS24"/>
    <mergeCell ref="BT23:BT24"/>
    <mergeCell ref="BU23:BU24"/>
    <mergeCell ref="BV23:BV24"/>
    <mergeCell ref="CI23:CI24"/>
    <mergeCell ref="CJ23:CJ24"/>
    <mergeCell ref="CK23:CK24"/>
    <mergeCell ref="CL23:CL24"/>
    <mergeCell ref="CM23:CM24"/>
    <mergeCell ref="CN23:CN24"/>
    <mergeCell ref="CC23:CC24"/>
    <mergeCell ref="CD23:CD24"/>
    <mergeCell ref="CE23:CE24"/>
    <mergeCell ref="CF23:CF24"/>
    <mergeCell ref="CG23:CG24"/>
    <mergeCell ref="CH23:CH24"/>
    <mergeCell ref="CU23:CU24"/>
    <mergeCell ref="CV23:CV24"/>
    <mergeCell ref="CW23:CW24"/>
    <mergeCell ref="CX23:CX24"/>
    <mergeCell ref="CY23:CY24"/>
    <mergeCell ref="CZ23:CZ24"/>
    <mergeCell ref="CO23:CO24"/>
    <mergeCell ref="CP23:CP24"/>
    <mergeCell ref="CQ23:CQ24"/>
    <mergeCell ref="CR23:CR24"/>
    <mergeCell ref="CS23:CS24"/>
    <mergeCell ref="CT23:CT24"/>
    <mergeCell ref="DG23:DG24"/>
    <mergeCell ref="DH23:DH24"/>
    <mergeCell ref="DI23:DI24"/>
    <mergeCell ref="DJ23:DJ24"/>
    <mergeCell ref="DK23:DK24"/>
    <mergeCell ref="DL23:DL24"/>
    <mergeCell ref="DA23:DA24"/>
    <mergeCell ref="DB23:DB24"/>
    <mergeCell ref="DC23:DC24"/>
    <mergeCell ref="DD23:DD24"/>
    <mergeCell ref="DE23:DE24"/>
    <mergeCell ref="DF23:DF24"/>
    <mergeCell ref="DS23:DS24"/>
    <mergeCell ref="DT23:DT24"/>
    <mergeCell ref="DU23:DU24"/>
    <mergeCell ref="DV23:DV24"/>
    <mergeCell ref="DW23:DW24"/>
    <mergeCell ref="DX23:DX24"/>
    <mergeCell ref="DM23:DM24"/>
    <mergeCell ref="DN23:DN24"/>
    <mergeCell ref="DO23:DO24"/>
    <mergeCell ref="DP23:DP24"/>
    <mergeCell ref="DQ23:DQ24"/>
    <mergeCell ref="DR23:DR24"/>
    <mergeCell ref="EE23:EE24"/>
    <mergeCell ref="EF23:EF24"/>
    <mergeCell ref="EG23:EG24"/>
    <mergeCell ref="EH23:EH24"/>
    <mergeCell ref="EI23:EI24"/>
    <mergeCell ref="EJ23:EJ24"/>
    <mergeCell ref="DY23:DY24"/>
    <mergeCell ref="DZ23:DZ24"/>
    <mergeCell ref="EA23:EA24"/>
    <mergeCell ref="EB23:EB24"/>
    <mergeCell ref="EC23:EC24"/>
    <mergeCell ref="ED23:ED24"/>
    <mergeCell ref="EQ23:EQ24"/>
    <mergeCell ref="ER23:ER24"/>
    <mergeCell ref="ES23:ES24"/>
    <mergeCell ref="ET23:ET24"/>
    <mergeCell ref="EU23:EU24"/>
    <mergeCell ref="EV23:EV24"/>
    <mergeCell ref="EK23:EK24"/>
    <mergeCell ref="EL23:EL24"/>
    <mergeCell ref="EM23:EM24"/>
    <mergeCell ref="EN23:EN24"/>
    <mergeCell ref="EO23:EO24"/>
    <mergeCell ref="EP23:EP24"/>
    <mergeCell ref="FN23:FN24"/>
    <mergeCell ref="FC23:FC24"/>
    <mergeCell ref="FD23:FD24"/>
    <mergeCell ref="FE23:FE24"/>
    <mergeCell ref="FF23:FF24"/>
    <mergeCell ref="FG23:FG24"/>
    <mergeCell ref="FH23:FH24"/>
    <mergeCell ref="EW23:EW24"/>
    <mergeCell ref="EX23:EX24"/>
    <mergeCell ref="EY23:EY24"/>
    <mergeCell ref="EZ23:EZ24"/>
    <mergeCell ref="FA23:FA24"/>
    <mergeCell ref="FB23:FB24"/>
    <mergeCell ref="GA23:GA24"/>
    <mergeCell ref="D24:E24"/>
    <mergeCell ref="C26:E26"/>
    <mergeCell ref="C28:E28"/>
    <mergeCell ref="C30:E30"/>
    <mergeCell ref="C32:E32"/>
    <mergeCell ref="D23:F23"/>
    <mergeCell ref="FU23:FU24"/>
    <mergeCell ref="FV23:FV24"/>
    <mergeCell ref="FW23:FW24"/>
    <mergeCell ref="FX23:FX24"/>
    <mergeCell ref="FY23:FY24"/>
    <mergeCell ref="FZ23:FZ24"/>
    <mergeCell ref="FO23:FO24"/>
    <mergeCell ref="FP23:FP24"/>
    <mergeCell ref="FQ23:FQ24"/>
    <mergeCell ref="FR23:FR24"/>
    <mergeCell ref="FS23:FS24"/>
    <mergeCell ref="FT23:FT24"/>
    <mergeCell ref="FI23:FI24"/>
    <mergeCell ref="FJ23:FJ24"/>
    <mergeCell ref="FK23:FK24"/>
    <mergeCell ref="FL23:FL24"/>
    <mergeCell ref="FM23:FM24"/>
    <mergeCell ref="GG8:GK8"/>
    <mergeCell ref="GG9:GK9"/>
    <mergeCell ref="GG10:GG11"/>
    <mergeCell ref="GH10:GH11"/>
    <mergeCell ref="GI10:GI11"/>
    <mergeCell ref="GJ10:GJ11"/>
    <mergeCell ref="GK10:GK11"/>
    <mergeCell ref="GG22:GK22"/>
    <mergeCell ref="GG23:GG24"/>
    <mergeCell ref="GH23:GH24"/>
    <mergeCell ref="GI23:GI24"/>
    <mergeCell ref="GJ23:GJ24"/>
    <mergeCell ref="GK23:GK24"/>
  </mergeCells>
  <phoneticPr fontId="3" type="noConversion"/>
  <hyperlinks>
    <hyperlink ref="C12" location="G_IS!A1" display="KB Financial Group"/>
    <hyperlink ref="C14" location="B_IS!A1" display="KB Kookmin Bank"/>
    <hyperlink ref="C16" location="S_IS!A1" display="KB Securities"/>
    <hyperlink ref="D21:E21" location="I_Key!A1" display="Key Indicators"/>
    <hyperlink ref="D22:E22" location="I_Premium!A1" display="Direct Premium"/>
    <hyperlink ref="D23:E23" location="I_Ratios!A1" display="Loss/Expense Ratio"/>
    <hyperlink ref="D19:E19" location="I_IS!A1" display="Condensed Income Statement"/>
    <hyperlink ref="D20:E20" location="I_BS!A1" display="Condensed Balance Sheet"/>
    <hyperlink ref="C18" location="I_Key!A1" display="KB Insurance"/>
    <hyperlink ref="C10" location="Hightlights!A1" display="Highlights"/>
    <hyperlink ref="C10:E10" location="'Financial Highlights'!A1" display="Finanial Highlights"/>
    <hyperlink ref="D24:E24" location="'I_Monthly Premium'!A1" display="Monthly Initial Premium"/>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0" fitToHeight="0" orientation="landscape" horizontalDpi="300" verticalDpi="300"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85"/>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3.875" style="38" customWidth="1"/>
    <col min="9" max="23" width="10.875" style="38" customWidth="1"/>
    <col min="24" max="16384" width="10.75" style="38"/>
  </cols>
  <sheetData>
    <row r="1" spans="2:23" ht="5.25" customHeight="1" x14ac:dyDescent="0.3"/>
    <row r="2" spans="2:23" ht="28.5" customHeight="1" x14ac:dyDescent="0.35">
      <c r="H2" s="39"/>
      <c r="I2" s="232"/>
      <c r="J2" s="40"/>
      <c r="K2" s="40"/>
      <c r="L2" s="40"/>
      <c r="M2" s="40"/>
      <c r="N2" s="40"/>
      <c r="O2" s="40"/>
      <c r="P2" s="40"/>
    </row>
    <row r="3" spans="2:23" ht="3" customHeight="1" x14ac:dyDescent="0.3">
      <c r="H3" s="40"/>
      <c r="I3" s="40"/>
      <c r="J3" s="40"/>
      <c r="K3" s="40"/>
      <c r="L3" s="40"/>
      <c r="M3" s="40"/>
      <c r="N3" s="40"/>
      <c r="O3" s="40"/>
      <c r="P3" s="40"/>
    </row>
    <row r="4" spans="2:23" ht="30" customHeight="1" x14ac:dyDescent="0.3">
      <c r="B4" s="1719" t="s">
        <v>31</v>
      </c>
      <c r="C4" s="1719"/>
      <c r="D4" s="1719"/>
      <c r="E4" s="1719"/>
      <c r="F4" s="191"/>
      <c r="G4" s="42"/>
      <c r="H4" s="64" t="s">
        <v>35</v>
      </c>
      <c r="I4" s="42"/>
      <c r="J4" s="42"/>
      <c r="K4" s="42"/>
      <c r="L4" s="42"/>
      <c r="M4" s="42"/>
      <c r="N4" s="42"/>
      <c r="O4" s="42"/>
      <c r="P4" s="42"/>
      <c r="Q4" s="42"/>
      <c r="R4" s="42"/>
      <c r="S4" s="42"/>
      <c r="T4" s="42"/>
      <c r="U4" s="42"/>
      <c r="V4" s="42"/>
      <c r="W4" s="42"/>
    </row>
    <row r="6" spans="2:23" ht="3" customHeight="1" thickBot="1" x14ac:dyDescent="0.35">
      <c r="H6" s="40"/>
      <c r="I6" s="40"/>
      <c r="J6" s="40"/>
      <c r="K6" s="40"/>
      <c r="L6" s="40"/>
      <c r="M6" s="40"/>
      <c r="N6" s="40"/>
      <c r="O6" s="40"/>
      <c r="P6" s="40"/>
    </row>
    <row r="7" spans="2:23" ht="12" customHeight="1" thickTop="1" x14ac:dyDescent="0.3">
      <c r="B7" s="193"/>
      <c r="C7" s="67"/>
      <c r="D7" s="67"/>
      <c r="E7" s="68"/>
    </row>
    <row r="8" spans="2:23" ht="19.5" customHeight="1" x14ac:dyDescent="0.3">
      <c r="B8" s="74"/>
      <c r="C8" s="1721" t="s">
        <v>2</v>
      </c>
      <c r="D8" s="1721"/>
      <c r="E8" s="1722"/>
      <c r="F8" s="56"/>
      <c r="H8" s="1165" t="s">
        <v>35</v>
      </c>
      <c r="I8" s="1166"/>
      <c r="J8" s="1166"/>
      <c r="K8" s="1166"/>
      <c r="L8" s="1166"/>
      <c r="M8" s="1166"/>
      <c r="N8" s="1166"/>
      <c r="O8" s="1166"/>
      <c r="P8" s="1166"/>
      <c r="Q8" s="293"/>
      <c r="R8" s="293"/>
      <c r="S8" s="293"/>
      <c r="T8" s="293"/>
      <c r="U8" s="293"/>
      <c r="V8" s="293"/>
      <c r="W8" s="293"/>
    </row>
    <row r="9" spans="2:23" ht="19.5" customHeight="1" thickBot="1" x14ac:dyDescent="0.35">
      <c r="B9" s="71"/>
      <c r="C9" s="75"/>
      <c r="D9" s="75"/>
      <c r="E9" s="76"/>
      <c r="F9" s="75"/>
      <c r="H9" s="1777" t="s">
        <v>691</v>
      </c>
      <c r="I9" s="1778"/>
      <c r="J9" s="1167">
        <v>2024.01</v>
      </c>
      <c r="K9" s="1167">
        <v>2024.02</v>
      </c>
      <c r="L9" s="1167">
        <v>2024.03</v>
      </c>
      <c r="M9" s="1167">
        <v>2024.04</v>
      </c>
      <c r="N9" s="1167">
        <v>2024.05</v>
      </c>
      <c r="O9" s="1167">
        <v>2024.06</v>
      </c>
      <c r="P9" s="1167">
        <v>2024.07</v>
      </c>
      <c r="Q9" s="1167">
        <v>2024.08</v>
      </c>
      <c r="R9" s="1167">
        <v>2024.09</v>
      </c>
      <c r="S9" s="1168">
        <v>2024.1</v>
      </c>
      <c r="T9" s="1167">
        <v>2024.11</v>
      </c>
      <c r="U9" s="1167">
        <v>2024.12</v>
      </c>
      <c r="V9" s="1167" t="s">
        <v>692</v>
      </c>
      <c r="W9" s="1169" t="s">
        <v>898</v>
      </c>
    </row>
    <row r="10" spans="2:23" ht="19.5" customHeight="1" x14ac:dyDescent="0.3">
      <c r="B10" s="74"/>
      <c r="C10" s="1721" t="s">
        <v>36</v>
      </c>
      <c r="D10" s="1721"/>
      <c r="E10" s="1722"/>
      <c r="F10" s="56"/>
      <c r="H10" s="1779" t="s">
        <v>694</v>
      </c>
      <c r="I10" s="1780"/>
      <c r="J10" s="1613">
        <v>11440.675999999999</v>
      </c>
      <c r="K10" s="1613">
        <v>10989.243</v>
      </c>
      <c r="L10" s="1170"/>
      <c r="M10" s="1170"/>
      <c r="N10" s="1170"/>
      <c r="O10" s="1552"/>
      <c r="P10" s="1552"/>
      <c r="Q10" s="1552"/>
      <c r="R10" s="1172"/>
      <c r="S10" s="1172"/>
      <c r="T10" s="1172"/>
      <c r="U10" s="1605"/>
      <c r="V10" s="1172"/>
      <c r="W10" s="1335"/>
    </row>
    <row r="11" spans="2:23" ht="19.5" customHeight="1" x14ac:dyDescent="0.3">
      <c r="B11" s="74"/>
      <c r="C11" s="89"/>
      <c r="D11" s="75"/>
      <c r="E11" s="76"/>
      <c r="F11" s="75"/>
      <c r="H11" s="1173"/>
      <c r="I11" s="1174" t="s">
        <v>695</v>
      </c>
      <c r="J11" s="1615">
        <v>282.04399999999998</v>
      </c>
      <c r="K11" s="1615">
        <v>237.24199999999999</v>
      </c>
      <c r="L11" s="1175"/>
      <c r="M11" s="1175"/>
      <c r="N11" s="1175"/>
      <c r="O11" s="1553"/>
      <c r="P11" s="1553"/>
      <c r="Q11" s="1553"/>
      <c r="R11" s="1177"/>
      <c r="S11" s="1177"/>
      <c r="T11" s="1177"/>
      <c r="U11" s="1606"/>
      <c r="V11" s="1177"/>
      <c r="W11" s="1336"/>
    </row>
    <row r="12" spans="2:23" ht="19.5" customHeight="1" x14ac:dyDescent="0.3">
      <c r="B12" s="74"/>
      <c r="C12" s="1721" t="s">
        <v>0</v>
      </c>
      <c r="D12" s="1721"/>
      <c r="E12" s="1722"/>
      <c r="F12" s="56"/>
      <c r="H12" s="1173"/>
      <c r="I12" s="1178" t="s">
        <v>696</v>
      </c>
      <c r="J12" s="1617">
        <v>1223.942</v>
      </c>
      <c r="K12" s="1617">
        <v>1057.029</v>
      </c>
      <c r="L12" s="1179"/>
      <c r="M12" s="1179"/>
      <c r="N12" s="1179"/>
      <c r="O12" s="1554"/>
      <c r="P12" s="1554"/>
      <c r="Q12" s="1554"/>
      <c r="R12" s="1181"/>
      <c r="S12" s="1181"/>
      <c r="T12" s="1181"/>
      <c r="U12" s="1607"/>
      <c r="V12" s="1181"/>
      <c r="W12" s="1338"/>
    </row>
    <row r="13" spans="2:23" ht="19.5" customHeight="1" x14ac:dyDescent="0.3">
      <c r="B13" s="74"/>
      <c r="C13" s="89"/>
      <c r="D13" s="75"/>
      <c r="E13" s="76"/>
      <c r="F13" s="75"/>
      <c r="H13" s="1173"/>
      <c r="I13" s="1178" t="s">
        <v>697</v>
      </c>
      <c r="J13" s="1617">
        <v>1136.0340000000001</v>
      </c>
      <c r="K13" s="1617">
        <v>1022.901</v>
      </c>
      <c r="L13" s="1179"/>
      <c r="M13" s="1179"/>
      <c r="N13" s="1179"/>
      <c r="O13" s="1554"/>
      <c r="P13" s="1554"/>
      <c r="Q13" s="1554"/>
      <c r="R13" s="1181"/>
      <c r="S13" s="1181"/>
      <c r="T13" s="1181"/>
      <c r="U13" s="1607"/>
      <c r="V13" s="1181"/>
      <c r="W13" s="1338"/>
    </row>
    <row r="14" spans="2:23" ht="19.5" customHeight="1" x14ac:dyDescent="0.3">
      <c r="B14" s="74"/>
      <c r="C14" s="1721" t="s">
        <v>6</v>
      </c>
      <c r="D14" s="1721"/>
      <c r="E14" s="1722"/>
      <c r="F14" s="56"/>
      <c r="H14" s="1173"/>
      <c r="I14" s="1178" t="s">
        <v>698</v>
      </c>
      <c r="J14" s="1617">
        <v>7518.9660000000003</v>
      </c>
      <c r="K14" s="1617">
        <v>7458.9480000000003</v>
      </c>
      <c r="L14" s="1179"/>
      <c r="M14" s="1179"/>
      <c r="N14" s="1179"/>
      <c r="O14" s="1554"/>
      <c r="P14" s="1554"/>
      <c r="Q14" s="1554"/>
      <c r="R14" s="1181"/>
      <c r="S14" s="1181"/>
      <c r="T14" s="1181"/>
      <c r="U14" s="1607"/>
      <c r="V14" s="1181"/>
      <c r="W14" s="1338"/>
    </row>
    <row r="15" spans="2:23" ht="19.5" customHeight="1" x14ac:dyDescent="0.3">
      <c r="B15" s="74"/>
      <c r="C15" s="89"/>
      <c r="D15" s="75"/>
      <c r="E15" s="76"/>
      <c r="F15" s="75"/>
      <c r="H15" s="1182"/>
      <c r="I15" s="1183" t="s">
        <v>699</v>
      </c>
      <c r="J15" s="1680">
        <v>1279.69</v>
      </c>
      <c r="K15" s="1680">
        <v>1213.123</v>
      </c>
      <c r="L15" s="1184"/>
      <c r="M15" s="1184"/>
      <c r="N15" s="1184"/>
      <c r="O15" s="1555"/>
      <c r="P15" s="1555"/>
      <c r="Q15" s="1555"/>
      <c r="R15" s="1185"/>
      <c r="S15" s="1185"/>
      <c r="T15" s="1185"/>
      <c r="U15" s="1608"/>
      <c r="V15" s="1185"/>
      <c r="W15" s="1609"/>
    </row>
    <row r="16" spans="2:23" ht="19.5" customHeight="1" x14ac:dyDescent="0.3">
      <c r="B16" s="74"/>
      <c r="C16" s="1721" t="s">
        <v>7</v>
      </c>
      <c r="D16" s="1721"/>
      <c r="E16" s="1722"/>
      <c r="F16" s="56"/>
      <c r="H16" s="1773" t="s">
        <v>700</v>
      </c>
      <c r="I16" s="1774"/>
      <c r="J16" s="1681">
        <v>10.02</v>
      </c>
      <c r="K16" s="1615">
        <v>28.475000000000001</v>
      </c>
      <c r="L16" s="1175"/>
      <c r="M16" s="1175"/>
      <c r="N16" s="1175"/>
      <c r="O16" s="1553"/>
      <c r="P16" s="1553"/>
      <c r="Q16" s="1553"/>
      <c r="R16" s="1177"/>
      <c r="S16" s="1177"/>
      <c r="T16" s="1177"/>
      <c r="U16" s="1606"/>
      <c r="V16" s="1177"/>
      <c r="W16" s="1336"/>
    </row>
    <row r="17" spans="2:23" ht="19.5" customHeight="1" x14ac:dyDescent="0.3">
      <c r="B17" s="74"/>
      <c r="C17" s="89"/>
      <c r="D17" s="75"/>
      <c r="E17" s="76"/>
      <c r="F17" s="75"/>
      <c r="H17" s="3"/>
      <c r="I17" s="1187" t="s">
        <v>701</v>
      </c>
      <c r="J17" s="1681">
        <v>72.674999999999997</v>
      </c>
      <c r="K17" s="1681">
        <v>62.398000000000003</v>
      </c>
      <c r="L17" s="1186"/>
      <c r="M17" s="1186"/>
      <c r="N17" s="1186"/>
      <c r="O17" s="1556"/>
      <c r="P17" s="1556"/>
      <c r="Q17" s="1556"/>
      <c r="R17" s="1188"/>
      <c r="S17" s="1188"/>
      <c r="T17" s="1188"/>
      <c r="U17" s="1610"/>
      <c r="V17" s="1188"/>
      <c r="W17" s="1611"/>
    </row>
    <row r="18" spans="2:23" ht="19.5" customHeight="1" thickBot="1" x14ac:dyDescent="0.35">
      <c r="B18" s="74"/>
      <c r="C18" s="1721" t="s">
        <v>31</v>
      </c>
      <c r="D18" s="1721"/>
      <c r="E18" s="1722"/>
      <c r="F18" s="56"/>
      <c r="H18" s="1775" t="s">
        <v>702</v>
      </c>
      <c r="I18" s="1776"/>
      <c r="J18" s="1621">
        <v>11523.370999999999</v>
      </c>
      <c r="K18" s="1621">
        <v>11080.116</v>
      </c>
      <c r="L18" s="1189"/>
      <c r="M18" s="1189"/>
      <c r="N18" s="1189"/>
      <c r="O18" s="1557"/>
      <c r="P18" s="1557"/>
      <c r="Q18" s="1557"/>
      <c r="R18" s="1191"/>
      <c r="S18" s="1191"/>
      <c r="T18" s="1191"/>
      <c r="U18" s="1612"/>
      <c r="V18" s="1191"/>
      <c r="W18" s="1345"/>
    </row>
    <row r="19" spans="2:23" ht="19.5" customHeight="1" x14ac:dyDescent="0.25">
      <c r="B19" s="74"/>
      <c r="C19" s="238"/>
      <c r="D19" s="1749" t="s">
        <v>9</v>
      </c>
      <c r="E19" s="1750"/>
      <c r="F19" s="189"/>
      <c r="H19" s="926" t="s">
        <v>703</v>
      </c>
      <c r="I19" s="1192"/>
      <c r="J19" s="1193"/>
      <c r="K19" s="1193"/>
      <c r="L19" s="1194"/>
      <c r="M19" s="1194"/>
      <c r="N19" s="1194"/>
      <c r="O19" s="1193"/>
      <c r="P19" s="1193"/>
      <c r="Q19" s="1193"/>
      <c r="R19" s="1193"/>
      <c r="S19" s="1193"/>
      <c r="T19" s="1193"/>
      <c r="U19" s="1195"/>
      <c r="V19" s="1194"/>
      <c r="W19" s="1194"/>
    </row>
    <row r="20" spans="2:23" ht="19.5" customHeight="1" x14ac:dyDescent="0.3">
      <c r="B20" s="74"/>
      <c r="C20" s="238"/>
      <c r="D20" s="1749" t="s">
        <v>11</v>
      </c>
      <c r="E20" s="1750"/>
      <c r="F20" s="189"/>
    </row>
    <row r="21" spans="2:23" ht="19.5" customHeight="1" x14ac:dyDescent="0.3">
      <c r="B21" s="74"/>
      <c r="C21" s="214"/>
      <c r="D21" s="1749" t="s">
        <v>13</v>
      </c>
      <c r="E21" s="1750"/>
      <c r="F21" s="189"/>
    </row>
    <row r="22" spans="2:23" ht="19.5" customHeight="1" thickBot="1" x14ac:dyDescent="0.35">
      <c r="B22" s="74"/>
      <c r="D22" s="1749" t="s">
        <v>34</v>
      </c>
      <c r="E22" s="1750"/>
      <c r="F22" s="189"/>
      <c r="H22" s="1777" t="s">
        <v>691</v>
      </c>
      <c r="I22" s="1778"/>
      <c r="J22" s="1167">
        <v>2023.01</v>
      </c>
      <c r="K22" s="1167">
        <v>2023.02</v>
      </c>
      <c r="L22" s="1167">
        <v>2023.03</v>
      </c>
      <c r="M22" s="1167">
        <v>2023.04</v>
      </c>
      <c r="N22" s="1167">
        <v>2023.05</v>
      </c>
      <c r="O22" s="1167">
        <v>2023.06</v>
      </c>
      <c r="P22" s="1167">
        <v>2023.07</v>
      </c>
      <c r="Q22" s="1167">
        <v>2023.08</v>
      </c>
      <c r="R22" s="1167">
        <v>2023.09</v>
      </c>
      <c r="S22" s="1168">
        <v>2023.1</v>
      </c>
      <c r="T22" s="1167">
        <v>2023.11</v>
      </c>
      <c r="U22" s="1167">
        <v>2023.12</v>
      </c>
      <c r="V22" s="1167" t="s">
        <v>692</v>
      </c>
      <c r="W22" s="1169" t="s">
        <v>693</v>
      </c>
    </row>
    <row r="23" spans="2:23" ht="19.5" customHeight="1" x14ac:dyDescent="0.3">
      <c r="B23" s="74"/>
      <c r="D23" s="1749" t="s">
        <v>18</v>
      </c>
      <c r="E23" s="1750"/>
      <c r="F23" s="189"/>
      <c r="H23" s="1779" t="s">
        <v>694</v>
      </c>
      <c r="I23" s="1780"/>
      <c r="J23" s="1170">
        <v>8830.991</v>
      </c>
      <c r="K23" s="1170">
        <v>9741.402</v>
      </c>
      <c r="L23" s="1170">
        <v>11315.24</v>
      </c>
      <c r="M23" s="1170">
        <v>9972.268</v>
      </c>
      <c r="N23" s="1170">
        <v>10307.25</v>
      </c>
      <c r="O23" s="1552">
        <v>11610.808000000001</v>
      </c>
      <c r="P23" s="1552">
        <v>11734.538</v>
      </c>
      <c r="Q23" s="1552">
        <v>12308.87</v>
      </c>
      <c r="R23" s="1172">
        <v>12509.812</v>
      </c>
      <c r="S23" s="1172">
        <v>10134.953</v>
      </c>
      <c r="T23" s="1172">
        <v>11365.011</v>
      </c>
      <c r="U23" s="1613">
        <v>11724.290999999999</v>
      </c>
      <c r="V23" s="1613">
        <v>10962.952833333335</v>
      </c>
      <c r="W23" s="1614">
        <v>131555.43400000001</v>
      </c>
    </row>
    <row r="24" spans="2:23" ht="19.5" customHeight="1" x14ac:dyDescent="0.3">
      <c r="B24" s="74"/>
      <c r="D24" s="1728" t="s">
        <v>35</v>
      </c>
      <c r="E24" s="1728"/>
      <c r="F24" s="1728"/>
      <c r="H24" s="1173"/>
      <c r="I24" s="1174" t="s">
        <v>695</v>
      </c>
      <c r="J24" s="1175">
        <v>202.10499999999999</v>
      </c>
      <c r="K24" s="1175">
        <v>284.214</v>
      </c>
      <c r="L24" s="1175">
        <v>275.82</v>
      </c>
      <c r="M24" s="1175">
        <v>214.86500000000001</v>
      </c>
      <c r="N24" s="1175">
        <v>390.52699999999999</v>
      </c>
      <c r="O24" s="1553">
        <v>152.946</v>
      </c>
      <c r="P24" s="1553">
        <v>547.12099999999998</v>
      </c>
      <c r="Q24" s="1553">
        <v>186.161</v>
      </c>
      <c r="R24" s="1177">
        <v>444.20400000000001</v>
      </c>
      <c r="S24" s="1177">
        <v>217.06</v>
      </c>
      <c r="T24" s="1177">
        <v>180.511</v>
      </c>
      <c r="U24" s="1615">
        <v>111.69799999999999</v>
      </c>
      <c r="V24" s="1615">
        <v>267.26933333333335</v>
      </c>
      <c r="W24" s="1616">
        <v>3207.232</v>
      </c>
    </row>
    <row r="25" spans="2:23" ht="19.5" customHeight="1" x14ac:dyDescent="0.3">
      <c r="B25" s="71"/>
      <c r="C25" s="56"/>
      <c r="D25" s="243"/>
      <c r="E25" s="244"/>
      <c r="F25" s="56"/>
      <c r="H25" s="1173"/>
      <c r="I25" s="1178" t="s">
        <v>696</v>
      </c>
      <c r="J25" s="1179">
        <v>1010.408</v>
      </c>
      <c r="K25" s="1179">
        <v>1666.433</v>
      </c>
      <c r="L25" s="1179">
        <v>1689.99</v>
      </c>
      <c r="M25" s="1179">
        <v>1388.365</v>
      </c>
      <c r="N25" s="1179">
        <v>1266.1479999999999</v>
      </c>
      <c r="O25" s="1554">
        <v>1870.9970000000001</v>
      </c>
      <c r="P25" s="1554">
        <v>1322.9570000000001</v>
      </c>
      <c r="Q25" s="1554">
        <v>1298.5360000000001</v>
      </c>
      <c r="R25" s="1181">
        <v>840.89099999999996</v>
      </c>
      <c r="S25" s="1181">
        <v>980.654</v>
      </c>
      <c r="T25" s="1181">
        <v>1556.8109999999999</v>
      </c>
      <c r="U25" s="1617">
        <v>1492.87</v>
      </c>
      <c r="V25" s="1617">
        <v>1365.4216666666669</v>
      </c>
      <c r="W25" s="1618">
        <v>16385.060000000001</v>
      </c>
    </row>
    <row r="26" spans="2:23" ht="19.5" customHeight="1" x14ac:dyDescent="0.3">
      <c r="B26" s="253"/>
      <c r="C26" s="1721" t="s">
        <v>17</v>
      </c>
      <c r="D26" s="1721"/>
      <c r="E26" s="1736"/>
      <c r="F26" s="75"/>
      <c r="H26" s="1173"/>
      <c r="I26" s="1178" t="s">
        <v>697</v>
      </c>
      <c r="J26" s="1179">
        <v>1131.1079999999999</v>
      </c>
      <c r="K26" s="1179">
        <v>1216.4469999999999</v>
      </c>
      <c r="L26" s="1179">
        <v>1304.327</v>
      </c>
      <c r="M26" s="1179">
        <v>1168.3440000000001</v>
      </c>
      <c r="N26" s="1179">
        <v>1133.317</v>
      </c>
      <c r="O26" s="1554">
        <v>1112.838</v>
      </c>
      <c r="P26" s="1554">
        <v>1038.7650000000001</v>
      </c>
      <c r="Q26" s="1554">
        <v>1028.646</v>
      </c>
      <c r="R26" s="1181">
        <v>1019.015</v>
      </c>
      <c r="S26" s="1181">
        <v>982.96400000000006</v>
      </c>
      <c r="T26" s="1181">
        <v>1100.9690000000001</v>
      </c>
      <c r="U26" s="1617">
        <v>1120.425</v>
      </c>
      <c r="V26" s="1617">
        <v>1113.0970833333331</v>
      </c>
      <c r="W26" s="1618">
        <v>13357.164999999997</v>
      </c>
    </row>
    <row r="27" spans="2:23" ht="19.5" customHeight="1" x14ac:dyDescent="0.3">
      <c r="B27" s="253"/>
      <c r="C27" s="56"/>
      <c r="D27" s="243"/>
      <c r="E27" s="291"/>
      <c r="F27" s="56"/>
      <c r="H27" s="1173"/>
      <c r="I27" s="1178" t="s">
        <v>698</v>
      </c>
      <c r="J27" s="1179">
        <v>4481.0510000000004</v>
      </c>
      <c r="K27" s="1179">
        <v>4431.991</v>
      </c>
      <c r="L27" s="1179">
        <v>4889.7359999999999</v>
      </c>
      <c r="M27" s="1179">
        <v>4752.49</v>
      </c>
      <c r="N27" s="1179">
        <v>5291.7129999999997</v>
      </c>
      <c r="O27" s="1554">
        <v>6278.7449999999999</v>
      </c>
      <c r="P27" s="1554">
        <v>6797.3990000000003</v>
      </c>
      <c r="Q27" s="1554">
        <v>6924.5709999999999</v>
      </c>
      <c r="R27" s="1181">
        <v>9066.598</v>
      </c>
      <c r="S27" s="1181">
        <v>6850.7809999999999</v>
      </c>
      <c r="T27" s="1181">
        <v>7288.5429999999997</v>
      </c>
      <c r="U27" s="1617">
        <v>7686.3819999999996</v>
      </c>
      <c r="V27" s="1617">
        <v>6228.333333333333</v>
      </c>
      <c r="W27" s="1618">
        <v>74740</v>
      </c>
    </row>
    <row r="28" spans="2:23" ht="19.5" customHeight="1" x14ac:dyDescent="0.3">
      <c r="B28" s="253"/>
      <c r="C28" s="1726" t="s">
        <v>8</v>
      </c>
      <c r="D28" s="1726"/>
      <c r="E28" s="1727"/>
      <c r="F28" s="75"/>
      <c r="H28" s="1182"/>
      <c r="I28" s="1183" t="s">
        <v>699</v>
      </c>
      <c r="J28" s="1184">
        <v>2006.319</v>
      </c>
      <c r="K28" s="1184">
        <v>2142.317</v>
      </c>
      <c r="L28" s="1184">
        <v>3155.3670000000002</v>
      </c>
      <c r="M28" s="1184">
        <v>2448.2040000000002</v>
      </c>
      <c r="N28" s="1184">
        <v>2225.5450000000001</v>
      </c>
      <c r="O28" s="1555">
        <v>2195.2820000000002</v>
      </c>
      <c r="P28" s="1555">
        <v>2028.296</v>
      </c>
      <c r="Q28" s="1555">
        <v>2870.9560000000001</v>
      </c>
      <c r="R28" s="1185">
        <v>1139.104</v>
      </c>
      <c r="S28" s="1185">
        <v>1103.4939999999999</v>
      </c>
      <c r="T28" s="1185">
        <v>1238.1769999999999</v>
      </c>
      <c r="U28" s="1680">
        <v>1312.9159999999999</v>
      </c>
      <c r="V28" s="1680">
        <v>1988.8314166666667</v>
      </c>
      <c r="W28" s="1702">
        <v>23865.976999999999</v>
      </c>
    </row>
    <row r="29" spans="2:23" ht="19.5" customHeight="1" x14ac:dyDescent="0.3">
      <c r="B29" s="253"/>
      <c r="C29" s="235"/>
      <c r="D29" s="235"/>
      <c r="E29" s="281"/>
      <c r="F29" s="56"/>
      <c r="H29" s="1773" t="s">
        <v>700</v>
      </c>
      <c r="I29" s="1774"/>
      <c r="J29" s="1186">
        <v>44.646999999999998</v>
      </c>
      <c r="K29" s="1175">
        <v>5.94</v>
      </c>
      <c r="L29" s="1175">
        <v>11.734999999999999</v>
      </c>
      <c r="M29" s="1175">
        <v>10.39</v>
      </c>
      <c r="N29" s="1175">
        <v>6.14</v>
      </c>
      <c r="O29" s="1553">
        <v>11.66</v>
      </c>
      <c r="P29" s="1553">
        <v>21.395</v>
      </c>
      <c r="Q29" s="1553">
        <v>6.64</v>
      </c>
      <c r="R29" s="1177">
        <v>16.704999999999998</v>
      </c>
      <c r="S29" s="1177">
        <v>15.29</v>
      </c>
      <c r="T29" s="1177">
        <v>1.67</v>
      </c>
      <c r="U29" s="1615">
        <v>14.46</v>
      </c>
      <c r="V29" s="1615">
        <v>13.889333333333331</v>
      </c>
      <c r="W29" s="1616">
        <v>166.67199999999997</v>
      </c>
    </row>
    <row r="30" spans="2:23" ht="19.5" customHeight="1" x14ac:dyDescent="0.3">
      <c r="B30" s="253"/>
      <c r="C30" s="1721" t="s">
        <v>25</v>
      </c>
      <c r="D30" s="1721"/>
      <c r="E30" s="1736"/>
      <c r="F30" s="56"/>
      <c r="H30" s="3"/>
      <c r="I30" s="1187" t="s">
        <v>701</v>
      </c>
      <c r="J30" s="1186">
        <v>148.517</v>
      </c>
      <c r="K30" s="1186">
        <v>97.256</v>
      </c>
      <c r="L30" s="1186">
        <v>74.069000000000003</v>
      </c>
      <c r="M30" s="1186">
        <v>46.265999999999998</v>
      </c>
      <c r="N30" s="1186">
        <v>61.084000000000003</v>
      </c>
      <c r="O30" s="1556">
        <v>55.399000000000001</v>
      </c>
      <c r="P30" s="1556">
        <v>38.893000000000001</v>
      </c>
      <c r="Q30" s="1556">
        <v>34.645000000000003</v>
      </c>
      <c r="R30" s="1188">
        <v>35.204999999999998</v>
      </c>
      <c r="S30" s="1188">
        <v>38.280999999999999</v>
      </c>
      <c r="T30" s="1188">
        <v>35.015000000000001</v>
      </c>
      <c r="U30" s="1681">
        <v>44.64</v>
      </c>
      <c r="V30" s="1681">
        <v>59.105833333333329</v>
      </c>
      <c r="W30" s="1703">
        <v>709.27</v>
      </c>
    </row>
    <row r="31" spans="2:23" ht="19.5" customHeight="1" thickBot="1" x14ac:dyDescent="0.35">
      <c r="B31" s="253"/>
      <c r="C31" s="243"/>
      <c r="D31" s="243"/>
      <c r="E31" s="291"/>
      <c r="F31" s="56"/>
      <c r="H31" s="1775" t="s">
        <v>702</v>
      </c>
      <c r="I31" s="1776"/>
      <c r="J31" s="1189">
        <v>9024.1550000000007</v>
      </c>
      <c r="K31" s="1189">
        <v>9844.598</v>
      </c>
      <c r="L31" s="1189">
        <v>11401.044</v>
      </c>
      <c r="M31" s="1189">
        <v>10028.924000000001</v>
      </c>
      <c r="N31" s="1189">
        <v>10374.474</v>
      </c>
      <c r="O31" s="1557">
        <v>11677.867</v>
      </c>
      <c r="P31" s="1557">
        <v>11794.825999999999</v>
      </c>
      <c r="Q31" s="1557">
        <v>12350.155000000001</v>
      </c>
      <c r="R31" s="1191">
        <v>12561.722</v>
      </c>
      <c r="S31" s="1191">
        <v>10188.523999999999</v>
      </c>
      <c r="T31" s="1191">
        <v>11401.696</v>
      </c>
      <c r="U31" s="1621">
        <v>11783.391</v>
      </c>
      <c r="V31" s="1621">
        <v>11035.947999999999</v>
      </c>
      <c r="W31" s="1622">
        <v>132431.37599999999</v>
      </c>
    </row>
    <row r="32" spans="2:23" ht="19.5" customHeight="1" x14ac:dyDescent="0.25">
      <c r="B32" s="253"/>
      <c r="C32" s="1721" t="s">
        <v>32</v>
      </c>
      <c r="D32" s="1721"/>
      <c r="E32" s="1736"/>
      <c r="H32" s="926" t="s">
        <v>705</v>
      </c>
    </row>
    <row r="33" spans="2:5" ht="19.5" customHeight="1" thickBot="1" x14ac:dyDescent="0.35">
      <c r="B33" s="305"/>
      <c r="C33" s="306"/>
      <c r="D33" s="306"/>
      <c r="E33" s="307"/>
    </row>
    <row r="34" spans="2:5" ht="19.5" customHeight="1" thickTop="1" x14ac:dyDescent="0.3"/>
    <row r="35" spans="2:5" ht="19.5" customHeight="1" x14ac:dyDescent="0.3"/>
    <row r="36" spans="2:5" ht="19.5" customHeight="1" x14ac:dyDescent="0.3"/>
    <row r="37" spans="2:5" ht="19.5" customHeight="1" x14ac:dyDescent="0.3"/>
    <row r="38" spans="2:5" ht="19.5" customHeight="1" x14ac:dyDescent="0.3"/>
    <row r="39" spans="2:5" ht="19.5" customHeight="1" x14ac:dyDescent="0.3"/>
    <row r="40" spans="2:5" ht="19.5" customHeight="1" x14ac:dyDescent="0.3"/>
    <row r="41" spans="2:5" ht="19.5" customHeight="1" x14ac:dyDescent="0.3"/>
    <row r="42" spans="2:5" ht="19.5" customHeight="1" x14ac:dyDescent="0.3"/>
    <row r="43" spans="2:5" ht="19.5" customHeight="1" x14ac:dyDescent="0.3"/>
    <row r="44" spans="2:5" ht="19.5" customHeight="1" x14ac:dyDescent="0.3"/>
    <row r="45" spans="2:5" ht="19.5" customHeight="1" x14ac:dyDescent="0.3"/>
    <row r="46" spans="2:5" ht="19.5" customHeight="1" x14ac:dyDescent="0.3"/>
    <row r="47" spans="2:5" ht="19.5" customHeight="1" x14ac:dyDescent="0.3"/>
    <row r="48" spans="2:5" ht="19.5" customHeight="1" x14ac:dyDescent="0.3"/>
    <row r="49" ht="19.5" customHeight="1" x14ac:dyDescent="0.3"/>
    <row r="50" ht="19.5" customHeight="1" x14ac:dyDescent="0.3"/>
    <row r="51" ht="19.5" customHeight="1" x14ac:dyDescent="0.3"/>
    <row r="52" ht="19.5" customHeight="1" x14ac:dyDescent="0.3"/>
    <row r="53" ht="19.5" customHeight="1" x14ac:dyDescent="0.3"/>
    <row r="54" ht="19.5" customHeight="1" x14ac:dyDescent="0.3"/>
    <row r="55" ht="19.5" customHeight="1" x14ac:dyDescent="0.3"/>
    <row r="56" ht="19.5" customHeight="1" x14ac:dyDescent="0.3"/>
    <row r="57" ht="19.5" customHeight="1" x14ac:dyDescent="0.3"/>
    <row r="58" ht="19.5" customHeight="1" x14ac:dyDescent="0.3"/>
    <row r="59" ht="19.5" customHeight="1" x14ac:dyDescent="0.3"/>
    <row r="60" ht="19.5" customHeight="1" x14ac:dyDescent="0.3"/>
    <row r="61" ht="19.5" customHeight="1" x14ac:dyDescent="0.3"/>
    <row r="62" ht="19.5" customHeight="1" x14ac:dyDescent="0.3"/>
    <row r="63" ht="19.5" customHeight="1" x14ac:dyDescent="0.3"/>
    <row r="64" ht="19.5" customHeight="1" x14ac:dyDescent="0.3"/>
    <row r="65" ht="19.5" customHeight="1" x14ac:dyDescent="0.3"/>
    <row r="66" ht="19.5" customHeight="1" x14ac:dyDescent="0.3"/>
    <row r="67" ht="19.5" customHeight="1" x14ac:dyDescent="0.3"/>
    <row r="68" ht="19.5" customHeight="1" x14ac:dyDescent="0.3"/>
    <row r="69" ht="19.5" customHeight="1" x14ac:dyDescent="0.3"/>
    <row r="70" ht="19.5" customHeight="1" x14ac:dyDescent="0.3"/>
    <row r="71" ht="19.5" customHeight="1" x14ac:dyDescent="0.3"/>
    <row r="72" ht="19.5" customHeight="1" x14ac:dyDescent="0.3"/>
    <row r="73" ht="19.5" customHeight="1" x14ac:dyDescent="0.3"/>
    <row r="74" ht="19.5" customHeight="1" x14ac:dyDescent="0.3"/>
    <row r="75" ht="19.5" customHeight="1" x14ac:dyDescent="0.3"/>
    <row r="76" ht="19.5" customHeight="1" x14ac:dyDescent="0.3"/>
    <row r="77" ht="19.5" customHeight="1" x14ac:dyDescent="0.3"/>
    <row r="78" ht="19.5" customHeight="1" x14ac:dyDescent="0.3"/>
    <row r="79" ht="19.5" customHeight="1" x14ac:dyDescent="0.3"/>
    <row r="80" ht="19.5" customHeight="1" x14ac:dyDescent="0.3"/>
    <row r="81" ht="19.5" customHeight="1" x14ac:dyDescent="0.3"/>
    <row r="82" ht="19.5" customHeight="1" x14ac:dyDescent="0.3"/>
    <row r="83" ht="19.5" customHeight="1" x14ac:dyDescent="0.3"/>
    <row r="84" ht="19.5" customHeight="1" x14ac:dyDescent="0.3"/>
    <row r="85" ht="19.5" customHeight="1" x14ac:dyDescent="0.3"/>
  </sheetData>
  <mergeCells count="25">
    <mergeCell ref="D19:E19"/>
    <mergeCell ref="B4:E4"/>
    <mergeCell ref="C8:E8"/>
    <mergeCell ref="H9:I9"/>
    <mergeCell ref="C10:E10"/>
    <mergeCell ref="H10:I10"/>
    <mergeCell ref="C12:E12"/>
    <mergeCell ref="C14:E14"/>
    <mergeCell ref="C16:E16"/>
    <mergeCell ref="H16:I16"/>
    <mergeCell ref="C18:E18"/>
    <mergeCell ref="H18:I18"/>
    <mergeCell ref="D20:E20"/>
    <mergeCell ref="D21:E21"/>
    <mergeCell ref="D22:E22"/>
    <mergeCell ref="H22:I22"/>
    <mergeCell ref="D23:E23"/>
    <mergeCell ref="H23:I23"/>
    <mergeCell ref="C32:E32"/>
    <mergeCell ref="D24:F24"/>
    <mergeCell ref="C26:E26"/>
    <mergeCell ref="C28:E28"/>
    <mergeCell ref="H29:I29"/>
    <mergeCell ref="C30:E30"/>
    <mergeCell ref="H31:I31"/>
  </mergeCells>
  <phoneticPr fontId="3" type="noConversion"/>
  <hyperlinks>
    <hyperlink ref="C12" location="G_IS!A1" display="KB Financial Group"/>
    <hyperlink ref="C14" location="B_IS!A1" display="KB Kookmin Bank"/>
    <hyperlink ref="C16" location="S_IS!A1" display="KB Securities"/>
    <hyperlink ref="D24:E24" location="'I_Monthly Premium'!A1" display="Monthly Initial Premium"/>
    <hyperlink ref="D21:E21" location="I_Key!A1" display="Key Indicators"/>
    <hyperlink ref="D22:E22" location="I_Premium!A1" display="Direct Premium"/>
    <hyperlink ref="D23:E23" location="I_Ratios!A1" display="Loss/Expense Ratio"/>
    <hyperlink ref="D19:E19" location="I_IS!A1" display="Condensed Income Statement"/>
    <hyperlink ref="D20:E20" location="I_BS!A1" display="Condensed Balance Sheet"/>
    <hyperlink ref="C18" location="I_Key!A1" display="KB Insurance"/>
    <hyperlink ref="C10" location="Hightlights!A1" display="Highlights"/>
    <hyperlink ref="C10:E10" location="'Financial Highlights'!A1" display="Finanial Highlights"/>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62" fitToHeight="0" orientation="landscape" horizontalDpi="300" verticalDpi="300"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F43"/>
  <sheetViews>
    <sheetView showGridLines="0" view="pageBreakPreview" zoomScale="70" zoomScaleNormal="70" zoomScaleSheetLayoutView="70" workbookViewId="0">
      <selection activeCell="BF1" sqref="BF1:BF1048576"/>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49" width="15.5" style="38" customWidth="1"/>
    <col min="50" max="52" width="15.5" style="48" customWidth="1"/>
    <col min="53" max="57" width="15.5" style="38" customWidth="1"/>
    <col min="58" max="16384" width="9" style="38"/>
  </cols>
  <sheetData>
    <row r="1" spans="2:58" ht="5.25" customHeight="1" x14ac:dyDescent="0.3"/>
    <row r="2" spans="2:58" ht="28.5" customHeight="1" x14ac:dyDescent="0.35">
      <c r="H2" s="39"/>
    </row>
    <row r="3" spans="2:58" ht="3" customHeight="1" x14ac:dyDescent="0.3">
      <c r="H3" s="40"/>
    </row>
    <row r="4" spans="2:58" ht="30" customHeight="1" x14ac:dyDescent="0.3">
      <c r="B4" s="1719" t="s">
        <v>17</v>
      </c>
      <c r="C4" s="1719"/>
      <c r="D4" s="1719"/>
      <c r="E4" s="1719"/>
      <c r="F4" s="191"/>
      <c r="G4" s="42"/>
      <c r="H4" s="64" t="s">
        <v>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row>
    <row r="5" spans="2:58" ht="18" customHeight="1" x14ac:dyDescent="0.3">
      <c r="AI5" s="38"/>
      <c r="AX5" s="38"/>
      <c r="AY5" s="38"/>
      <c r="AZ5" s="38"/>
    </row>
    <row r="6" spans="2:58" ht="3" customHeight="1" thickBot="1" x14ac:dyDescent="0.35">
      <c r="H6" s="40"/>
    </row>
    <row r="7" spans="2:58" ht="12" customHeight="1" thickTop="1" x14ac:dyDescent="0.3">
      <c r="B7" s="193"/>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X7" s="38"/>
      <c r="AY7" s="38"/>
      <c r="AZ7" s="38"/>
    </row>
    <row r="8" spans="2:58" ht="19.5" customHeight="1" thickBot="1" x14ac:dyDescent="0.35">
      <c r="B8" s="74"/>
      <c r="C8" s="1721" t="s">
        <v>2</v>
      </c>
      <c r="D8" s="1721"/>
      <c r="E8" s="1722"/>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78" t="s">
        <v>63</v>
      </c>
      <c r="AG8" s="78" t="s">
        <v>64</v>
      </c>
      <c r="AH8" s="78" t="s">
        <v>65</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869</v>
      </c>
      <c r="BD8" s="81" t="s">
        <v>890</v>
      </c>
      <c r="BE8" s="81" t="s">
        <v>891</v>
      </c>
    </row>
    <row r="9" spans="2:58" ht="19.5" customHeight="1" x14ac:dyDescent="0.3">
      <c r="B9" s="71"/>
      <c r="C9" s="75"/>
      <c r="D9" s="75"/>
      <c r="E9" s="76"/>
      <c r="F9" s="75"/>
      <c r="H9" s="1" t="s">
        <v>151</v>
      </c>
      <c r="I9" s="83">
        <v>240.7</v>
      </c>
      <c r="J9" s="83">
        <v>233.8</v>
      </c>
      <c r="K9" s="83">
        <v>244.2</v>
      </c>
      <c r="L9" s="83">
        <v>255.7</v>
      </c>
      <c r="M9" s="83">
        <v>260.2</v>
      </c>
      <c r="N9" s="83">
        <v>250.5</v>
      </c>
      <c r="O9" s="83">
        <v>248.1</v>
      </c>
      <c r="P9" s="83">
        <v>298.2</v>
      </c>
      <c r="Q9" s="83">
        <v>256.89999999999998</v>
      </c>
      <c r="R9" s="83">
        <v>244.5</v>
      </c>
      <c r="S9" s="83">
        <v>247.1</v>
      </c>
      <c r="T9" s="83">
        <v>245.3</v>
      </c>
      <c r="U9" s="83">
        <v>236.8</v>
      </c>
      <c r="V9" s="83">
        <v>237.6</v>
      </c>
      <c r="W9" s="83">
        <v>253.9</v>
      </c>
      <c r="X9" s="83">
        <v>251.6</v>
      </c>
      <c r="Y9" s="83">
        <v>245.3</v>
      </c>
      <c r="Z9" s="83">
        <v>237.4</v>
      </c>
      <c r="AA9" s="83">
        <v>244.7</v>
      </c>
      <c r="AB9" s="84">
        <v>253.9</v>
      </c>
      <c r="AC9" s="84">
        <v>262.10000000000002</v>
      </c>
      <c r="AD9" s="84">
        <v>267.8</v>
      </c>
      <c r="AE9" s="84">
        <v>274.89999999999998</v>
      </c>
      <c r="AF9" s="84">
        <v>278.89999999999998</v>
      </c>
      <c r="AG9" s="84">
        <v>284</v>
      </c>
      <c r="AH9" s="84">
        <v>287.5</v>
      </c>
      <c r="AI9" s="84">
        <v>294.89999999999998</v>
      </c>
      <c r="AJ9" s="83">
        <v>301.89999999999998</v>
      </c>
      <c r="AK9" s="83">
        <v>303.89999999999998</v>
      </c>
      <c r="AL9" s="83">
        <v>299.89999999999998</v>
      </c>
      <c r="AM9" s="83">
        <v>311.3</v>
      </c>
      <c r="AN9" s="84">
        <v>315.2</v>
      </c>
      <c r="AO9" s="200">
        <v>318.2</v>
      </c>
      <c r="AP9" s="201">
        <v>306.2</v>
      </c>
      <c r="AQ9" s="201">
        <v>314.5</v>
      </c>
      <c r="AR9" s="201">
        <v>326.8</v>
      </c>
      <c r="AS9" s="200">
        <v>339.6</v>
      </c>
      <c r="AT9" s="200">
        <v>342.7</v>
      </c>
      <c r="AU9" s="200">
        <v>350.29999999999995</v>
      </c>
      <c r="AV9" s="200">
        <v>358.2</v>
      </c>
      <c r="AW9" s="200">
        <v>363.4</v>
      </c>
      <c r="AX9" s="201">
        <v>358.70000000000005</v>
      </c>
      <c r="AY9" s="201">
        <v>368.1</v>
      </c>
      <c r="AZ9" s="201">
        <v>384</v>
      </c>
      <c r="BA9" s="200">
        <v>401.2</v>
      </c>
      <c r="BB9" s="200">
        <v>403.9</v>
      </c>
      <c r="BC9" s="1468">
        <v>413.3</v>
      </c>
      <c r="BD9" s="201">
        <v>421.1</v>
      </c>
      <c r="BE9" s="203">
        <v>414.2</v>
      </c>
    </row>
    <row r="10" spans="2:58" ht="19.5" customHeight="1" x14ac:dyDescent="0.3">
      <c r="B10" s="74"/>
      <c r="C10" s="1721" t="s">
        <v>36</v>
      </c>
      <c r="D10" s="1721"/>
      <c r="E10" s="1722"/>
      <c r="F10" s="56"/>
      <c r="H10" s="215" t="s">
        <v>152</v>
      </c>
      <c r="I10" s="83">
        <v>21.1</v>
      </c>
      <c r="J10" s="83">
        <v>26</v>
      </c>
      <c r="K10" s="83">
        <v>47</v>
      </c>
      <c r="L10" s="83">
        <v>63.7</v>
      </c>
      <c r="M10" s="83">
        <v>42.5</v>
      </c>
      <c r="N10" s="83">
        <v>53.8</v>
      </c>
      <c r="O10" s="83">
        <v>65.599999999999994</v>
      </c>
      <c r="P10" s="83">
        <v>22.8</v>
      </c>
      <c r="Q10" s="83">
        <v>16.7</v>
      </c>
      <c r="R10" s="83">
        <v>41.4</v>
      </c>
      <c r="S10" s="83">
        <v>24.7</v>
      </c>
      <c r="T10" s="83">
        <v>12.4</v>
      </c>
      <c r="U10" s="83">
        <v>37.299999999999997</v>
      </c>
      <c r="V10" s="83">
        <v>12</v>
      </c>
      <c r="W10" s="83">
        <v>29.8</v>
      </c>
      <c r="X10" s="83">
        <v>29.8</v>
      </c>
      <c r="Y10" s="83">
        <v>31.3</v>
      </c>
      <c r="Z10" s="83">
        <v>1.3</v>
      </c>
      <c r="AA10" s="83">
        <v>19.8</v>
      </c>
      <c r="AB10" s="84">
        <v>39.700000000000003</v>
      </c>
      <c r="AC10" s="84">
        <v>44</v>
      </c>
      <c r="AD10" s="84">
        <v>36.700000000000003</v>
      </c>
      <c r="AE10" s="84">
        <v>28.5</v>
      </c>
      <c r="AF10" s="84">
        <v>23.5</v>
      </c>
      <c r="AG10" s="84">
        <v>63.9</v>
      </c>
      <c r="AH10" s="84">
        <v>53.6</v>
      </c>
      <c r="AI10" s="84">
        <v>53.800000000000018</v>
      </c>
      <c r="AJ10" s="83">
        <v>93.4</v>
      </c>
      <c r="AK10" s="83">
        <v>62</v>
      </c>
      <c r="AL10" s="83">
        <v>42.9</v>
      </c>
      <c r="AM10" s="83">
        <v>68.3</v>
      </c>
      <c r="AN10" s="84">
        <v>88.6</v>
      </c>
      <c r="AO10" s="200">
        <v>82.9</v>
      </c>
      <c r="AP10" s="201">
        <v>96.600000000000023</v>
      </c>
      <c r="AQ10" s="201">
        <v>93.899999999999977</v>
      </c>
      <c r="AR10" s="201">
        <v>127.1</v>
      </c>
      <c r="AS10" s="200">
        <v>149.6</v>
      </c>
      <c r="AT10" s="200">
        <v>123.3</v>
      </c>
      <c r="AU10" s="200">
        <v>125.20000000000007</v>
      </c>
      <c r="AV10" s="200">
        <v>147.9</v>
      </c>
      <c r="AW10" s="200">
        <v>149.4</v>
      </c>
      <c r="AX10" s="201">
        <v>141.29999999999998</v>
      </c>
      <c r="AY10" s="201">
        <v>122.3</v>
      </c>
      <c r="AZ10" s="201">
        <v>106.5</v>
      </c>
      <c r="BA10" s="200">
        <v>156.5</v>
      </c>
      <c r="BB10" s="200">
        <v>138.4</v>
      </c>
      <c r="BC10" s="1468">
        <v>144.5</v>
      </c>
      <c r="BD10" s="201">
        <v>174.3</v>
      </c>
      <c r="BE10" s="203">
        <v>199.6</v>
      </c>
    </row>
    <row r="11" spans="2:58" ht="19.5" customHeight="1" x14ac:dyDescent="0.3">
      <c r="B11" s="74"/>
      <c r="C11" s="89"/>
      <c r="D11" s="75"/>
      <c r="E11" s="76"/>
      <c r="F11" s="75"/>
      <c r="H11" s="215" t="s">
        <v>153</v>
      </c>
      <c r="I11" s="83">
        <v>-8.3000000000000007</v>
      </c>
      <c r="J11" s="83">
        <v>-26.9</v>
      </c>
      <c r="K11" s="83">
        <v>-12.6</v>
      </c>
      <c r="L11" s="83">
        <v>-35.799999999999997</v>
      </c>
      <c r="M11" s="83">
        <v>-20.2</v>
      </c>
      <c r="N11" s="83">
        <v>6.5</v>
      </c>
      <c r="O11" s="83">
        <v>-0.3</v>
      </c>
      <c r="P11" s="83">
        <v>-25.1</v>
      </c>
      <c r="Q11" s="83">
        <v>2.1</v>
      </c>
      <c r="R11" s="83">
        <v>-15.4</v>
      </c>
      <c r="S11" s="83">
        <v>-2.9</v>
      </c>
      <c r="T11" s="83">
        <v>-16</v>
      </c>
      <c r="U11" s="83">
        <v>2.4</v>
      </c>
      <c r="V11" s="83">
        <v>-13.2</v>
      </c>
      <c r="W11" s="83">
        <v>-4.9000000000000004</v>
      </c>
      <c r="X11" s="83">
        <v>-20.2</v>
      </c>
      <c r="Y11" s="83">
        <v>-5.4</v>
      </c>
      <c r="Z11" s="83">
        <v>-20.399999999999999</v>
      </c>
      <c r="AA11" s="83">
        <v>-11.7</v>
      </c>
      <c r="AB11" s="84">
        <v>-28.1</v>
      </c>
      <c r="AC11" s="84">
        <v>-13.5</v>
      </c>
      <c r="AD11" s="84">
        <v>-36.9</v>
      </c>
      <c r="AE11" s="84">
        <v>-38.4</v>
      </c>
      <c r="AF11" s="84">
        <v>-44.9</v>
      </c>
      <c r="AG11" s="84">
        <v>-26</v>
      </c>
      <c r="AH11" s="84">
        <v>2.2000000000000002</v>
      </c>
      <c r="AI11" s="84">
        <v>-43.500000000000064</v>
      </c>
      <c r="AJ11" s="83">
        <v>-60.7</v>
      </c>
      <c r="AK11" s="83">
        <v>-49.89999999999997</v>
      </c>
      <c r="AL11" s="83">
        <v>-48.5</v>
      </c>
      <c r="AM11" s="83">
        <v>-55.6</v>
      </c>
      <c r="AN11" s="84">
        <v>-77.099999999999994</v>
      </c>
      <c r="AO11" s="200">
        <v>-62.3</v>
      </c>
      <c r="AP11" s="201">
        <v>-61.599999999999973</v>
      </c>
      <c r="AQ11" s="201">
        <v>-93.4</v>
      </c>
      <c r="AR11" s="201">
        <v>-94.1</v>
      </c>
      <c r="AS11" s="200">
        <v>-80.80000000000004</v>
      </c>
      <c r="AT11" s="200">
        <v>-73.900000000000006</v>
      </c>
      <c r="AU11" s="200">
        <v>-70</v>
      </c>
      <c r="AV11" s="200">
        <v>-96.7</v>
      </c>
      <c r="AW11" s="200">
        <v>-99.8</v>
      </c>
      <c r="AX11" s="201">
        <v>-73.5</v>
      </c>
      <c r="AY11" s="201">
        <v>-95.2</v>
      </c>
      <c r="AZ11" s="201">
        <v>-94.5</v>
      </c>
      <c r="BA11" s="200">
        <v>-108.4</v>
      </c>
      <c r="BB11" s="200">
        <v>-65</v>
      </c>
      <c r="BC11" s="1468">
        <v>-95</v>
      </c>
      <c r="BD11" s="201">
        <v>-106.1</v>
      </c>
      <c r="BE11" s="203">
        <v>-102.4</v>
      </c>
    </row>
    <row r="12" spans="2:58" ht="19.5" customHeight="1" x14ac:dyDescent="0.3">
      <c r="B12" s="74"/>
      <c r="C12" s="1721" t="s">
        <v>0</v>
      </c>
      <c r="D12" s="1721"/>
      <c r="E12" s="1722"/>
      <c r="F12" s="56"/>
      <c r="H12" s="205" t="s">
        <v>154</v>
      </c>
      <c r="I12" s="206">
        <v>253.5</v>
      </c>
      <c r="J12" s="206">
        <v>232.9</v>
      </c>
      <c r="K12" s="206">
        <v>278.60000000000002</v>
      </c>
      <c r="L12" s="206">
        <v>283.60000000000002</v>
      </c>
      <c r="M12" s="206">
        <v>282.5</v>
      </c>
      <c r="N12" s="206">
        <v>310.8</v>
      </c>
      <c r="O12" s="206">
        <v>313.39999999999998</v>
      </c>
      <c r="P12" s="206">
        <v>295.89999999999998</v>
      </c>
      <c r="Q12" s="206">
        <v>275.7</v>
      </c>
      <c r="R12" s="206">
        <v>270.5</v>
      </c>
      <c r="S12" s="206">
        <v>268.89999999999998</v>
      </c>
      <c r="T12" s="206">
        <v>241.7</v>
      </c>
      <c r="U12" s="206">
        <v>276.5</v>
      </c>
      <c r="V12" s="206">
        <v>236.4</v>
      </c>
      <c r="W12" s="206">
        <v>278.8</v>
      </c>
      <c r="X12" s="206">
        <v>261.2</v>
      </c>
      <c r="Y12" s="206">
        <v>271.2</v>
      </c>
      <c r="Z12" s="206">
        <v>218.3</v>
      </c>
      <c r="AA12" s="206">
        <v>252.8</v>
      </c>
      <c r="AB12" s="207">
        <v>265.5</v>
      </c>
      <c r="AC12" s="207">
        <v>292.60000000000002</v>
      </c>
      <c r="AD12" s="207">
        <v>267.60000000000002</v>
      </c>
      <c r="AE12" s="207">
        <v>265</v>
      </c>
      <c r="AF12" s="207">
        <v>257.5</v>
      </c>
      <c r="AG12" s="207">
        <v>321.89999999999998</v>
      </c>
      <c r="AH12" s="207">
        <v>343.3</v>
      </c>
      <c r="AI12" s="207">
        <v>305.20000000000005</v>
      </c>
      <c r="AJ12" s="206">
        <v>334.6</v>
      </c>
      <c r="AK12" s="206">
        <v>316</v>
      </c>
      <c r="AL12" s="206">
        <v>294.3</v>
      </c>
      <c r="AM12" s="206">
        <v>324</v>
      </c>
      <c r="AN12" s="207">
        <v>326.7</v>
      </c>
      <c r="AO12" s="210">
        <v>338.8</v>
      </c>
      <c r="AP12" s="211">
        <v>341.2</v>
      </c>
      <c r="AQ12" s="211">
        <v>314.99999999999989</v>
      </c>
      <c r="AR12" s="211">
        <v>359.8</v>
      </c>
      <c r="AS12" s="210">
        <v>408.4</v>
      </c>
      <c r="AT12" s="210">
        <v>392.1</v>
      </c>
      <c r="AU12" s="210">
        <v>405.5</v>
      </c>
      <c r="AV12" s="210">
        <v>409.4</v>
      </c>
      <c r="AW12" s="210">
        <v>413</v>
      </c>
      <c r="AX12" s="211">
        <v>426.5</v>
      </c>
      <c r="AY12" s="211">
        <v>395.2</v>
      </c>
      <c r="AZ12" s="211">
        <v>396</v>
      </c>
      <c r="BA12" s="210">
        <v>449.3</v>
      </c>
      <c r="BB12" s="210">
        <v>477.3</v>
      </c>
      <c r="BC12" s="1469">
        <v>462.8</v>
      </c>
      <c r="BD12" s="211">
        <v>489.3</v>
      </c>
      <c r="BE12" s="213">
        <v>511.4</v>
      </c>
    </row>
    <row r="13" spans="2:58" ht="19.5" customHeight="1" x14ac:dyDescent="0.3">
      <c r="B13" s="74"/>
      <c r="C13" s="89"/>
      <c r="D13" s="75"/>
      <c r="E13" s="76"/>
      <c r="F13" s="75"/>
      <c r="H13" s="215" t="s">
        <v>155</v>
      </c>
      <c r="I13" s="83">
        <v>84.1</v>
      </c>
      <c r="J13" s="83">
        <v>92.2</v>
      </c>
      <c r="K13" s="83">
        <v>84.7</v>
      </c>
      <c r="L13" s="83">
        <v>87.2</v>
      </c>
      <c r="M13" s="83">
        <v>88.2</v>
      </c>
      <c r="N13" s="83">
        <v>86.3</v>
      </c>
      <c r="O13" s="83">
        <v>79.099999999999994</v>
      </c>
      <c r="P13" s="83">
        <v>100.7</v>
      </c>
      <c r="Q13" s="83">
        <v>91.6</v>
      </c>
      <c r="R13" s="83">
        <v>74.400000000000006</v>
      </c>
      <c r="S13" s="83">
        <v>76.8</v>
      </c>
      <c r="T13" s="83">
        <v>97.8</v>
      </c>
      <c r="U13" s="83">
        <v>87.6</v>
      </c>
      <c r="V13" s="83">
        <v>80.3</v>
      </c>
      <c r="W13" s="83">
        <v>75.7</v>
      </c>
      <c r="X13" s="83">
        <v>89.1</v>
      </c>
      <c r="Y13" s="83">
        <v>89.6</v>
      </c>
      <c r="Z13" s="83">
        <v>80.3</v>
      </c>
      <c r="AA13" s="83">
        <v>86</v>
      </c>
      <c r="AB13" s="84">
        <v>92.2</v>
      </c>
      <c r="AC13" s="84">
        <v>97.2</v>
      </c>
      <c r="AD13" s="84">
        <v>97.2</v>
      </c>
      <c r="AE13" s="84">
        <v>82.7</v>
      </c>
      <c r="AF13" s="84">
        <v>93.4</v>
      </c>
      <c r="AG13" s="84">
        <v>112.3</v>
      </c>
      <c r="AH13" s="84">
        <v>93.9</v>
      </c>
      <c r="AI13" s="84">
        <v>88.2</v>
      </c>
      <c r="AJ13" s="83">
        <v>110.5</v>
      </c>
      <c r="AK13" s="83">
        <v>99</v>
      </c>
      <c r="AL13" s="83">
        <v>105.4</v>
      </c>
      <c r="AM13" s="83">
        <v>101.6</v>
      </c>
      <c r="AN13" s="84">
        <v>135.9</v>
      </c>
      <c r="AO13" s="200">
        <v>111.7</v>
      </c>
      <c r="AP13" s="201">
        <v>117</v>
      </c>
      <c r="AQ13" s="201">
        <v>120.60000000000002</v>
      </c>
      <c r="AR13" s="201">
        <v>165.5</v>
      </c>
      <c r="AS13" s="200">
        <v>142.4</v>
      </c>
      <c r="AT13" s="200">
        <v>131.80000000000001</v>
      </c>
      <c r="AU13" s="200">
        <v>134.30000000000001</v>
      </c>
      <c r="AV13" s="200">
        <v>169.2</v>
      </c>
      <c r="AW13" s="200">
        <v>136.19999999999999</v>
      </c>
      <c r="AX13" s="201">
        <v>138.5</v>
      </c>
      <c r="AY13" s="201">
        <v>147.6</v>
      </c>
      <c r="AZ13" s="201">
        <v>174.9</v>
      </c>
      <c r="BA13" s="200">
        <v>159.30000000000001</v>
      </c>
      <c r="BB13" s="200">
        <v>143.30000000000001</v>
      </c>
      <c r="BC13" s="1468">
        <v>150.9</v>
      </c>
      <c r="BD13" s="201">
        <v>171.1</v>
      </c>
      <c r="BE13" s="203">
        <v>144.30000000000001</v>
      </c>
    </row>
    <row r="14" spans="2:58" ht="19.5" customHeight="1" x14ac:dyDescent="0.3">
      <c r="B14" s="74"/>
      <c r="C14" s="1721" t="s">
        <v>6</v>
      </c>
      <c r="D14" s="1721"/>
      <c r="E14" s="1722"/>
      <c r="F14" s="56"/>
      <c r="H14" s="217" t="s">
        <v>156</v>
      </c>
      <c r="I14" s="206">
        <v>169.4</v>
      </c>
      <c r="J14" s="206">
        <v>140.69999999999999</v>
      </c>
      <c r="K14" s="206">
        <v>193.9</v>
      </c>
      <c r="L14" s="206">
        <v>196.4</v>
      </c>
      <c r="M14" s="206">
        <v>194.3</v>
      </c>
      <c r="N14" s="206">
        <v>224.5</v>
      </c>
      <c r="O14" s="206">
        <v>234.3</v>
      </c>
      <c r="P14" s="206">
        <v>195.2</v>
      </c>
      <c r="Q14" s="206">
        <v>184.1</v>
      </c>
      <c r="R14" s="206">
        <v>196.1</v>
      </c>
      <c r="S14" s="206">
        <v>192.1</v>
      </c>
      <c r="T14" s="206">
        <v>143.9</v>
      </c>
      <c r="U14" s="206">
        <v>188.9</v>
      </c>
      <c r="V14" s="206">
        <v>156.1</v>
      </c>
      <c r="W14" s="206">
        <v>203.1</v>
      </c>
      <c r="X14" s="206">
        <v>172.1</v>
      </c>
      <c r="Y14" s="206">
        <v>181.6</v>
      </c>
      <c r="Z14" s="206">
        <v>138</v>
      </c>
      <c r="AA14" s="206">
        <v>166.8</v>
      </c>
      <c r="AB14" s="207">
        <v>173.3</v>
      </c>
      <c r="AC14" s="207">
        <v>195.4</v>
      </c>
      <c r="AD14" s="207">
        <v>170.4</v>
      </c>
      <c r="AE14" s="207">
        <v>182.3</v>
      </c>
      <c r="AF14" s="207">
        <v>164.1</v>
      </c>
      <c r="AG14" s="207">
        <v>209.6</v>
      </c>
      <c r="AH14" s="207">
        <v>249.4</v>
      </c>
      <c r="AI14" s="207">
        <v>217.00000000000006</v>
      </c>
      <c r="AJ14" s="206">
        <v>224.1</v>
      </c>
      <c r="AK14" s="206">
        <v>217</v>
      </c>
      <c r="AL14" s="206">
        <v>188.9</v>
      </c>
      <c r="AM14" s="206">
        <v>222.4</v>
      </c>
      <c r="AN14" s="207">
        <v>190.8</v>
      </c>
      <c r="AO14" s="210">
        <v>227.1</v>
      </c>
      <c r="AP14" s="211">
        <v>224.2</v>
      </c>
      <c r="AQ14" s="211">
        <v>194.39999999999981</v>
      </c>
      <c r="AR14" s="211">
        <v>194.3</v>
      </c>
      <c r="AS14" s="210">
        <v>266</v>
      </c>
      <c r="AT14" s="210">
        <v>260.3</v>
      </c>
      <c r="AU14" s="210">
        <v>271.2</v>
      </c>
      <c r="AV14" s="210">
        <v>240.2</v>
      </c>
      <c r="AW14" s="210">
        <v>276.8</v>
      </c>
      <c r="AX14" s="210">
        <v>288</v>
      </c>
      <c r="AY14" s="210">
        <v>247.6</v>
      </c>
      <c r="AZ14" s="210">
        <v>221.1</v>
      </c>
      <c r="BA14" s="210">
        <v>290</v>
      </c>
      <c r="BB14" s="210">
        <v>334</v>
      </c>
      <c r="BC14" s="1469">
        <v>311.89999999999998</v>
      </c>
      <c r="BD14" s="211">
        <v>318.2</v>
      </c>
      <c r="BE14" s="213">
        <v>367.1</v>
      </c>
      <c r="BF14" s="83"/>
    </row>
    <row r="15" spans="2:58" ht="19.5" customHeight="1" x14ac:dyDescent="0.3">
      <c r="B15" s="74"/>
      <c r="C15" s="89"/>
      <c r="D15" s="75"/>
      <c r="E15" s="76"/>
      <c r="F15" s="75"/>
      <c r="H15" s="1" t="s">
        <v>157</v>
      </c>
      <c r="I15" s="83">
        <v>76.5</v>
      </c>
      <c r="J15" s="83">
        <v>80.5</v>
      </c>
      <c r="K15" s="83">
        <v>87.3</v>
      </c>
      <c r="L15" s="83">
        <v>70.5</v>
      </c>
      <c r="M15" s="83">
        <v>69.599999999999994</v>
      </c>
      <c r="N15" s="83">
        <v>83.4</v>
      </c>
      <c r="O15" s="83">
        <v>86.7</v>
      </c>
      <c r="P15" s="83">
        <v>104.8</v>
      </c>
      <c r="Q15" s="83">
        <v>59.3</v>
      </c>
      <c r="R15" s="83">
        <v>72.2</v>
      </c>
      <c r="S15" s="83">
        <v>79.5</v>
      </c>
      <c r="T15" s="83">
        <v>66.7</v>
      </c>
      <c r="U15" s="83">
        <v>59.5</v>
      </c>
      <c r="V15" s="83">
        <v>64.7</v>
      </c>
      <c r="W15" s="83">
        <v>50.3</v>
      </c>
      <c r="X15" s="83">
        <v>71.3</v>
      </c>
      <c r="Y15" s="83">
        <v>58.1</v>
      </c>
      <c r="Z15" s="83">
        <v>65.8</v>
      </c>
      <c r="AA15" s="83">
        <v>58.7</v>
      </c>
      <c r="AB15" s="84">
        <v>67.2</v>
      </c>
      <c r="AC15" s="84">
        <v>86.5</v>
      </c>
      <c r="AD15" s="84">
        <v>79.099999999999994</v>
      </c>
      <c r="AE15" s="84">
        <v>73.8</v>
      </c>
      <c r="AF15" s="84">
        <v>97.5</v>
      </c>
      <c r="AG15" s="84">
        <v>108.3</v>
      </c>
      <c r="AH15" s="84">
        <v>100.7</v>
      </c>
      <c r="AI15" s="84">
        <v>111.69999999999992</v>
      </c>
      <c r="AJ15" s="83">
        <v>110.3</v>
      </c>
      <c r="AK15" s="83">
        <v>112.4</v>
      </c>
      <c r="AL15" s="83">
        <v>96.6</v>
      </c>
      <c r="AM15" s="83">
        <v>115.8</v>
      </c>
      <c r="AN15" s="84">
        <v>114.9</v>
      </c>
      <c r="AO15" s="200">
        <v>116.1</v>
      </c>
      <c r="AP15" s="201">
        <v>111.89999999999998</v>
      </c>
      <c r="AQ15" s="201">
        <v>68.900000000000034</v>
      </c>
      <c r="AR15" s="201">
        <v>99.6</v>
      </c>
      <c r="AS15" s="200">
        <v>79</v>
      </c>
      <c r="AT15" s="200">
        <v>108.7</v>
      </c>
      <c r="AU15" s="200">
        <v>97.1</v>
      </c>
      <c r="AV15" s="200">
        <v>180.5</v>
      </c>
      <c r="AW15" s="200">
        <v>111.20000000000002</v>
      </c>
      <c r="AX15" s="201">
        <v>116.09999999999994</v>
      </c>
      <c r="AY15" s="201">
        <v>99.6</v>
      </c>
      <c r="AZ15" s="201">
        <v>173.5</v>
      </c>
      <c r="BA15" s="200">
        <v>178.2</v>
      </c>
      <c r="BB15" s="200">
        <v>185.3</v>
      </c>
      <c r="BC15" s="1468">
        <v>203.6</v>
      </c>
      <c r="BD15" s="201">
        <v>259.8</v>
      </c>
      <c r="BE15" s="203">
        <v>194.4</v>
      </c>
    </row>
    <row r="16" spans="2:58" ht="19.5" customHeight="1" x14ac:dyDescent="0.3">
      <c r="B16" s="74"/>
      <c r="C16" s="1721" t="s">
        <v>7</v>
      </c>
      <c r="D16" s="1721"/>
      <c r="E16" s="1722"/>
      <c r="F16" s="56"/>
      <c r="H16" s="10" t="s">
        <v>706</v>
      </c>
      <c r="I16" s="206">
        <v>92.9</v>
      </c>
      <c r="J16" s="206">
        <v>60.2</v>
      </c>
      <c r="K16" s="206">
        <v>106.6</v>
      </c>
      <c r="L16" s="206">
        <v>125.9</v>
      </c>
      <c r="M16" s="206">
        <v>124.7</v>
      </c>
      <c r="N16" s="206">
        <v>141.1</v>
      </c>
      <c r="O16" s="206">
        <v>147.6</v>
      </c>
      <c r="P16" s="206">
        <v>90.4</v>
      </c>
      <c r="Q16" s="206">
        <v>124.8</v>
      </c>
      <c r="R16" s="206">
        <v>123.9</v>
      </c>
      <c r="S16" s="206">
        <v>112.6</v>
      </c>
      <c r="T16" s="206">
        <v>77.2</v>
      </c>
      <c r="U16" s="206">
        <v>129.4</v>
      </c>
      <c r="V16" s="206">
        <v>91.4</v>
      </c>
      <c r="W16" s="206">
        <v>152.80000000000001</v>
      </c>
      <c r="X16" s="206">
        <v>100.8</v>
      </c>
      <c r="Y16" s="206">
        <v>123.5</v>
      </c>
      <c r="Z16" s="206">
        <v>72.2</v>
      </c>
      <c r="AA16" s="206">
        <v>108.1</v>
      </c>
      <c r="AB16" s="207">
        <v>106.1</v>
      </c>
      <c r="AC16" s="207">
        <v>108.9</v>
      </c>
      <c r="AD16" s="207">
        <v>91.3</v>
      </c>
      <c r="AE16" s="207">
        <v>108.5</v>
      </c>
      <c r="AF16" s="207">
        <v>66.599999999999994</v>
      </c>
      <c r="AG16" s="207">
        <v>101.3</v>
      </c>
      <c r="AH16" s="207">
        <v>148.69999999999999</v>
      </c>
      <c r="AI16" s="207">
        <v>105.30000000000014</v>
      </c>
      <c r="AJ16" s="206">
        <v>113.8</v>
      </c>
      <c r="AK16" s="206">
        <v>104.6</v>
      </c>
      <c r="AL16" s="206">
        <v>92.3</v>
      </c>
      <c r="AM16" s="206">
        <v>106.6</v>
      </c>
      <c r="AN16" s="207">
        <v>75.900000000000006</v>
      </c>
      <c r="AO16" s="210">
        <v>111</v>
      </c>
      <c r="AP16" s="211">
        <v>112.30000000000001</v>
      </c>
      <c r="AQ16" s="211">
        <v>125.49999999999989</v>
      </c>
      <c r="AR16" s="211">
        <v>94.7</v>
      </c>
      <c r="AS16" s="210">
        <v>187</v>
      </c>
      <c r="AT16" s="210">
        <v>151.6</v>
      </c>
      <c r="AU16" s="210">
        <v>174.1</v>
      </c>
      <c r="AV16" s="210">
        <v>59.7</v>
      </c>
      <c r="AW16" s="210">
        <v>165.6</v>
      </c>
      <c r="AX16" s="211">
        <v>171.9</v>
      </c>
      <c r="AY16" s="211">
        <v>148</v>
      </c>
      <c r="AZ16" s="211">
        <v>47.6</v>
      </c>
      <c r="BA16" s="210">
        <v>111.8</v>
      </c>
      <c r="BB16" s="210">
        <v>148.69999999999999</v>
      </c>
      <c r="BC16" s="1469">
        <v>108.3</v>
      </c>
      <c r="BD16" s="211">
        <v>58.4</v>
      </c>
      <c r="BE16" s="213">
        <v>172.7</v>
      </c>
      <c r="BF16" s="83"/>
    </row>
    <row r="17" spans="2:58" ht="19.5" customHeight="1" x14ac:dyDescent="0.3">
      <c r="B17" s="74"/>
      <c r="C17" s="89"/>
      <c r="D17" s="75"/>
      <c r="E17" s="76"/>
      <c r="F17" s="75"/>
      <c r="H17" s="1" t="s">
        <v>635</v>
      </c>
      <c r="I17" s="83">
        <v>0.2</v>
      </c>
      <c r="J17" s="83">
        <v>0.4</v>
      </c>
      <c r="K17" s="83">
        <v>-3.5</v>
      </c>
      <c r="L17" s="83">
        <v>-1.5</v>
      </c>
      <c r="M17" s="83">
        <v>0.1</v>
      </c>
      <c r="N17" s="83">
        <v>-0.1</v>
      </c>
      <c r="O17" s="83">
        <v>-1</v>
      </c>
      <c r="P17" s="83">
        <v>-0.7</v>
      </c>
      <c r="Q17" s="83">
        <v>-0.7</v>
      </c>
      <c r="R17" s="83">
        <v>-0.1</v>
      </c>
      <c r="S17" s="83">
        <v>-0.5</v>
      </c>
      <c r="T17" s="83">
        <v>-3.8</v>
      </c>
      <c r="U17" s="83">
        <v>-0.5</v>
      </c>
      <c r="V17" s="83">
        <v>-0.2</v>
      </c>
      <c r="W17" s="83">
        <v>0</v>
      </c>
      <c r="X17" s="83">
        <v>-11.4</v>
      </c>
      <c r="Y17" s="83">
        <v>1.4</v>
      </c>
      <c r="Z17" s="83">
        <v>-0.1</v>
      </c>
      <c r="AA17" s="83">
        <v>1.2</v>
      </c>
      <c r="AB17" s="84">
        <v>-0.3</v>
      </c>
      <c r="AC17" s="84">
        <v>-3.5</v>
      </c>
      <c r="AD17" s="84">
        <v>-1.2</v>
      </c>
      <c r="AE17" s="84">
        <v>-1.5</v>
      </c>
      <c r="AF17" s="84">
        <v>-1.2</v>
      </c>
      <c r="AG17" s="84">
        <v>-2.7</v>
      </c>
      <c r="AH17" s="84">
        <v>-16.899999999999999</v>
      </c>
      <c r="AI17" s="84">
        <v>-0.59999999999999698</v>
      </c>
      <c r="AJ17" s="83">
        <v>-12.7</v>
      </c>
      <c r="AK17" s="83">
        <v>-1.4</v>
      </c>
      <c r="AL17" s="83">
        <v>0.6</v>
      </c>
      <c r="AM17" s="83">
        <v>-3.5</v>
      </c>
      <c r="AN17" s="84">
        <v>8.8000000000000007</v>
      </c>
      <c r="AO17" s="200">
        <v>-0.8</v>
      </c>
      <c r="AP17" s="201">
        <v>-1</v>
      </c>
      <c r="AQ17" s="201">
        <v>-1.5</v>
      </c>
      <c r="AR17" s="201">
        <v>-2.2000000000000002</v>
      </c>
      <c r="AS17" s="200">
        <v>-1.1000000000000001</v>
      </c>
      <c r="AT17" s="200">
        <v>-1.1000000000000001</v>
      </c>
      <c r="AU17" s="200">
        <v>-2.5</v>
      </c>
      <c r="AV17" s="200">
        <v>-1.9</v>
      </c>
      <c r="AW17" s="200">
        <v>-0.7</v>
      </c>
      <c r="AX17" s="201">
        <v>0.49999999999999994</v>
      </c>
      <c r="AY17" s="201">
        <v>-1.6</v>
      </c>
      <c r="AZ17" s="201">
        <v>-3.8</v>
      </c>
      <c r="BA17" s="200">
        <v>0</v>
      </c>
      <c r="BB17" s="200">
        <v>-0.9</v>
      </c>
      <c r="BC17" s="1468">
        <v>-1.3</v>
      </c>
      <c r="BD17" s="201">
        <v>47.6</v>
      </c>
      <c r="BE17" s="203">
        <v>14.6</v>
      </c>
    </row>
    <row r="18" spans="2:58" ht="19.5" customHeight="1" x14ac:dyDescent="0.3">
      <c r="B18" s="74"/>
      <c r="C18" s="1726" t="s">
        <v>31</v>
      </c>
      <c r="D18" s="1726"/>
      <c r="E18" s="1727"/>
      <c r="F18" s="89"/>
      <c r="H18" s="1" t="s">
        <v>467</v>
      </c>
      <c r="I18" s="83">
        <v>0</v>
      </c>
      <c r="J18" s="83">
        <v>0</v>
      </c>
      <c r="K18" s="83">
        <v>0</v>
      </c>
      <c r="L18" s="83">
        <v>0</v>
      </c>
      <c r="M18" s="83">
        <v>0</v>
      </c>
      <c r="N18" s="83">
        <v>0</v>
      </c>
      <c r="O18" s="83">
        <v>0</v>
      </c>
      <c r="P18" s="83">
        <v>0</v>
      </c>
      <c r="Q18" s="83">
        <v>0</v>
      </c>
      <c r="R18" s="83">
        <v>0</v>
      </c>
      <c r="S18" s="83">
        <v>0</v>
      </c>
      <c r="T18" s="83">
        <v>0</v>
      </c>
      <c r="U18" s="83">
        <v>0</v>
      </c>
      <c r="V18" s="83">
        <v>0</v>
      </c>
      <c r="W18" s="83">
        <v>0</v>
      </c>
      <c r="X18" s="83">
        <v>0</v>
      </c>
      <c r="Y18" s="83">
        <v>0</v>
      </c>
      <c r="Z18" s="83">
        <v>0</v>
      </c>
      <c r="AA18" s="83">
        <v>0</v>
      </c>
      <c r="AB18" s="84">
        <v>0</v>
      </c>
      <c r="AC18" s="84">
        <v>-0.1</v>
      </c>
      <c r="AD18" s="84">
        <v>-0.1</v>
      </c>
      <c r="AE18" s="84">
        <v>-0.1</v>
      </c>
      <c r="AF18" s="84">
        <v>-0.2</v>
      </c>
      <c r="AG18" s="84">
        <v>-0.3</v>
      </c>
      <c r="AH18" s="84">
        <v>-0.2</v>
      </c>
      <c r="AI18" s="84">
        <v>-0.19999999999999996</v>
      </c>
      <c r="AJ18" s="83">
        <v>0.89999999999999991</v>
      </c>
      <c r="AK18" s="83">
        <v>0.2</v>
      </c>
      <c r="AL18" s="83">
        <v>0.2</v>
      </c>
      <c r="AM18" s="83">
        <v>0.3</v>
      </c>
      <c r="AN18" s="84">
        <v>0.4</v>
      </c>
      <c r="AO18" s="200">
        <v>0.5</v>
      </c>
      <c r="AP18" s="201">
        <v>0.2</v>
      </c>
      <c r="AQ18" s="201">
        <v>0.20000000000000007</v>
      </c>
      <c r="AR18" s="201">
        <v>0.2</v>
      </c>
      <c r="AS18" s="200">
        <v>0.4</v>
      </c>
      <c r="AT18" s="200">
        <v>0.2</v>
      </c>
      <c r="AU18" s="200">
        <v>0.2</v>
      </c>
      <c r="AV18" s="200">
        <v>0</v>
      </c>
      <c r="AW18" s="200">
        <v>0.2</v>
      </c>
      <c r="AX18" s="201">
        <v>1.3</v>
      </c>
      <c r="AY18" s="201">
        <v>0</v>
      </c>
      <c r="AZ18" s="201">
        <v>0.1</v>
      </c>
      <c r="BA18" s="200">
        <v>0.3</v>
      </c>
      <c r="BB18" s="200">
        <v>0.3</v>
      </c>
      <c r="BC18" s="1468">
        <v>0</v>
      </c>
      <c r="BD18" s="201">
        <v>0.4</v>
      </c>
      <c r="BE18" s="203">
        <v>0.3</v>
      </c>
    </row>
    <row r="19" spans="2:58" ht="19.5" customHeight="1" x14ac:dyDescent="0.3">
      <c r="B19" s="74"/>
      <c r="C19" s="89"/>
      <c r="D19" s="75"/>
      <c r="E19" s="76"/>
      <c r="F19" s="75"/>
      <c r="H19" s="1" t="s">
        <v>468</v>
      </c>
      <c r="I19" s="83">
        <v>0.2</v>
      </c>
      <c r="J19" s="83">
        <v>0.4</v>
      </c>
      <c r="K19" s="83">
        <v>-3.5</v>
      </c>
      <c r="L19" s="83">
        <v>-1.5</v>
      </c>
      <c r="M19" s="83">
        <v>0.1</v>
      </c>
      <c r="N19" s="83">
        <v>-0.1</v>
      </c>
      <c r="O19" s="83">
        <v>-1</v>
      </c>
      <c r="P19" s="83">
        <v>-0.7</v>
      </c>
      <c r="Q19" s="83">
        <v>-0.7</v>
      </c>
      <c r="R19" s="83">
        <v>-0.1</v>
      </c>
      <c r="S19" s="83">
        <v>-0.5</v>
      </c>
      <c r="T19" s="83">
        <v>-3.8</v>
      </c>
      <c r="U19" s="83">
        <v>-0.5</v>
      </c>
      <c r="V19" s="83">
        <v>-0.2</v>
      </c>
      <c r="W19" s="83">
        <v>0</v>
      </c>
      <c r="X19" s="83">
        <v>-11.4</v>
      </c>
      <c r="Y19" s="83">
        <v>1.4</v>
      </c>
      <c r="Z19" s="83">
        <v>-0.1</v>
      </c>
      <c r="AA19" s="83">
        <v>1.2</v>
      </c>
      <c r="AB19" s="84">
        <v>-0.3</v>
      </c>
      <c r="AC19" s="84">
        <v>-3.4</v>
      </c>
      <c r="AD19" s="84">
        <v>-1.1000000000000001</v>
      </c>
      <c r="AE19" s="84">
        <v>-1.4</v>
      </c>
      <c r="AF19" s="84">
        <v>-1</v>
      </c>
      <c r="AG19" s="84">
        <v>-2.4</v>
      </c>
      <c r="AH19" s="84">
        <v>-16.7</v>
      </c>
      <c r="AI19" s="84">
        <v>-0.3999999999999968</v>
      </c>
      <c r="AJ19" s="83">
        <v>-13.600000000000001</v>
      </c>
      <c r="AK19" s="83">
        <v>-1.5999999999999999</v>
      </c>
      <c r="AL19" s="83">
        <v>0.4</v>
      </c>
      <c r="AM19" s="83">
        <v>-3.8</v>
      </c>
      <c r="AN19" s="84">
        <v>8.4</v>
      </c>
      <c r="AO19" s="200">
        <v>-1.3</v>
      </c>
      <c r="AP19" s="201">
        <v>-1.2</v>
      </c>
      <c r="AQ19" s="201">
        <v>-1.7000000000000002</v>
      </c>
      <c r="AR19" s="201">
        <v>-2.4</v>
      </c>
      <c r="AS19" s="200">
        <v>-1.5</v>
      </c>
      <c r="AT19" s="200">
        <v>-1.3</v>
      </c>
      <c r="AU19" s="200">
        <v>-2.7</v>
      </c>
      <c r="AV19" s="200">
        <v>-1.9</v>
      </c>
      <c r="AW19" s="200">
        <v>-0.9</v>
      </c>
      <c r="AX19" s="201">
        <v>-0.8</v>
      </c>
      <c r="AY19" s="201">
        <v>-1.6</v>
      </c>
      <c r="AZ19" s="201">
        <v>-3.9</v>
      </c>
      <c r="BA19" s="200">
        <v>-0.3</v>
      </c>
      <c r="BB19" s="200">
        <v>-1.2</v>
      </c>
      <c r="BC19" s="1468">
        <v>-1.3</v>
      </c>
      <c r="BD19" s="201">
        <v>47.2</v>
      </c>
      <c r="BE19" s="203">
        <v>14.3</v>
      </c>
    </row>
    <row r="20" spans="2:58" ht="19.5" customHeight="1" x14ac:dyDescent="0.3">
      <c r="B20" s="74"/>
      <c r="C20" s="1721" t="s">
        <v>17</v>
      </c>
      <c r="D20" s="1721"/>
      <c r="E20" s="1722"/>
      <c r="F20" s="56"/>
      <c r="H20" s="10" t="s">
        <v>160</v>
      </c>
      <c r="I20" s="206">
        <v>93.1</v>
      </c>
      <c r="J20" s="206">
        <v>60.6</v>
      </c>
      <c r="K20" s="206">
        <v>103.1</v>
      </c>
      <c r="L20" s="206">
        <v>124.4</v>
      </c>
      <c r="M20" s="206">
        <v>124.8</v>
      </c>
      <c r="N20" s="206">
        <v>141</v>
      </c>
      <c r="O20" s="206">
        <v>146.6</v>
      </c>
      <c r="P20" s="206">
        <v>89.7</v>
      </c>
      <c r="Q20" s="206">
        <v>124.1</v>
      </c>
      <c r="R20" s="206">
        <v>123.8</v>
      </c>
      <c r="S20" s="206">
        <v>112.1</v>
      </c>
      <c r="T20" s="206">
        <v>73.400000000000006</v>
      </c>
      <c r="U20" s="206">
        <v>128.9</v>
      </c>
      <c r="V20" s="206">
        <v>91.2</v>
      </c>
      <c r="W20" s="206">
        <v>152.80000000000001</v>
      </c>
      <c r="X20" s="206">
        <v>89.4</v>
      </c>
      <c r="Y20" s="206">
        <v>124.9</v>
      </c>
      <c r="Z20" s="206">
        <v>72.099999999999994</v>
      </c>
      <c r="AA20" s="206">
        <v>109.3</v>
      </c>
      <c r="AB20" s="207">
        <v>105.8</v>
      </c>
      <c r="AC20" s="207">
        <v>105.4</v>
      </c>
      <c r="AD20" s="207">
        <v>90.1</v>
      </c>
      <c r="AE20" s="207">
        <v>107</v>
      </c>
      <c r="AF20" s="207">
        <v>65.400000000000006</v>
      </c>
      <c r="AG20" s="207">
        <v>98.6</v>
      </c>
      <c r="AH20" s="207">
        <v>131.80000000000001</v>
      </c>
      <c r="AI20" s="207">
        <v>104.70000000000002</v>
      </c>
      <c r="AJ20" s="206">
        <v>101.10000000000042</v>
      </c>
      <c r="AK20" s="206">
        <v>103.19999999999999</v>
      </c>
      <c r="AL20" s="206">
        <v>92.9</v>
      </c>
      <c r="AM20" s="206">
        <v>103.1</v>
      </c>
      <c r="AN20" s="207">
        <v>84.7</v>
      </c>
      <c r="AO20" s="210">
        <v>110.2</v>
      </c>
      <c r="AP20" s="211">
        <v>111.3</v>
      </c>
      <c r="AQ20" s="211">
        <v>123.99999999999989</v>
      </c>
      <c r="AR20" s="211">
        <v>92.5</v>
      </c>
      <c r="AS20" s="210">
        <v>185.9</v>
      </c>
      <c r="AT20" s="210">
        <v>150.5</v>
      </c>
      <c r="AU20" s="210">
        <v>171.6</v>
      </c>
      <c r="AV20" s="210">
        <v>57.8</v>
      </c>
      <c r="AW20" s="210">
        <v>164.9</v>
      </c>
      <c r="AX20" s="211">
        <v>172.4</v>
      </c>
      <c r="AY20" s="211">
        <v>146.4</v>
      </c>
      <c r="AZ20" s="211">
        <v>43.8</v>
      </c>
      <c r="BA20" s="210">
        <v>111.8</v>
      </c>
      <c r="BB20" s="210">
        <v>147.80000000000001</v>
      </c>
      <c r="BC20" s="1469">
        <v>107</v>
      </c>
      <c r="BD20" s="211">
        <v>106</v>
      </c>
      <c r="BE20" s="213">
        <v>187.3</v>
      </c>
      <c r="BF20" s="83"/>
    </row>
    <row r="21" spans="2:58" ht="19.5" customHeight="1" x14ac:dyDescent="0.3">
      <c r="B21" s="74"/>
      <c r="C21" s="214"/>
      <c r="D21" s="1728" t="s">
        <v>602</v>
      </c>
      <c r="E21" s="1728"/>
      <c r="F21" s="1728"/>
      <c r="H21" s="1" t="s">
        <v>161</v>
      </c>
      <c r="I21" s="83">
        <v>21.9</v>
      </c>
      <c r="J21" s="83">
        <v>14.8</v>
      </c>
      <c r="K21" s="83">
        <v>24.5</v>
      </c>
      <c r="L21" s="83">
        <v>29.3</v>
      </c>
      <c r="M21" s="83">
        <v>29.2</v>
      </c>
      <c r="N21" s="83">
        <v>33</v>
      </c>
      <c r="O21" s="83">
        <v>34.5</v>
      </c>
      <c r="P21" s="83">
        <v>21</v>
      </c>
      <c r="Q21" s="83">
        <v>29.7</v>
      </c>
      <c r="R21" s="83">
        <v>28.8</v>
      </c>
      <c r="S21" s="83">
        <v>27</v>
      </c>
      <c r="T21" s="83">
        <v>15.2</v>
      </c>
      <c r="U21" s="83">
        <v>30.8</v>
      </c>
      <c r="V21" s="83">
        <v>20.5</v>
      </c>
      <c r="W21" s="83">
        <v>36.700000000000003</v>
      </c>
      <c r="X21" s="83">
        <v>19.3</v>
      </c>
      <c r="Y21" s="83">
        <v>29.7</v>
      </c>
      <c r="Z21" s="83">
        <v>14</v>
      </c>
      <c r="AA21" s="83">
        <v>27.2</v>
      </c>
      <c r="AB21" s="84">
        <v>24.1</v>
      </c>
      <c r="AC21" s="84">
        <v>22.1</v>
      </c>
      <c r="AD21" s="84">
        <v>19.899999999999999</v>
      </c>
      <c r="AE21" s="84">
        <v>26.6</v>
      </c>
      <c r="AF21" s="84">
        <v>2.5</v>
      </c>
      <c r="AG21" s="84">
        <v>26.9</v>
      </c>
      <c r="AH21" s="84">
        <v>34.9</v>
      </c>
      <c r="AI21" s="84">
        <v>27.800000000000011</v>
      </c>
      <c r="AJ21" s="83">
        <v>60</v>
      </c>
      <c r="AK21" s="83">
        <v>25.199999999999989</v>
      </c>
      <c r="AL21" s="83">
        <v>24.8</v>
      </c>
      <c r="AM21" s="83">
        <v>-1.8</v>
      </c>
      <c r="AN21" s="84">
        <v>19.100000000000001</v>
      </c>
      <c r="AO21" s="200">
        <v>28.1</v>
      </c>
      <c r="AP21" s="201">
        <v>29.6</v>
      </c>
      <c r="AQ21" s="201">
        <v>32.900000000000006</v>
      </c>
      <c r="AR21" s="201">
        <v>23.4</v>
      </c>
      <c r="AS21" s="200">
        <v>43.5</v>
      </c>
      <c r="AT21" s="200">
        <v>39.9</v>
      </c>
      <c r="AU21" s="200">
        <v>49.2</v>
      </c>
      <c r="AV21" s="200">
        <v>12</v>
      </c>
      <c r="AW21" s="200">
        <v>45.9</v>
      </c>
      <c r="AX21" s="201">
        <v>43.400000000000006</v>
      </c>
      <c r="AY21" s="201">
        <v>38.5</v>
      </c>
      <c r="AZ21" s="201">
        <v>16.7</v>
      </c>
      <c r="BA21" s="200">
        <v>28.7</v>
      </c>
      <c r="BB21" s="200">
        <v>36.799999999999997</v>
      </c>
      <c r="BC21" s="1468">
        <v>26.1</v>
      </c>
      <c r="BD21" s="201">
        <v>29.8</v>
      </c>
      <c r="BE21" s="203">
        <f>BE20-BE22</f>
        <v>47.900000000000006</v>
      </c>
    </row>
    <row r="22" spans="2:58" ht="19.5" customHeight="1" x14ac:dyDescent="0.3">
      <c r="B22" s="74"/>
      <c r="C22" s="214"/>
      <c r="D22" s="1749" t="s">
        <v>10</v>
      </c>
      <c r="E22" s="1750"/>
      <c r="F22" s="189"/>
      <c r="H22" s="10" t="s">
        <v>162</v>
      </c>
      <c r="I22" s="206">
        <v>71.2</v>
      </c>
      <c r="J22" s="206">
        <v>45.8</v>
      </c>
      <c r="K22" s="206">
        <v>78.599999999999994</v>
      </c>
      <c r="L22" s="206">
        <v>95.1</v>
      </c>
      <c r="M22" s="206">
        <v>95.6</v>
      </c>
      <c r="N22" s="206">
        <v>108</v>
      </c>
      <c r="O22" s="206">
        <v>112.1</v>
      </c>
      <c r="P22" s="206">
        <v>68.7</v>
      </c>
      <c r="Q22" s="206">
        <v>94.4</v>
      </c>
      <c r="R22" s="206">
        <v>95</v>
      </c>
      <c r="S22" s="206">
        <v>85.1</v>
      </c>
      <c r="T22" s="206">
        <v>58.2</v>
      </c>
      <c r="U22" s="206">
        <v>98.1</v>
      </c>
      <c r="V22" s="206">
        <v>70.7</v>
      </c>
      <c r="W22" s="206">
        <v>116.1</v>
      </c>
      <c r="X22" s="206">
        <v>70.099999999999994</v>
      </c>
      <c r="Y22" s="206">
        <v>95.2</v>
      </c>
      <c r="Z22" s="206">
        <v>58.1</v>
      </c>
      <c r="AA22" s="206">
        <v>82.1</v>
      </c>
      <c r="AB22" s="207">
        <v>81.7</v>
      </c>
      <c r="AC22" s="207">
        <v>83.3</v>
      </c>
      <c r="AD22" s="207">
        <v>70.2</v>
      </c>
      <c r="AE22" s="207">
        <v>80.400000000000006</v>
      </c>
      <c r="AF22" s="207">
        <v>62.9</v>
      </c>
      <c r="AG22" s="207">
        <v>71.7</v>
      </c>
      <c r="AH22" s="207">
        <v>96.9</v>
      </c>
      <c r="AI22" s="207">
        <v>76.90000000000002</v>
      </c>
      <c r="AJ22" s="206">
        <v>41.100000000000421</v>
      </c>
      <c r="AK22" s="206">
        <v>78</v>
      </c>
      <c r="AL22" s="206">
        <v>68.099999999999994</v>
      </c>
      <c r="AM22" s="206">
        <v>104.9</v>
      </c>
      <c r="AN22" s="207">
        <v>65.599999999999994</v>
      </c>
      <c r="AO22" s="210">
        <v>82.1</v>
      </c>
      <c r="AP22" s="211">
        <v>81.7</v>
      </c>
      <c r="AQ22" s="211">
        <v>91.1</v>
      </c>
      <c r="AR22" s="211">
        <v>69.099999999999994</v>
      </c>
      <c r="AS22" s="210">
        <v>142.4</v>
      </c>
      <c r="AT22" s="210">
        <v>110.6</v>
      </c>
      <c r="AU22" s="210">
        <v>122.4</v>
      </c>
      <c r="AV22" s="210">
        <v>45.8</v>
      </c>
      <c r="AW22" s="210">
        <v>119</v>
      </c>
      <c r="AX22" s="211">
        <v>129</v>
      </c>
      <c r="AY22" s="211">
        <v>107.9</v>
      </c>
      <c r="AZ22" s="211">
        <v>27.1</v>
      </c>
      <c r="BA22" s="210">
        <v>83.1</v>
      </c>
      <c r="BB22" s="210">
        <v>111</v>
      </c>
      <c r="BC22" s="1469">
        <v>80.900000000000006</v>
      </c>
      <c r="BD22" s="211">
        <v>76.2</v>
      </c>
      <c r="BE22" s="213">
        <v>139.4</v>
      </c>
      <c r="BF22" s="83"/>
    </row>
    <row r="23" spans="2:58" ht="19.5" customHeight="1" x14ac:dyDescent="0.3">
      <c r="B23" s="74"/>
      <c r="C23" s="214"/>
      <c r="D23" s="1749" t="s">
        <v>24</v>
      </c>
      <c r="E23" s="1750"/>
      <c r="F23" s="189"/>
      <c r="H23" s="562" t="s">
        <v>164</v>
      </c>
      <c r="I23" s="220">
        <v>71.2</v>
      </c>
      <c r="J23" s="220">
        <v>45.8</v>
      </c>
      <c r="K23" s="220">
        <v>78.599999999999994</v>
      </c>
      <c r="L23" s="220">
        <v>95.1</v>
      </c>
      <c r="M23" s="220">
        <v>95.6</v>
      </c>
      <c r="N23" s="220">
        <v>108</v>
      </c>
      <c r="O23" s="220">
        <v>112.1</v>
      </c>
      <c r="P23" s="220">
        <v>68.7</v>
      </c>
      <c r="Q23" s="220">
        <v>94.4</v>
      </c>
      <c r="R23" s="220">
        <v>95</v>
      </c>
      <c r="S23" s="220">
        <v>85.1</v>
      </c>
      <c r="T23" s="220">
        <v>58.2</v>
      </c>
      <c r="U23" s="220">
        <v>98.1</v>
      </c>
      <c r="V23" s="220">
        <v>70.7</v>
      </c>
      <c r="W23" s="220">
        <v>116.1</v>
      </c>
      <c r="X23" s="220">
        <v>70.099999999999994</v>
      </c>
      <c r="Y23" s="220">
        <v>95.2</v>
      </c>
      <c r="Z23" s="220">
        <v>58.1</v>
      </c>
      <c r="AA23" s="220">
        <v>82.1</v>
      </c>
      <c r="AB23" s="221">
        <v>81.7</v>
      </c>
      <c r="AC23" s="221">
        <v>83.3</v>
      </c>
      <c r="AD23" s="221">
        <v>70.2</v>
      </c>
      <c r="AE23" s="221">
        <v>80.400000000000006</v>
      </c>
      <c r="AF23" s="221">
        <v>62.9</v>
      </c>
      <c r="AG23" s="221">
        <v>71.7</v>
      </c>
      <c r="AH23" s="221">
        <v>96.9</v>
      </c>
      <c r="AI23" s="221">
        <v>76.90000000000002</v>
      </c>
      <c r="AJ23" s="220">
        <v>41.100000000000421</v>
      </c>
      <c r="AK23" s="220">
        <v>78</v>
      </c>
      <c r="AL23" s="220">
        <v>68.099999999999994</v>
      </c>
      <c r="AM23" s="220">
        <v>104.9</v>
      </c>
      <c r="AN23" s="221">
        <v>65.5</v>
      </c>
      <c r="AO23" s="224">
        <v>82.1</v>
      </c>
      <c r="AP23" s="225">
        <v>81.7</v>
      </c>
      <c r="AQ23" s="225">
        <v>91.4</v>
      </c>
      <c r="AR23" s="225">
        <v>69.5</v>
      </c>
      <c r="AS23" s="224">
        <v>141.5</v>
      </c>
      <c r="AT23" s="224">
        <v>111.3</v>
      </c>
      <c r="AU23" s="224">
        <v>121.3</v>
      </c>
      <c r="AV23" s="224">
        <v>44.8</v>
      </c>
      <c r="AW23" s="224">
        <v>118.9</v>
      </c>
      <c r="AX23" s="225">
        <v>126.8</v>
      </c>
      <c r="AY23" s="225">
        <v>106.6</v>
      </c>
      <c r="AZ23" s="225">
        <v>26.3</v>
      </c>
      <c r="BA23" s="224">
        <v>82</v>
      </c>
      <c r="BB23" s="224">
        <v>110.9</v>
      </c>
      <c r="BC23" s="1470">
        <v>79.5</v>
      </c>
      <c r="BD23" s="225">
        <v>78.7</v>
      </c>
      <c r="BE23" s="227">
        <v>139.1</v>
      </c>
    </row>
    <row r="24" spans="2:58" ht="19.5" customHeight="1" x14ac:dyDescent="0.3">
      <c r="B24" s="71"/>
      <c r="C24" s="214"/>
      <c r="D24" s="1749" t="s">
        <v>22</v>
      </c>
      <c r="E24" s="1750"/>
      <c r="F24" s="189"/>
      <c r="H24" s="10"/>
    </row>
    <row r="25" spans="2:58" ht="19.5" customHeight="1" x14ac:dyDescent="0.3">
      <c r="B25" s="71"/>
      <c r="C25" s="214"/>
      <c r="D25" s="1749" t="s">
        <v>28</v>
      </c>
      <c r="E25" s="1750"/>
      <c r="F25" s="189"/>
    </row>
    <row r="26" spans="2:58" ht="19.5" customHeight="1" x14ac:dyDescent="0.3">
      <c r="B26" s="253"/>
      <c r="C26" s="56"/>
      <c r="D26" s="243"/>
      <c r="E26" s="291"/>
      <c r="F26" s="56"/>
    </row>
    <row r="27" spans="2:58" ht="19.5" customHeight="1" x14ac:dyDescent="0.3">
      <c r="B27" s="253"/>
      <c r="C27" s="1726" t="s">
        <v>8</v>
      </c>
      <c r="D27" s="1726"/>
      <c r="E27" s="1727"/>
      <c r="F27" s="75"/>
    </row>
    <row r="28" spans="2:58" ht="19.5" customHeight="1" x14ac:dyDescent="0.3">
      <c r="B28" s="253"/>
      <c r="C28" s="235"/>
      <c r="D28" s="235"/>
      <c r="E28" s="281"/>
      <c r="F28" s="56"/>
    </row>
    <row r="29" spans="2:58" ht="19.5" customHeight="1" x14ac:dyDescent="0.3">
      <c r="B29" s="253"/>
      <c r="C29" s="1721" t="s">
        <v>25</v>
      </c>
      <c r="D29" s="1721"/>
      <c r="E29" s="1736"/>
      <c r="F29" s="56"/>
    </row>
    <row r="30" spans="2:58" ht="19.5" customHeight="1" x14ac:dyDescent="0.3">
      <c r="B30" s="253"/>
      <c r="C30" s="243"/>
      <c r="D30" s="243"/>
      <c r="E30" s="291"/>
      <c r="F30" s="56"/>
    </row>
    <row r="31" spans="2:58" ht="19.5" customHeight="1" x14ac:dyDescent="0.3">
      <c r="B31" s="253"/>
      <c r="C31" s="1721" t="s">
        <v>32</v>
      </c>
      <c r="D31" s="1721"/>
      <c r="E31" s="1736"/>
    </row>
    <row r="32" spans="2:58" ht="19.5" customHeight="1" thickBot="1" x14ac:dyDescent="0.35">
      <c r="B32" s="305"/>
      <c r="C32" s="306"/>
      <c r="D32" s="306"/>
      <c r="E32" s="307"/>
    </row>
    <row r="33" spans="3:3" ht="19.5" customHeight="1" thickTop="1" x14ac:dyDescent="0.3">
      <c r="C33" s="214"/>
    </row>
    <row r="34" spans="3:3" ht="19.5" customHeight="1" x14ac:dyDescent="0.3">
      <c r="C34" s="214"/>
    </row>
    <row r="35" spans="3:3" ht="19.5" customHeight="1" x14ac:dyDescent="0.3"/>
    <row r="36" spans="3:3" ht="19.5" customHeight="1" x14ac:dyDescent="0.3">
      <c r="C36" s="214"/>
    </row>
    <row r="37" spans="3:3" ht="19.5" customHeight="1" x14ac:dyDescent="0.3"/>
    <row r="38" spans="3:3" ht="19.5" customHeight="1" x14ac:dyDescent="0.3"/>
    <row r="39" spans="3:3" ht="19.5" customHeight="1" x14ac:dyDescent="0.3"/>
    <row r="40" spans="3:3" ht="19.5" customHeight="1" x14ac:dyDescent="0.3"/>
    <row r="41" spans="3:3" ht="19.5" customHeight="1" x14ac:dyDescent="0.3"/>
    <row r="42" spans="3:3" ht="19.5" customHeight="1" x14ac:dyDescent="0.3"/>
    <row r="43" spans="3:3" ht="19.5" customHeight="1" x14ac:dyDescent="0.3"/>
  </sheetData>
  <mergeCells count="16">
    <mergeCell ref="C27:E27"/>
    <mergeCell ref="C29:E29"/>
    <mergeCell ref="C31:E31"/>
    <mergeCell ref="D21:F21"/>
    <mergeCell ref="C18:E18"/>
    <mergeCell ref="C20:E20"/>
    <mergeCell ref="D22:E22"/>
    <mergeCell ref="D23:E23"/>
    <mergeCell ref="D24:E24"/>
    <mergeCell ref="D25:E25"/>
    <mergeCell ref="C16:E16"/>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D22:E22" location="C_BS!A1" display="Condensed Balance Sheet"/>
    <hyperlink ref="D24:E24" location="C_AQ!A1" display="Asset Quality"/>
    <hyperlink ref="D25:E25" location="C_Delinquency!A1" display="Delinquency"/>
    <hyperlink ref="D23:E23" location="C_Customers!A1" display="Customers / Volume / Receivables"/>
    <hyperlink ref="C18" location="I_Key!A1" display="KB Insurance"/>
    <hyperlink ref="C18:E18" location="I_IS!A1" display="KB Insurance"/>
    <hyperlink ref="C10" location="Hightlights!A1" display="Highlights"/>
    <hyperlink ref="C10:E10" location="'Financial Highlights'!A1" display="Finanial Highlights"/>
    <hyperlink ref="C29" location="Other_IS!A1" display="Other Subsidiaries"/>
    <hyperlink ref="C31" location="Contacts!A1" display="Contacts"/>
    <hyperlink ref="C27:E27"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E52"/>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49" width="15.5" style="38" customWidth="1"/>
    <col min="50" max="52" width="15.5" style="48" customWidth="1"/>
    <col min="53" max="57" width="15.5" style="38" customWidth="1"/>
    <col min="58" max="16384" width="10.75" style="38"/>
  </cols>
  <sheetData>
    <row r="1" spans="2:57" ht="5.25" customHeight="1" x14ac:dyDescent="0.3"/>
    <row r="2" spans="2:57" ht="28.5" customHeight="1" x14ac:dyDescent="0.35">
      <c r="H2" s="39"/>
    </row>
    <row r="3" spans="2:57" ht="3" customHeight="1" x14ac:dyDescent="0.3">
      <c r="H3" s="40"/>
    </row>
    <row r="4" spans="2:57" ht="30" customHeight="1" x14ac:dyDescent="0.3">
      <c r="B4" s="1719" t="s">
        <v>17</v>
      </c>
      <c r="C4" s="1719"/>
      <c r="D4" s="1719"/>
      <c r="E4" s="1719"/>
      <c r="F4" s="191"/>
      <c r="G4" s="42"/>
      <c r="H4" s="64" t="s">
        <v>11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row>
    <row r="5" spans="2:57" ht="18" customHeight="1" x14ac:dyDescent="0.3">
      <c r="B5" s="44"/>
      <c r="C5" s="44"/>
      <c r="D5" s="44"/>
      <c r="E5" s="44"/>
      <c r="F5" s="44"/>
      <c r="AI5" s="38"/>
      <c r="AV5" s="69"/>
      <c r="AW5" s="69"/>
      <c r="AX5" s="69"/>
      <c r="AY5" s="70"/>
      <c r="AZ5" s="70"/>
      <c r="BA5" s="70"/>
      <c r="BB5" s="70"/>
      <c r="BC5" s="70"/>
      <c r="BD5" s="70"/>
      <c r="BE5" s="70"/>
    </row>
    <row r="6" spans="2:57" ht="3" customHeight="1" thickBot="1" x14ac:dyDescent="0.35">
      <c r="H6" s="40"/>
    </row>
    <row r="7" spans="2:57" ht="12" customHeight="1" thickTop="1" x14ac:dyDescent="0.3">
      <c r="B7" s="193"/>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X7" s="38"/>
      <c r="AY7" s="38"/>
      <c r="AZ7" s="38"/>
    </row>
    <row r="8" spans="2:57" ht="19.5" customHeight="1" thickBot="1" x14ac:dyDescent="0.35">
      <c r="B8" s="74"/>
      <c r="C8" s="1721" t="s">
        <v>2</v>
      </c>
      <c r="D8" s="1721"/>
      <c r="E8" s="1722"/>
      <c r="F8" s="56"/>
      <c r="H8" s="77" t="s">
        <v>39</v>
      </c>
      <c r="I8" s="78" t="s">
        <v>167</v>
      </c>
      <c r="J8" s="78" t="s">
        <v>168</v>
      </c>
      <c r="K8" s="78" t="s">
        <v>169</v>
      </c>
      <c r="L8" s="78" t="s">
        <v>170</v>
      </c>
      <c r="M8" s="78" t="s">
        <v>171</v>
      </c>
      <c r="N8" s="78" t="s">
        <v>172</v>
      </c>
      <c r="O8" s="78" t="s">
        <v>173</v>
      </c>
      <c r="P8" s="78" t="s">
        <v>174</v>
      </c>
      <c r="Q8" s="78" t="s">
        <v>175</v>
      </c>
      <c r="R8" s="78" t="s">
        <v>176</v>
      </c>
      <c r="S8" s="78" t="s">
        <v>177</v>
      </c>
      <c r="T8" s="78" t="s">
        <v>178</v>
      </c>
      <c r="U8" s="78" t="s">
        <v>179</v>
      </c>
      <c r="V8" s="78" t="s">
        <v>180</v>
      </c>
      <c r="W8" s="78" t="s">
        <v>181</v>
      </c>
      <c r="X8" s="78" t="s">
        <v>182</v>
      </c>
      <c r="Y8" s="78" t="s">
        <v>183</v>
      </c>
      <c r="Z8" s="78" t="s">
        <v>184</v>
      </c>
      <c r="AA8" s="78" t="s">
        <v>185</v>
      </c>
      <c r="AB8" s="78" t="s">
        <v>358</v>
      </c>
      <c r="AC8" s="78" t="s">
        <v>359</v>
      </c>
      <c r="AD8" s="78" t="s">
        <v>188</v>
      </c>
      <c r="AE8" s="78" t="s">
        <v>189</v>
      </c>
      <c r="AF8" s="78" t="s">
        <v>384</v>
      </c>
      <c r="AG8" s="78" t="s">
        <v>191</v>
      </c>
      <c r="AH8" s="78" t="s">
        <v>192</v>
      </c>
      <c r="AI8" s="78" t="s">
        <v>193</v>
      </c>
      <c r="AJ8" s="78" t="s">
        <v>194</v>
      </c>
      <c r="AK8" s="78" t="s">
        <v>195</v>
      </c>
      <c r="AL8" s="78" t="s">
        <v>196</v>
      </c>
      <c r="AM8" s="78" t="s">
        <v>197</v>
      </c>
      <c r="AN8" s="78" t="s">
        <v>361</v>
      </c>
      <c r="AO8" s="78" t="s">
        <v>362</v>
      </c>
      <c r="AP8" s="78" t="s">
        <v>200</v>
      </c>
      <c r="AQ8" s="78" t="s">
        <v>201</v>
      </c>
      <c r="AR8" s="81" t="s">
        <v>202</v>
      </c>
      <c r="AS8" s="81" t="s">
        <v>365</v>
      </c>
      <c r="AT8" s="81" t="s">
        <v>366</v>
      </c>
      <c r="AU8" s="81" t="s">
        <v>367</v>
      </c>
      <c r="AV8" s="81" t="s">
        <v>368</v>
      </c>
      <c r="AW8" s="81" t="s">
        <v>207</v>
      </c>
      <c r="AX8" s="81" t="s">
        <v>208</v>
      </c>
      <c r="AY8" s="81" t="s">
        <v>209</v>
      </c>
      <c r="AZ8" s="81" t="s">
        <v>210</v>
      </c>
      <c r="BA8" s="81" t="s">
        <v>211</v>
      </c>
      <c r="BB8" s="81" t="s">
        <v>212</v>
      </c>
      <c r="BC8" s="81" t="s">
        <v>872</v>
      </c>
      <c r="BD8" s="81" t="s">
        <v>892</v>
      </c>
      <c r="BE8" s="81" t="s">
        <v>893</v>
      </c>
    </row>
    <row r="9" spans="2:57" ht="19.5" customHeight="1" x14ac:dyDescent="0.3">
      <c r="B9" s="71"/>
      <c r="C9" s="75"/>
      <c r="D9" s="75"/>
      <c r="E9" s="76"/>
      <c r="F9" s="75"/>
      <c r="H9" s="237" t="s">
        <v>213</v>
      </c>
      <c r="I9" s="256">
        <v>12811.4</v>
      </c>
      <c r="J9" s="256">
        <v>13242.4</v>
      </c>
      <c r="K9" s="206">
        <v>12940.4</v>
      </c>
      <c r="L9" s="206">
        <v>14046.2</v>
      </c>
      <c r="M9" s="206">
        <v>13791.6</v>
      </c>
      <c r="N9" s="206">
        <v>14400.6</v>
      </c>
      <c r="O9" s="206">
        <v>15408.7</v>
      </c>
      <c r="P9" s="206">
        <v>15855</v>
      </c>
      <c r="Q9" s="206">
        <v>15605.5</v>
      </c>
      <c r="R9" s="206">
        <v>15228.1</v>
      </c>
      <c r="S9" s="206">
        <v>15568.5</v>
      </c>
      <c r="T9" s="206">
        <v>15886.8</v>
      </c>
      <c r="U9" s="206">
        <v>15725.6</v>
      </c>
      <c r="V9" s="206">
        <v>15721</v>
      </c>
      <c r="W9" s="206">
        <v>16304.5</v>
      </c>
      <c r="X9" s="206">
        <v>16141.8</v>
      </c>
      <c r="Y9" s="206">
        <v>15586</v>
      </c>
      <c r="Z9" s="206">
        <v>15489.3</v>
      </c>
      <c r="AA9" s="206">
        <v>16087.8</v>
      </c>
      <c r="AB9" s="206">
        <v>15772</v>
      </c>
      <c r="AC9" s="207">
        <v>16391.8</v>
      </c>
      <c r="AD9" s="206">
        <v>16625.599999999999</v>
      </c>
      <c r="AE9" s="207">
        <v>17348.8</v>
      </c>
      <c r="AF9" s="207">
        <v>17658.3</v>
      </c>
      <c r="AG9" s="207">
        <v>17838.8</v>
      </c>
      <c r="AH9" s="207">
        <v>18495.3</v>
      </c>
      <c r="AI9" s="207">
        <v>20340.900000000001</v>
      </c>
      <c r="AJ9" s="206">
        <v>20529</v>
      </c>
      <c r="AK9" s="206">
        <v>20212</v>
      </c>
      <c r="AL9" s="725">
        <v>20713.400000000001</v>
      </c>
      <c r="AM9" s="725">
        <v>22509.8</v>
      </c>
      <c r="AN9" s="341">
        <v>22990.1</v>
      </c>
      <c r="AO9" s="340">
        <v>22462.9</v>
      </c>
      <c r="AP9" s="341">
        <v>23858.799999999999</v>
      </c>
      <c r="AQ9" s="341">
        <v>24292.3</v>
      </c>
      <c r="AR9" s="341">
        <v>24071.599999999999</v>
      </c>
      <c r="AS9" s="340">
        <v>25106.7</v>
      </c>
      <c r="AT9" s="340">
        <v>25841.3</v>
      </c>
      <c r="AU9" s="340">
        <v>27021.9</v>
      </c>
      <c r="AV9" s="340">
        <v>27349.599999999999</v>
      </c>
      <c r="AW9" s="340">
        <v>27238.6</v>
      </c>
      <c r="AX9" s="341">
        <v>28439.5</v>
      </c>
      <c r="AY9" s="341">
        <v>30144.6</v>
      </c>
      <c r="AZ9" s="341">
        <v>29721</v>
      </c>
      <c r="BA9" s="340">
        <v>28811.3</v>
      </c>
      <c r="BB9" s="340">
        <v>29255.9</v>
      </c>
      <c r="BC9" s="1481">
        <v>29737.8</v>
      </c>
      <c r="BD9" s="341">
        <v>29365.599999999999</v>
      </c>
      <c r="BE9" s="343">
        <v>29547</v>
      </c>
    </row>
    <row r="10" spans="2:57" ht="19.5" customHeight="1" x14ac:dyDescent="0.3">
      <c r="B10" s="74"/>
      <c r="C10" s="1721" t="s">
        <v>36</v>
      </c>
      <c r="D10" s="1721"/>
      <c r="E10" s="1722"/>
      <c r="F10" s="56"/>
      <c r="H10" s="215" t="s">
        <v>214</v>
      </c>
      <c r="I10" s="90">
        <v>628.4</v>
      </c>
      <c r="J10" s="90">
        <v>1117.8</v>
      </c>
      <c r="K10" s="83">
        <v>395.6</v>
      </c>
      <c r="L10" s="83">
        <v>254.4</v>
      </c>
      <c r="M10" s="83">
        <v>497.8</v>
      </c>
      <c r="N10" s="83">
        <v>616.20000000000005</v>
      </c>
      <c r="O10" s="83">
        <v>891.2</v>
      </c>
      <c r="P10" s="83">
        <v>598.4</v>
      </c>
      <c r="Q10" s="83">
        <v>1247.0999999999999</v>
      </c>
      <c r="R10" s="83">
        <v>826.6</v>
      </c>
      <c r="S10" s="83">
        <v>1083.7</v>
      </c>
      <c r="T10" s="83">
        <v>900.5</v>
      </c>
      <c r="U10" s="83">
        <v>993</v>
      </c>
      <c r="V10" s="83">
        <v>969.8</v>
      </c>
      <c r="W10" s="83">
        <v>1060</v>
      </c>
      <c r="X10" s="83">
        <v>774.1</v>
      </c>
      <c r="Y10" s="83">
        <v>893.7</v>
      </c>
      <c r="Z10" s="83">
        <v>740.4</v>
      </c>
      <c r="AA10" s="83">
        <v>1062.0999999999999</v>
      </c>
      <c r="AB10" s="83">
        <v>516.70000000000005</v>
      </c>
      <c r="AC10" s="84">
        <v>827.4</v>
      </c>
      <c r="AD10" s="83">
        <v>494.7</v>
      </c>
      <c r="AE10" s="84">
        <v>655.4</v>
      </c>
      <c r="AF10" s="84">
        <v>810.9</v>
      </c>
      <c r="AG10" s="84">
        <v>108.9</v>
      </c>
      <c r="AH10" s="84">
        <v>110.7</v>
      </c>
      <c r="AI10" s="84">
        <v>178.9</v>
      </c>
      <c r="AJ10" s="83">
        <v>204.9</v>
      </c>
      <c r="AK10" s="83">
        <v>117.5</v>
      </c>
      <c r="AL10" s="85">
        <v>144.1</v>
      </c>
      <c r="AM10" s="85">
        <v>332.9</v>
      </c>
      <c r="AN10" s="87">
        <v>205.7</v>
      </c>
      <c r="AO10" s="86">
        <v>233.7</v>
      </c>
      <c r="AP10" s="87">
        <v>411.2</v>
      </c>
      <c r="AQ10" s="87">
        <v>216.1</v>
      </c>
      <c r="AR10" s="87">
        <v>273.10000000000002</v>
      </c>
      <c r="AS10" s="86">
        <v>290.5</v>
      </c>
      <c r="AT10" s="86">
        <v>284.89999999999998</v>
      </c>
      <c r="AU10" s="86">
        <v>270.3</v>
      </c>
      <c r="AV10" s="86">
        <v>297.39999999999998</v>
      </c>
      <c r="AW10" s="86">
        <v>329.6</v>
      </c>
      <c r="AX10" s="87">
        <v>359.6</v>
      </c>
      <c r="AY10" s="87">
        <v>334.2</v>
      </c>
      <c r="AZ10" s="87">
        <v>333.8</v>
      </c>
      <c r="BA10" s="86">
        <v>335.6</v>
      </c>
      <c r="BB10" s="86">
        <v>499</v>
      </c>
      <c r="BC10" s="1463">
        <v>937.3</v>
      </c>
      <c r="BD10" s="87">
        <v>440.8</v>
      </c>
      <c r="BE10" s="88">
        <v>449.5</v>
      </c>
    </row>
    <row r="11" spans="2:57" ht="19.5" customHeight="1" x14ac:dyDescent="0.3">
      <c r="B11" s="74"/>
      <c r="C11" s="89"/>
      <c r="D11" s="75"/>
      <c r="E11" s="76"/>
      <c r="F11" s="75"/>
      <c r="H11" s="215" t="s">
        <v>215</v>
      </c>
      <c r="I11" s="90">
        <v>0</v>
      </c>
      <c r="J11" s="90">
        <v>0</v>
      </c>
      <c r="K11" s="83">
        <v>0</v>
      </c>
      <c r="L11" s="83">
        <v>0</v>
      </c>
      <c r="M11" s="83">
        <v>0</v>
      </c>
      <c r="N11" s="83">
        <v>0</v>
      </c>
      <c r="O11" s="83">
        <v>0</v>
      </c>
      <c r="P11" s="83">
        <v>0</v>
      </c>
      <c r="Q11" s="83">
        <v>0</v>
      </c>
      <c r="R11" s="83">
        <v>0</v>
      </c>
      <c r="S11" s="83">
        <v>0</v>
      </c>
      <c r="T11" s="83">
        <v>0</v>
      </c>
      <c r="U11" s="83">
        <v>0</v>
      </c>
      <c r="V11" s="83">
        <v>0</v>
      </c>
      <c r="W11" s="83">
        <v>0</v>
      </c>
      <c r="X11" s="83">
        <v>0</v>
      </c>
      <c r="Y11" s="83">
        <v>0</v>
      </c>
      <c r="Z11" s="83">
        <v>0</v>
      </c>
      <c r="AA11" s="83">
        <v>0</v>
      </c>
      <c r="AB11" s="83">
        <v>0</v>
      </c>
      <c r="AC11" s="84">
        <v>0</v>
      </c>
      <c r="AD11" s="83">
        <v>0</v>
      </c>
      <c r="AE11" s="84">
        <v>0</v>
      </c>
      <c r="AF11" s="84">
        <v>0</v>
      </c>
      <c r="AG11" s="84">
        <v>435.5</v>
      </c>
      <c r="AH11" s="84">
        <v>575.6</v>
      </c>
      <c r="AI11" s="84">
        <v>1806.9</v>
      </c>
      <c r="AJ11" s="83">
        <v>682.4</v>
      </c>
      <c r="AK11" s="83">
        <v>667.6</v>
      </c>
      <c r="AL11" s="85">
        <v>726.7</v>
      </c>
      <c r="AM11" s="85">
        <v>1080.5</v>
      </c>
      <c r="AN11" s="87">
        <v>573.20000000000005</v>
      </c>
      <c r="AO11" s="86">
        <v>711.2</v>
      </c>
      <c r="AP11" s="87">
        <v>546.9</v>
      </c>
      <c r="AQ11" s="87">
        <v>960.1</v>
      </c>
      <c r="AR11" s="87">
        <v>316.2</v>
      </c>
      <c r="AS11" s="86">
        <v>443.2</v>
      </c>
      <c r="AT11" s="86">
        <v>855</v>
      </c>
      <c r="AU11" s="86">
        <v>717.3</v>
      </c>
      <c r="AV11" s="86">
        <v>691.7</v>
      </c>
      <c r="AW11" s="86">
        <v>806.5</v>
      </c>
      <c r="AX11" s="87">
        <v>886.6</v>
      </c>
      <c r="AY11" s="87">
        <v>1290.4000000000001</v>
      </c>
      <c r="AZ11" s="87">
        <v>1056.2</v>
      </c>
      <c r="BA11" s="86">
        <v>830.6</v>
      </c>
      <c r="BB11" s="86">
        <v>1176.5999999999999</v>
      </c>
      <c r="BC11" s="1463">
        <v>901.8</v>
      </c>
      <c r="BD11" s="87">
        <v>1209.2</v>
      </c>
      <c r="BE11" s="88">
        <v>1551.6</v>
      </c>
    </row>
    <row r="12" spans="2:57" ht="19.5" customHeight="1" x14ac:dyDescent="0.3">
      <c r="B12" s="74"/>
      <c r="C12" s="1721" t="s">
        <v>0</v>
      </c>
      <c r="D12" s="1721"/>
      <c r="E12" s="1722"/>
      <c r="F12" s="56"/>
      <c r="H12" s="215" t="s">
        <v>216</v>
      </c>
      <c r="I12" s="90">
        <v>20.2</v>
      </c>
      <c r="J12" s="90">
        <v>23.9</v>
      </c>
      <c r="K12" s="83">
        <v>13</v>
      </c>
      <c r="L12" s="83">
        <v>0.4</v>
      </c>
      <c r="M12" s="83">
        <v>10.1</v>
      </c>
      <c r="N12" s="83">
        <v>21.2</v>
      </c>
      <c r="O12" s="83">
        <v>1</v>
      </c>
      <c r="P12" s="83">
        <v>0.6</v>
      </c>
      <c r="Q12" s="83">
        <v>0.2</v>
      </c>
      <c r="R12" s="83">
        <v>0</v>
      </c>
      <c r="S12" s="83">
        <v>0</v>
      </c>
      <c r="T12" s="83">
        <v>0</v>
      </c>
      <c r="U12" s="83">
        <v>0</v>
      </c>
      <c r="V12" s="83">
        <v>2.6</v>
      </c>
      <c r="W12" s="83">
        <v>23.4</v>
      </c>
      <c r="X12" s="83">
        <v>18.8</v>
      </c>
      <c r="Y12" s="83">
        <v>12.9</v>
      </c>
      <c r="Z12" s="83">
        <v>15.4</v>
      </c>
      <c r="AA12" s="83">
        <v>1.4</v>
      </c>
      <c r="AB12" s="83">
        <v>30.2</v>
      </c>
      <c r="AC12" s="84">
        <v>4.3</v>
      </c>
      <c r="AD12" s="83">
        <v>11.3</v>
      </c>
      <c r="AE12" s="84">
        <v>17.899999999999999</v>
      </c>
      <c r="AF12" s="84">
        <v>8.9</v>
      </c>
      <c r="AG12" s="84">
        <v>10.199999999999999</v>
      </c>
      <c r="AH12" s="84">
        <v>5.7</v>
      </c>
      <c r="AI12" s="84">
        <v>4.9000000000000004</v>
      </c>
      <c r="AJ12" s="83">
        <v>1.9</v>
      </c>
      <c r="AK12" s="83">
        <v>2.6</v>
      </c>
      <c r="AL12" s="85">
        <v>11.6</v>
      </c>
      <c r="AM12" s="85">
        <v>40.700000000000003</v>
      </c>
      <c r="AN12" s="87">
        <v>18.8</v>
      </c>
      <c r="AO12" s="86">
        <v>38.9</v>
      </c>
      <c r="AP12" s="87">
        <v>19.600000000000001</v>
      </c>
      <c r="AQ12" s="87">
        <v>10.9</v>
      </c>
      <c r="AR12" s="87">
        <v>1.2</v>
      </c>
      <c r="AS12" s="86">
        <v>5.7</v>
      </c>
      <c r="AT12" s="86">
        <v>10</v>
      </c>
      <c r="AU12" s="86">
        <v>33.799999999999997</v>
      </c>
      <c r="AV12" s="86">
        <v>35.9</v>
      </c>
      <c r="AW12" s="86">
        <v>74.900000000000006</v>
      </c>
      <c r="AX12" s="87">
        <v>159.4</v>
      </c>
      <c r="AY12" s="87">
        <v>322.60000000000002</v>
      </c>
      <c r="AZ12" s="87">
        <v>130.69999999999999</v>
      </c>
      <c r="BA12" s="86">
        <v>157.4</v>
      </c>
      <c r="BB12" s="86">
        <v>146.19999999999999</v>
      </c>
      <c r="BC12" s="1463">
        <v>158.5</v>
      </c>
      <c r="BD12" s="87">
        <v>69.5</v>
      </c>
      <c r="BE12" s="88">
        <v>124.8</v>
      </c>
    </row>
    <row r="13" spans="2:57" ht="19.5" customHeight="1" x14ac:dyDescent="0.3">
      <c r="B13" s="74"/>
      <c r="C13" s="89"/>
      <c r="D13" s="75"/>
      <c r="E13" s="76"/>
      <c r="F13" s="75"/>
      <c r="H13" s="215" t="s">
        <v>217</v>
      </c>
      <c r="I13" s="90">
        <v>48.6</v>
      </c>
      <c r="J13" s="90">
        <v>57.9</v>
      </c>
      <c r="K13" s="83">
        <v>52.5</v>
      </c>
      <c r="L13" s="83">
        <v>50.7</v>
      </c>
      <c r="M13" s="83">
        <v>48.1</v>
      </c>
      <c r="N13" s="83">
        <v>51</v>
      </c>
      <c r="O13" s="83">
        <v>51</v>
      </c>
      <c r="P13" s="83">
        <v>56</v>
      </c>
      <c r="Q13" s="83">
        <v>56</v>
      </c>
      <c r="R13" s="83">
        <v>54.9</v>
      </c>
      <c r="S13" s="83">
        <v>54.9</v>
      </c>
      <c r="T13" s="83">
        <v>53.9</v>
      </c>
      <c r="U13" s="83">
        <v>53.9</v>
      </c>
      <c r="V13" s="83">
        <v>58.9</v>
      </c>
      <c r="W13" s="83">
        <v>58.9</v>
      </c>
      <c r="X13" s="83">
        <v>60.2</v>
      </c>
      <c r="Y13" s="83">
        <v>60.2</v>
      </c>
      <c r="Z13" s="83">
        <v>64.2</v>
      </c>
      <c r="AA13" s="83">
        <v>64.2</v>
      </c>
      <c r="AB13" s="83">
        <v>66.5</v>
      </c>
      <c r="AC13" s="84">
        <v>66.5</v>
      </c>
      <c r="AD13" s="83">
        <v>69.599999999999994</v>
      </c>
      <c r="AE13" s="84">
        <v>69.599999999999994</v>
      </c>
      <c r="AF13" s="84">
        <v>72.099999999999994</v>
      </c>
      <c r="AG13" s="84">
        <v>72.099999999999994</v>
      </c>
      <c r="AH13" s="84">
        <v>76.3</v>
      </c>
      <c r="AI13" s="84">
        <v>76.599999999999994</v>
      </c>
      <c r="AJ13" s="83">
        <v>74.599999999999994</v>
      </c>
      <c r="AK13" s="83">
        <v>74.599999999999994</v>
      </c>
      <c r="AL13" s="85">
        <v>76.400000000000006</v>
      </c>
      <c r="AM13" s="85">
        <v>76.5</v>
      </c>
      <c r="AN13" s="87">
        <v>76.7</v>
      </c>
      <c r="AO13" s="86">
        <v>76.8</v>
      </c>
      <c r="AP13" s="87">
        <v>54.1</v>
      </c>
      <c r="AQ13" s="87">
        <v>54</v>
      </c>
      <c r="AR13" s="87">
        <v>64</v>
      </c>
      <c r="AS13" s="86">
        <v>61.9</v>
      </c>
      <c r="AT13" s="86">
        <v>61.6</v>
      </c>
      <c r="AU13" s="86">
        <v>61.7</v>
      </c>
      <c r="AV13" s="86">
        <v>63.2</v>
      </c>
      <c r="AW13" s="86">
        <v>63.3</v>
      </c>
      <c r="AX13" s="87">
        <v>63.5</v>
      </c>
      <c r="AY13" s="87">
        <v>63.5</v>
      </c>
      <c r="AZ13" s="87">
        <v>64.2</v>
      </c>
      <c r="BA13" s="86">
        <v>64.2</v>
      </c>
      <c r="BB13" s="86">
        <v>70.8</v>
      </c>
      <c r="BC13" s="1463">
        <v>70.3</v>
      </c>
      <c r="BD13" s="87">
        <v>67.7</v>
      </c>
      <c r="BE13" s="88">
        <v>67.5</v>
      </c>
    </row>
    <row r="14" spans="2:57" ht="19.5" customHeight="1" x14ac:dyDescent="0.3">
      <c r="B14" s="74"/>
      <c r="C14" s="1721" t="s">
        <v>6</v>
      </c>
      <c r="D14" s="1721"/>
      <c r="E14" s="1722"/>
      <c r="F14" s="56"/>
      <c r="H14" s="215" t="s">
        <v>218</v>
      </c>
      <c r="I14" s="90">
        <v>11486.7</v>
      </c>
      <c r="J14" s="90">
        <v>11382</v>
      </c>
      <c r="K14" s="83">
        <v>11780.9</v>
      </c>
      <c r="L14" s="83">
        <v>12779.3</v>
      </c>
      <c r="M14" s="83">
        <v>12474.5</v>
      </c>
      <c r="N14" s="83">
        <v>12858.6</v>
      </c>
      <c r="O14" s="83">
        <v>13596.7</v>
      </c>
      <c r="P14" s="83">
        <v>14159.3</v>
      </c>
      <c r="Q14" s="83">
        <v>13443.7</v>
      </c>
      <c r="R14" s="83">
        <v>13449.8</v>
      </c>
      <c r="S14" s="83">
        <v>13584</v>
      </c>
      <c r="T14" s="83">
        <v>14039</v>
      </c>
      <c r="U14" s="83">
        <v>13871.9</v>
      </c>
      <c r="V14" s="83">
        <v>13852.6</v>
      </c>
      <c r="W14" s="83">
        <v>14241.8</v>
      </c>
      <c r="X14" s="83">
        <v>14474.5</v>
      </c>
      <c r="Y14" s="83">
        <v>13823.5</v>
      </c>
      <c r="Z14" s="83">
        <v>13861.5</v>
      </c>
      <c r="AA14" s="83">
        <v>14051.7</v>
      </c>
      <c r="AB14" s="83">
        <v>14345</v>
      </c>
      <c r="AC14" s="84">
        <v>14786.2</v>
      </c>
      <c r="AD14" s="83">
        <v>15346.2</v>
      </c>
      <c r="AE14" s="84">
        <v>15904.1</v>
      </c>
      <c r="AF14" s="84">
        <v>16067.4</v>
      </c>
      <c r="AG14" s="84">
        <v>16462</v>
      </c>
      <c r="AH14" s="84">
        <v>17031.900000000001</v>
      </c>
      <c r="AI14" s="84">
        <v>17575.099999999999</v>
      </c>
      <c r="AJ14" s="83">
        <v>18789</v>
      </c>
      <c r="AK14" s="83">
        <v>18589.5</v>
      </c>
      <c r="AL14" s="85">
        <v>19020.400000000001</v>
      </c>
      <c r="AM14" s="85">
        <v>20199.5</v>
      </c>
      <c r="AN14" s="87">
        <v>21244.400000000001</v>
      </c>
      <c r="AO14" s="86">
        <v>20579.5</v>
      </c>
      <c r="AP14" s="87">
        <v>20802.5</v>
      </c>
      <c r="AQ14" s="87">
        <v>21998.9</v>
      </c>
      <c r="AR14" s="87">
        <v>22511.5</v>
      </c>
      <c r="AS14" s="86">
        <v>23248.799999999999</v>
      </c>
      <c r="AT14" s="86">
        <v>23772.9</v>
      </c>
      <c r="AU14" s="86">
        <v>23856</v>
      </c>
      <c r="AV14" s="86">
        <v>25117.9</v>
      </c>
      <c r="AW14" s="86">
        <v>24986.6</v>
      </c>
      <c r="AX14" s="87">
        <v>26078</v>
      </c>
      <c r="AY14" s="87">
        <v>27203.7</v>
      </c>
      <c r="AZ14" s="87">
        <v>27203.200000000001</v>
      </c>
      <c r="BA14" s="86">
        <v>26499.4</v>
      </c>
      <c r="BB14" s="86">
        <v>26405.8</v>
      </c>
      <c r="BC14" s="1463">
        <v>26672.9</v>
      </c>
      <c r="BD14" s="87">
        <v>26631.5</v>
      </c>
      <c r="BE14" s="88">
        <v>26409.4</v>
      </c>
    </row>
    <row r="15" spans="2:57" ht="19.5" customHeight="1" x14ac:dyDescent="0.3">
      <c r="B15" s="74"/>
      <c r="C15" s="89"/>
      <c r="D15" s="75"/>
      <c r="E15" s="76"/>
      <c r="F15" s="75"/>
      <c r="H15" s="239" t="s">
        <v>469</v>
      </c>
      <c r="I15" s="90">
        <v>-332.7</v>
      </c>
      <c r="J15" s="90">
        <v>-310.8</v>
      </c>
      <c r="K15" s="83">
        <v>-319</v>
      </c>
      <c r="L15" s="83">
        <v>-332.3</v>
      </c>
      <c r="M15" s="83">
        <v>-394</v>
      </c>
      <c r="N15" s="83">
        <v>-400.6</v>
      </c>
      <c r="O15" s="83">
        <v>-401.9</v>
      </c>
      <c r="P15" s="83">
        <v>-411.6</v>
      </c>
      <c r="Q15" s="83">
        <v>-411.7</v>
      </c>
      <c r="R15" s="83">
        <v>-406.6</v>
      </c>
      <c r="S15" s="83">
        <v>-398.6</v>
      </c>
      <c r="T15" s="83">
        <v>-393.4</v>
      </c>
      <c r="U15" s="83">
        <v>-388.8</v>
      </c>
      <c r="V15" s="83">
        <v>-412.2</v>
      </c>
      <c r="W15" s="83">
        <v>-413.3</v>
      </c>
      <c r="X15" s="83">
        <v>-406.3</v>
      </c>
      <c r="Y15" s="83">
        <v>-412.2</v>
      </c>
      <c r="Z15" s="83">
        <v>-420.3</v>
      </c>
      <c r="AA15" s="83">
        <v>-415.8</v>
      </c>
      <c r="AB15" s="83">
        <v>-428.7</v>
      </c>
      <c r="AC15" s="84">
        <v>-451.6</v>
      </c>
      <c r="AD15" s="83">
        <v>-461</v>
      </c>
      <c r="AE15" s="84">
        <v>-458.1</v>
      </c>
      <c r="AF15" s="84">
        <v>-470.4</v>
      </c>
      <c r="AG15" s="84">
        <v>-700.4</v>
      </c>
      <c r="AH15" s="84">
        <v>-717.2</v>
      </c>
      <c r="AI15" s="84">
        <v>-727.8</v>
      </c>
      <c r="AJ15" s="83">
        <v>-747.2</v>
      </c>
      <c r="AK15" s="83">
        <v>-754.1</v>
      </c>
      <c r="AL15" s="85">
        <v>-754.2</v>
      </c>
      <c r="AM15" s="85">
        <v>-765.8</v>
      </c>
      <c r="AN15" s="87">
        <v>-788.5</v>
      </c>
      <c r="AO15" s="86">
        <v>-799.9</v>
      </c>
      <c r="AP15" s="87">
        <v>-790.5</v>
      </c>
      <c r="AQ15" s="87">
        <v>-765.4</v>
      </c>
      <c r="AR15" s="87">
        <v>-768.3</v>
      </c>
      <c r="AS15" s="86">
        <v>-768.2</v>
      </c>
      <c r="AT15" s="86">
        <v>-789.7</v>
      </c>
      <c r="AU15" s="86">
        <v>-801.1</v>
      </c>
      <c r="AV15" s="86">
        <v>-876.7</v>
      </c>
      <c r="AW15" s="86">
        <v>-879.3</v>
      </c>
      <c r="AX15" s="87">
        <v>-907.5</v>
      </c>
      <c r="AY15" s="87">
        <v>-889.2</v>
      </c>
      <c r="AZ15" s="87">
        <v>-934.7</v>
      </c>
      <c r="BA15" s="86">
        <v>-995.1</v>
      </c>
      <c r="BB15" s="86">
        <v>-1018.6</v>
      </c>
      <c r="BC15" s="1463">
        <v>-1064.8</v>
      </c>
      <c r="BD15" s="87">
        <v>-1062.9000000000001</v>
      </c>
      <c r="BE15" s="88">
        <v>-1110.0999999999999</v>
      </c>
    </row>
    <row r="16" spans="2:57" ht="19.5" customHeight="1" x14ac:dyDescent="0.3">
      <c r="B16" s="74"/>
      <c r="C16" s="1721" t="s">
        <v>7</v>
      </c>
      <c r="D16" s="1721"/>
      <c r="E16" s="1722"/>
      <c r="F16" s="56"/>
      <c r="H16" s="215" t="s">
        <v>220</v>
      </c>
      <c r="I16" s="90">
        <v>0</v>
      </c>
      <c r="J16" s="90">
        <v>0</v>
      </c>
      <c r="K16" s="83">
        <v>0</v>
      </c>
      <c r="L16" s="83">
        <v>0</v>
      </c>
      <c r="M16" s="83">
        <v>0</v>
      </c>
      <c r="N16" s="83">
        <v>0</v>
      </c>
      <c r="O16" s="83">
        <v>0</v>
      </c>
      <c r="P16" s="83">
        <v>0</v>
      </c>
      <c r="Q16" s="83">
        <v>0</v>
      </c>
      <c r="R16" s="83">
        <v>0</v>
      </c>
      <c r="S16" s="83">
        <v>0</v>
      </c>
      <c r="T16" s="83">
        <v>0</v>
      </c>
      <c r="U16" s="83">
        <v>0</v>
      </c>
      <c r="V16" s="83">
        <v>0</v>
      </c>
      <c r="W16" s="83">
        <v>0</v>
      </c>
      <c r="X16" s="83">
        <v>0</v>
      </c>
      <c r="Y16" s="83">
        <v>0</v>
      </c>
      <c r="Z16" s="83">
        <v>0</v>
      </c>
      <c r="AA16" s="83">
        <v>0</v>
      </c>
      <c r="AB16" s="83">
        <v>0.4</v>
      </c>
      <c r="AC16" s="84">
        <v>3.5</v>
      </c>
      <c r="AD16" s="83">
        <v>3.5</v>
      </c>
      <c r="AE16" s="84">
        <v>3.4</v>
      </c>
      <c r="AF16" s="84">
        <v>3.4</v>
      </c>
      <c r="AG16" s="84">
        <v>3.1</v>
      </c>
      <c r="AH16" s="84">
        <v>3.1</v>
      </c>
      <c r="AI16" s="84">
        <v>2.8</v>
      </c>
      <c r="AJ16" s="83">
        <v>3.6</v>
      </c>
      <c r="AK16" s="83">
        <v>3.9</v>
      </c>
      <c r="AL16" s="85">
        <v>4.0999999999999996</v>
      </c>
      <c r="AM16" s="85">
        <v>4.4000000000000004</v>
      </c>
      <c r="AN16" s="87">
        <v>4.5999999999999996</v>
      </c>
      <c r="AO16" s="86">
        <v>5.2</v>
      </c>
      <c r="AP16" s="87">
        <v>5.3</v>
      </c>
      <c r="AQ16" s="87">
        <v>5.3</v>
      </c>
      <c r="AR16" s="87">
        <v>5.0999999999999996</v>
      </c>
      <c r="AS16" s="86">
        <v>5.6</v>
      </c>
      <c r="AT16" s="86">
        <v>5.7</v>
      </c>
      <c r="AU16" s="86">
        <v>7</v>
      </c>
      <c r="AV16" s="86">
        <v>6.3</v>
      </c>
      <c r="AW16" s="86">
        <v>7.4</v>
      </c>
      <c r="AX16" s="87">
        <v>7.5</v>
      </c>
      <c r="AY16" s="87">
        <v>7.7</v>
      </c>
      <c r="AZ16" s="87">
        <v>6.9</v>
      </c>
      <c r="BA16" s="86">
        <v>7.4</v>
      </c>
      <c r="BB16" s="86">
        <v>8.1</v>
      </c>
      <c r="BC16" s="1463">
        <v>7.9</v>
      </c>
      <c r="BD16" s="87">
        <v>7.5</v>
      </c>
      <c r="BE16" s="88">
        <v>7.9</v>
      </c>
    </row>
    <row r="17" spans="2:57" ht="19.5" customHeight="1" x14ac:dyDescent="0.3">
      <c r="B17" s="74"/>
      <c r="C17" s="89"/>
      <c r="D17" s="75"/>
      <c r="E17" s="76"/>
      <c r="F17" s="75"/>
      <c r="H17" s="215" t="s">
        <v>222</v>
      </c>
      <c r="I17" s="348"/>
      <c r="J17" s="348"/>
      <c r="K17" s="348"/>
      <c r="L17" s="348"/>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8"/>
      <c r="AK17" s="348"/>
      <c r="AL17" s="348"/>
      <c r="AM17" s="348"/>
      <c r="AN17" s="348"/>
      <c r="AO17" s="348"/>
      <c r="AP17" s="348"/>
      <c r="AQ17" s="348"/>
      <c r="AR17" s="348"/>
      <c r="AS17" s="348"/>
      <c r="AT17" s="348"/>
      <c r="AU17" s="348"/>
      <c r="AV17" s="348"/>
      <c r="AW17" s="86">
        <v>2.4</v>
      </c>
      <c r="AX17" s="87">
        <v>2.2999999999999998</v>
      </c>
      <c r="AY17" s="87">
        <v>2.6</v>
      </c>
      <c r="AZ17" s="87">
        <v>3</v>
      </c>
      <c r="BA17" s="86">
        <v>3.4</v>
      </c>
      <c r="BB17" s="86">
        <v>4.4000000000000004</v>
      </c>
      <c r="BC17" s="1463">
        <v>4.7</v>
      </c>
      <c r="BD17" s="87">
        <v>3.7</v>
      </c>
      <c r="BE17" s="88">
        <v>3.2</v>
      </c>
    </row>
    <row r="18" spans="2:57" ht="19.5" customHeight="1" x14ac:dyDescent="0.3">
      <c r="B18" s="74"/>
      <c r="C18" s="1721" t="s">
        <v>31</v>
      </c>
      <c r="D18" s="1721"/>
      <c r="E18" s="1722"/>
      <c r="F18" s="56"/>
      <c r="H18" s="1" t="s">
        <v>223</v>
      </c>
      <c r="I18" s="90">
        <v>126.7</v>
      </c>
      <c r="J18" s="90">
        <v>120.3</v>
      </c>
      <c r="K18" s="83">
        <v>116.4</v>
      </c>
      <c r="L18" s="83">
        <v>112.4</v>
      </c>
      <c r="M18" s="83">
        <v>108.1</v>
      </c>
      <c r="N18" s="83">
        <v>105.2</v>
      </c>
      <c r="O18" s="83">
        <v>104.2</v>
      </c>
      <c r="P18" s="83">
        <v>110</v>
      </c>
      <c r="Q18" s="83">
        <v>107.8</v>
      </c>
      <c r="R18" s="83">
        <v>106</v>
      </c>
      <c r="S18" s="83">
        <v>105</v>
      </c>
      <c r="T18" s="83">
        <v>118</v>
      </c>
      <c r="U18" s="83">
        <v>112.5</v>
      </c>
      <c r="V18" s="83">
        <v>109.6</v>
      </c>
      <c r="W18" s="83">
        <v>106</v>
      </c>
      <c r="X18" s="83">
        <v>119.2</v>
      </c>
      <c r="Y18" s="83">
        <v>114.3</v>
      </c>
      <c r="Z18" s="83">
        <v>109.9</v>
      </c>
      <c r="AA18" s="83">
        <v>108.8</v>
      </c>
      <c r="AB18" s="83">
        <v>116.2</v>
      </c>
      <c r="AC18" s="84">
        <v>112.9</v>
      </c>
      <c r="AD18" s="83">
        <v>109.4</v>
      </c>
      <c r="AE18" s="84">
        <v>110.5</v>
      </c>
      <c r="AF18" s="84">
        <v>113.7</v>
      </c>
      <c r="AG18" s="84">
        <v>110.1</v>
      </c>
      <c r="AH18" s="84">
        <v>111.1</v>
      </c>
      <c r="AI18" s="84">
        <v>109.8</v>
      </c>
      <c r="AJ18" s="83">
        <v>130.9</v>
      </c>
      <c r="AK18" s="83">
        <v>164.8</v>
      </c>
      <c r="AL18" s="85">
        <v>152.9</v>
      </c>
      <c r="AM18" s="85">
        <v>142.6</v>
      </c>
      <c r="AN18" s="87">
        <v>147.19999999999999</v>
      </c>
      <c r="AO18" s="86">
        <v>143.69999999999999</v>
      </c>
      <c r="AP18" s="87">
        <v>145.30000000000001</v>
      </c>
      <c r="AQ18" s="87">
        <v>162.80000000000001</v>
      </c>
      <c r="AR18" s="87">
        <v>163.9</v>
      </c>
      <c r="AS18" s="86">
        <v>158</v>
      </c>
      <c r="AT18" s="86">
        <v>150.19999999999999</v>
      </c>
      <c r="AU18" s="86">
        <v>159.4</v>
      </c>
      <c r="AV18" s="86">
        <v>169.3</v>
      </c>
      <c r="AW18" s="86">
        <v>163.5</v>
      </c>
      <c r="AX18" s="87">
        <v>158.80000000000001</v>
      </c>
      <c r="AY18" s="87">
        <v>158</v>
      </c>
      <c r="AZ18" s="87">
        <v>160.6</v>
      </c>
      <c r="BA18" s="86">
        <v>158.19999999999999</v>
      </c>
      <c r="BB18" s="86">
        <v>163.80000000000001</v>
      </c>
      <c r="BC18" s="1463">
        <v>157.6</v>
      </c>
      <c r="BD18" s="87">
        <v>156.9</v>
      </c>
      <c r="BE18" s="88">
        <v>153.19999999999999</v>
      </c>
    </row>
    <row r="19" spans="2:57" ht="19.5" customHeight="1" x14ac:dyDescent="0.3">
      <c r="B19" s="74"/>
      <c r="C19" s="89"/>
      <c r="D19" s="75"/>
      <c r="E19" s="76"/>
      <c r="F19" s="75"/>
      <c r="H19" s="215" t="s">
        <v>224</v>
      </c>
      <c r="I19" s="90">
        <v>48.7</v>
      </c>
      <c r="J19" s="90">
        <v>55</v>
      </c>
      <c r="K19" s="83">
        <v>56.6</v>
      </c>
      <c r="L19" s="83">
        <v>56.5</v>
      </c>
      <c r="M19" s="83">
        <v>52.1</v>
      </c>
      <c r="N19" s="83">
        <v>49.8</v>
      </c>
      <c r="O19" s="83">
        <v>47</v>
      </c>
      <c r="P19" s="83">
        <v>49</v>
      </c>
      <c r="Q19" s="83">
        <v>44.2</v>
      </c>
      <c r="R19" s="83">
        <v>39.5</v>
      </c>
      <c r="S19" s="83">
        <v>36.700000000000003</v>
      </c>
      <c r="T19" s="83">
        <v>53.5</v>
      </c>
      <c r="U19" s="83">
        <v>48.8</v>
      </c>
      <c r="V19" s="83">
        <v>45.1</v>
      </c>
      <c r="W19" s="83">
        <v>43.5</v>
      </c>
      <c r="X19" s="83">
        <v>49.3</v>
      </c>
      <c r="Y19" s="83">
        <v>45.9</v>
      </c>
      <c r="Z19" s="83">
        <v>45.7</v>
      </c>
      <c r="AA19" s="83">
        <v>46.4</v>
      </c>
      <c r="AB19" s="83">
        <v>60</v>
      </c>
      <c r="AC19" s="84">
        <v>57.2</v>
      </c>
      <c r="AD19" s="83">
        <v>65.3</v>
      </c>
      <c r="AE19" s="84">
        <v>71.099999999999994</v>
      </c>
      <c r="AF19" s="84">
        <v>72.900000000000006</v>
      </c>
      <c r="AG19" s="84">
        <v>78.7</v>
      </c>
      <c r="AH19" s="84">
        <v>79.599999999999994</v>
      </c>
      <c r="AI19" s="84">
        <v>75.900000000000006</v>
      </c>
      <c r="AJ19" s="83">
        <v>85.2</v>
      </c>
      <c r="AK19" s="83">
        <v>93.8</v>
      </c>
      <c r="AL19" s="85">
        <v>92.5</v>
      </c>
      <c r="AM19" s="85">
        <v>85.6</v>
      </c>
      <c r="AN19" s="87">
        <v>188.8</v>
      </c>
      <c r="AO19" s="86">
        <v>176.4</v>
      </c>
      <c r="AP19" s="87">
        <v>166.1</v>
      </c>
      <c r="AQ19" s="87">
        <v>225.5</v>
      </c>
      <c r="AR19" s="87">
        <v>238.9</v>
      </c>
      <c r="AS19" s="86">
        <v>234.2</v>
      </c>
      <c r="AT19" s="86">
        <v>220.9</v>
      </c>
      <c r="AU19" s="86">
        <v>210.9</v>
      </c>
      <c r="AV19" s="86">
        <v>220.2</v>
      </c>
      <c r="AW19" s="86">
        <v>208.8</v>
      </c>
      <c r="AX19" s="87">
        <v>212.8</v>
      </c>
      <c r="AY19" s="87">
        <v>204.8</v>
      </c>
      <c r="AZ19" s="87">
        <v>198.9</v>
      </c>
      <c r="BA19" s="86">
        <v>193.1</v>
      </c>
      <c r="BB19" s="86">
        <v>184.9</v>
      </c>
      <c r="BC19" s="1463">
        <v>190.6</v>
      </c>
      <c r="BD19" s="87">
        <v>174.9</v>
      </c>
      <c r="BE19" s="88">
        <v>168.9</v>
      </c>
    </row>
    <row r="20" spans="2:57" ht="19.5" customHeight="1" x14ac:dyDescent="0.3">
      <c r="B20" s="74"/>
      <c r="C20" s="1721" t="s">
        <v>17</v>
      </c>
      <c r="D20" s="1721"/>
      <c r="E20" s="1722"/>
      <c r="F20" s="56"/>
      <c r="H20" s="215" t="s">
        <v>225</v>
      </c>
      <c r="I20" s="90">
        <v>0</v>
      </c>
      <c r="J20" s="90">
        <v>0</v>
      </c>
      <c r="K20" s="83">
        <v>0</v>
      </c>
      <c r="L20" s="83">
        <v>0</v>
      </c>
      <c r="M20" s="83">
        <v>0</v>
      </c>
      <c r="N20" s="83">
        <v>0</v>
      </c>
      <c r="O20" s="83">
        <v>0</v>
      </c>
      <c r="P20" s="83">
        <v>0</v>
      </c>
      <c r="Q20" s="83">
        <v>0</v>
      </c>
      <c r="R20" s="83">
        <v>0</v>
      </c>
      <c r="S20" s="83">
        <v>0</v>
      </c>
      <c r="T20" s="83">
        <v>0.5</v>
      </c>
      <c r="U20" s="83">
        <v>0.2</v>
      </c>
      <c r="V20" s="83">
        <v>0.2</v>
      </c>
      <c r="W20" s="83">
        <v>0</v>
      </c>
      <c r="X20" s="83">
        <v>0</v>
      </c>
      <c r="Y20" s="83">
        <v>0</v>
      </c>
      <c r="Z20" s="83">
        <v>0.7</v>
      </c>
      <c r="AA20" s="83">
        <v>0.1</v>
      </c>
      <c r="AB20" s="83">
        <v>0</v>
      </c>
      <c r="AC20" s="84">
        <v>0.1</v>
      </c>
      <c r="AD20" s="83">
        <v>0.5</v>
      </c>
      <c r="AE20" s="84">
        <v>0.5</v>
      </c>
      <c r="AF20" s="84">
        <v>0</v>
      </c>
      <c r="AG20" s="84">
        <v>0</v>
      </c>
      <c r="AH20" s="84">
        <v>0</v>
      </c>
      <c r="AI20" s="84">
        <v>0</v>
      </c>
      <c r="AJ20" s="83">
        <v>0</v>
      </c>
      <c r="AK20" s="83">
        <v>0</v>
      </c>
      <c r="AL20" s="85">
        <v>0</v>
      </c>
      <c r="AM20" s="85">
        <v>4.4000000000000004</v>
      </c>
      <c r="AN20" s="87">
        <v>0</v>
      </c>
      <c r="AO20" s="86">
        <v>0</v>
      </c>
      <c r="AP20" s="87">
        <v>0</v>
      </c>
      <c r="AQ20" s="87">
        <v>0</v>
      </c>
      <c r="AR20" s="87">
        <v>0</v>
      </c>
      <c r="AS20" s="86">
        <v>0</v>
      </c>
      <c r="AT20" s="86">
        <v>0.1</v>
      </c>
      <c r="AU20" s="86">
        <v>0.1</v>
      </c>
      <c r="AV20" s="86">
        <v>0</v>
      </c>
      <c r="AW20" s="86">
        <v>0</v>
      </c>
      <c r="AX20" s="87">
        <v>0.3</v>
      </c>
      <c r="AY20" s="87">
        <v>0.3</v>
      </c>
      <c r="AZ20" s="87">
        <v>0.2</v>
      </c>
      <c r="BA20" s="86">
        <v>0</v>
      </c>
      <c r="BB20" s="86">
        <v>1.2</v>
      </c>
      <c r="BC20" s="1463">
        <v>1.6</v>
      </c>
      <c r="BD20" s="87">
        <v>0</v>
      </c>
      <c r="BE20" s="88">
        <v>0.1</v>
      </c>
    </row>
    <row r="21" spans="2:57" ht="19.5" customHeight="1" x14ac:dyDescent="0.3">
      <c r="B21" s="74"/>
      <c r="C21" s="214"/>
      <c r="D21" s="1749" t="s">
        <v>602</v>
      </c>
      <c r="E21" s="1750"/>
      <c r="F21" s="189"/>
      <c r="H21" s="215" t="s">
        <v>226</v>
      </c>
      <c r="I21" s="90">
        <v>67.2</v>
      </c>
      <c r="J21" s="90">
        <v>66.099999999999994</v>
      </c>
      <c r="K21" s="83">
        <v>69.2</v>
      </c>
      <c r="L21" s="83">
        <v>65.3</v>
      </c>
      <c r="M21" s="83">
        <v>72.599999999999994</v>
      </c>
      <c r="N21" s="83">
        <v>70.599999999999994</v>
      </c>
      <c r="O21" s="83">
        <v>67.400000000000006</v>
      </c>
      <c r="P21" s="83">
        <v>81.8</v>
      </c>
      <c r="Q21" s="83">
        <v>76.8</v>
      </c>
      <c r="R21" s="83">
        <v>79.2</v>
      </c>
      <c r="S21" s="83">
        <v>82.9</v>
      </c>
      <c r="T21" s="83">
        <v>86.2</v>
      </c>
      <c r="U21" s="83">
        <v>79.900000000000006</v>
      </c>
      <c r="V21" s="83">
        <v>73</v>
      </c>
      <c r="W21" s="83">
        <v>68.5</v>
      </c>
      <c r="X21" s="83">
        <v>69</v>
      </c>
      <c r="Y21" s="83">
        <v>73.3</v>
      </c>
      <c r="Z21" s="83">
        <v>72.3</v>
      </c>
      <c r="AA21" s="83">
        <v>74.099999999999994</v>
      </c>
      <c r="AB21" s="83">
        <v>68</v>
      </c>
      <c r="AC21" s="84">
        <v>68.599999999999994</v>
      </c>
      <c r="AD21" s="83">
        <v>71</v>
      </c>
      <c r="AE21" s="84">
        <v>75.099999999999994</v>
      </c>
      <c r="AF21" s="84">
        <v>91.2</v>
      </c>
      <c r="AG21" s="84">
        <v>130.1</v>
      </c>
      <c r="AH21" s="84">
        <v>126.7</v>
      </c>
      <c r="AI21" s="84">
        <v>119.7</v>
      </c>
      <c r="AJ21" s="83">
        <v>107.8</v>
      </c>
      <c r="AK21" s="83">
        <v>109.6</v>
      </c>
      <c r="AL21" s="85">
        <v>114.7</v>
      </c>
      <c r="AM21" s="85">
        <v>120.9</v>
      </c>
      <c r="AN21" s="87">
        <v>119</v>
      </c>
      <c r="AO21" s="86">
        <v>117.1</v>
      </c>
      <c r="AP21" s="87">
        <v>133.30000000000001</v>
      </c>
      <c r="AQ21" s="87">
        <v>143</v>
      </c>
      <c r="AR21" s="87">
        <v>147.5</v>
      </c>
      <c r="AS21" s="86">
        <v>141.1</v>
      </c>
      <c r="AT21" s="86">
        <v>145.5</v>
      </c>
      <c r="AU21" s="86">
        <v>140.19999999999999</v>
      </c>
      <c r="AV21" s="86">
        <v>151.30000000000001</v>
      </c>
      <c r="AW21" s="86">
        <v>137.69999999999999</v>
      </c>
      <c r="AX21" s="87">
        <v>136</v>
      </c>
      <c r="AY21" s="87">
        <v>145</v>
      </c>
      <c r="AZ21" s="87">
        <v>153.69999999999999</v>
      </c>
      <c r="BA21" s="86">
        <v>139.19999999999999</v>
      </c>
      <c r="BB21" s="86">
        <v>159.5</v>
      </c>
      <c r="BC21" s="1463">
        <v>159.6</v>
      </c>
      <c r="BD21" s="87">
        <v>169.2</v>
      </c>
      <c r="BE21" s="88">
        <v>157.5</v>
      </c>
    </row>
    <row r="22" spans="2:57" ht="19.5" customHeight="1" x14ac:dyDescent="0.3">
      <c r="B22" s="74"/>
      <c r="C22" s="214"/>
      <c r="D22" s="1728" t="s">
        <v>10</v>
      </c>
      <c r="E22" s="1728"/>
      <c r="F22" s="1728"/>
      <c r="H22" s="215" t="s">
        <v>227</v>
      </c>
      <c r="I22" s="372">
        <v>384.9</v>
      </c>
      <c r="J22" s="372">
        <v>419.4</v>
      </c>
      <c r="K22" s="133">
        <v>456.2</v>
      </c>
      <c r="L22" s="133">
        <v>727.2</v>
      </c>
      <c r="M22" s="133">
        <v>528.29999999999995</v>
      </c>
      <c r="N22" s="133">
        <v>628</v>
      </c>
      <c r="O22" s="133">
        <v>650.20000000000005</v>
      </c>
      <c r="P22" s="133">
        <v>799.9</v>
      </c>
      <c r="Q22" s="133">
        <v>629.70000000000005</v>
      </c>
      <c r="R22" s="133">
        <v>672.1</v>
      </c>
      <c r="S22" s="133">
        <v>621.29999999999995</v>
      </c>
      <c r="T22" s="133">
        <v>635.20000000000005</v>
      </c>
      <c r="U22" s="133">
        <v>565.4</v>
      </c>
      <c r="V22" s="133">
        <v>609.20000000000005</v>
      </c>
      <c r="W22" s="133">
        <v>702.4</v>
      </c>
      <c r="X22" s="133">
        <v>576.70000000000005</v>
      </c>
      <c r="Y22" s="133">
        <v>562.20000000000005</v>
      </c>
      <c r="Z22" s="133">
        <v>579.20000000000005</v>
      </c>
      <c r="AA22" s="133">
        <v>679</v>
      </c>
      <c r="AB22" s="133">
        <v>569</v>
      </c>
      <c r="AC22" s="134">
        <v>465.1</v>
      </c>
      <c r="AD22" s="133">
        <v>454.1</v>
      </c>
      <c r="AE22" s="134">
        <v>441.2</v>
      </c>
      <c r="AF22" s="134">
        <v>417.8</v>
      </c>
      <c r="AG22" s="134">
        <v>428.1</v>
      </c>
      <c r="AH22" s="134">
        <v>374.6</v>
      </c>
      <c r="AI22" s="134">
        <v>390.30000000000291</v>
      </c>
      <c r="AJ22" s="133">
        <v>448.70000000000073</v>
      </c>
      <c r="AK22" s="133">
        <v>388.10000000000218</v>
      </c>
      <c r="AL22" s="135">
        <v>370</v>
      </c>
      <c r="AM22" s="135">
        <v>421.8</v>
      </c>
      <c r="AN22" s="137">
        <v>411.7</v>
      </c>
      <c r="AO22" s="136">
        <v>380.4</v>
      </c>
      <c r="AP22" s="137">
        <v>1574.5</v>
      </c>
      <c r="AQ22" s="137">
        <v>515.70000000000073</v>
      </c>
      <c r="AR22" s="137">
        <v>350.2</v>
      </c>
      <c r="AS22" s="136">
        <v>517.70000000000005</v>
      </c>
      <c r="AT22" s="136">
        <v>334.5</v>
      </c>
      <c r="AU22" s="136">
        <v>1565.2</v>
      </c>
      <c r="AV22" s="136">
        <v>596.4</v>
      </c>
      <c r="AW22" s="136">
        <v>457.9</v>
      </c>
      <c r="AX22" s="137">
        <v>374.7</v>
      </c>
      <c r="AY22" s="137">
        <v>411.8</v>
      </c>
      <c r="AZ22" s="137">
        <v>409.6</v>
      </c>
      <c r="BA22" s="136">
        <v>422.8</v>
      </c>
      <c r="BB22" s="136">
        <v>435.6</v>
      </c>
      <c r="BC22" s="1558">
        <v>475</v>
      </c>
      <c r="BD22" s="137">
        <v>434.7</v>
      </c>
      <c r="BE22" s="138">
        <v>453.4</v>
      </c>
    </row>
    <row r="23" spans="2:57" ht="19.5" customHeight="1" x14ac:dyDescent="0.3">
      <c r="B23" s="74"/>
      <c r="C23" s="214"/>
      <c r="D23" s="1749" t="s">
        <v>24</v>
      </c>
      <c r="E23" s="1750"/>
      <c r="F23" s="189"/>
      <c r="H23" s="237" t="s">
        <v>228</v>
      </c>
      <c r="I23" s="256">
        <v>9954.2000000000007</v>
      </c>
      <c r="J23" s="206">
        <v>10334.700000000001</v>
      </c>
      <c r="K23" s="206">
        <v>9963.6</v>
      </c>
      <c r="L23" s="206">
        <v>10966.6</v>
      </c>
      <c r="M23" s="206">
        <v>10620.6</v>
      </c>
      <c r="N23" s="206">
        <v>11116.2</v>
      </c>
      <c r="O23" s="206">
        <v>12010.5</v>
      </c>
      <c r="P23" s="206">
        <v>12385.1</v>
      </c>
      <c r="Q23" s="206">
        <v>12042.5</v>
      </c>
      <c r="R23" s="206">
        <v>11575.9</v>
      </c>
      <c r="S23" s="206">
        <v>11835</v>
      </c>
      <c r="T23" s="206">
        <v>12406.3</v>
      </c>
      <c r="U23" s="206">
        <v>12148.1</v>
      </c>
      <c r="V23" s="206">
        <v>12069.8</v>
      </c>
      <c r="W23" s="206">
        <v>12538.2</v>
      </c>
      <c r="X23" s="206">
        <v>12307.8</v>
      </c>
      <c r="Y23" s="206">
        <v>11857.7</v>
      </c>
      <c r="Z23" s="206">
        <v>11700.7</v>
      </c>
      <c r="AA23" s="206">
        <v>12214</v>
      </c>
      <c r="AB23" s="206">
        <v>11807</v>
      </c>
      <c r="AC23" s="207">
        <v>12592.2</v>
      </c>
      <c r="AD23" s="206">
        <v>12751.3</v>
      </c>
      <c r="AE23" s="207">
        <v>13391.3</v>
      </c>
      <c r="AF23" s="207">
        <v>13616.5</v>
      </c>
      <c r="AG23" s="207">
        <v>14076.4</v>
      </c>
      <c r="AH23" s="207">
        <v>14639.4</v>
      </c>
      <c r="AI23" s="207">
        <v>16405</v>
      </c>
      <c r="AJ23" s="206">
        <v>16570.3</v>
      </c>
      <c r="AK23" s="206">
        <v>16381.2</v>
      </c>
      <c r="AL23" s="725">
        <v>16821.400000000001</v>
      </c>
      <c r="AM23" s="725">
        <v>18516.5</v>
      </c>
      <c r="AN23" s="341">
        <v>18925.2</v>
      </c>
      <c r="AO23" s="340">
        <v>18432.8</v>
      </c>
      <c r="AP23" s="341">
        <v>19760.5</v>
      </c>
      <c r="AQ23" s="341">
        <v>20090.400000000001</v>
      </c>
      <c r="AR23" s="341">
        <v>19790</v>
      </c>
      <c r="AS23" s="340">
        <v>20848</v>
      </c>
      <c r="AT23" s="340">
        <v>21465.200000000001</v>
      </c>
      <c r="AU23" s="341">
        <v>22512.7</v>
      </c>
      <c r="AV23" s="341">
        <v>22793.9</v>
      </c>
      <c r="AW23" s="340">
        <v>22797.3</v>
      </c>
      <c r="AX23" s="341">
        <v>23851.1</v>
      </c>
      <c r="AY23" s="341">
        <v>25433.5</v>
      </c>
      <c r="AZ23" s="341">
        <v>24998.2</v>
      </c>
      <c r="BA23" s="340">
        <v>24214.400000000001</v>
      </c>
      <c r="BB23" s="340">
        <v>24552.7</v>
      </c>
      <c r="BC23" s="1481">
        <v>24946.5</v>
      </c>
      <c r="BD23" s="341">
        <v>24545.8</v>
      </c>
      <c r="BE23" s="343">
        <v>24755.7</v>
      </c>
    </row>
    <row r="24" spans="2:57" ht="19.5" customHeight="1" x14ac:dyDescent="0.3">
      <c r="B24" s="71"/>
      <c r="C24" s="214"/>
      <c r="D24" s="1749" t="s">
        <v>22</v>
      </c>
      <c r="E24" s="1750"/>
      <c r="F24" s="189"/>
      <c r="H24" s="215" t="s">
        <v>229</v>
      </c>
      <c r="I24" s="90">
        <v>0</v>
      </c>
      <c r="J24" s="83">
        <v>0</v>
      </c>
      <c r="K24" s="83">
        <v>0</v>
      </c>
      <c r="L24" s="83">
        <v>0</v>
      </c>
      <c r="M24" s="83">
        <v>0</v>
      </c>
      <c r="N24" s="83">
        <v>0</v>
      </c>
      <c r="O24" s="83">
        <v>0</v>
      </c>
      <c r="P24" s="83">
        <v>0</v>
      </c>
      <c r="Q24" s="83">
        <v>0</v>
      </c>
      <c r="R24" s="83">
        <v>0</v>
      </c>
      <c r="S24" s="83">
        <v>0</v>
      </c>
      <c r="T24" s="83">
        <v>0</v>
      </c>
      <c r="U24" s="83">
        <v>0</v>
      </c>
      <c r="V24" s="83">
        <v>0</v>
      </c>
      <c r="W24" s="83">
        <v>0</v>
      </c>
      <c r="X24" s="83">
        <v>0</v>
      </c>
      <c r="Y24" s="83">
        <v>0</v>
      </c>
      <c r="Z24" s="83">
        <v>0</v>
      </c>
      <c r="AA24" s="83">
        <v>0</v>
      </c>
      <c r="AB24" s="83">
        <v>0</v>
      </c>
      <c r="AC24" s="84">
        <v>0</v>
      </c>
      <c r="AD24" s="83">
        <v>0</v>
      </c>
      <c r="AE24" s="84">
        <v>0</v>
      </c>
      <c r="AF24" s="84">
        <v>0</v>
      </c>
      <c r="AG24" s="84">
        <v>0</v>
      </c>
      <c r="AH24" s="84">
        <v>0</v>
      </c>
      <c r="AI24" s="84">
        <v>0</v>
      </c>
      <c r="AJ24" s="83">
        <v>0</v>
      </c>
      <c r="AK24" s="83">
        <v>0</v>
      </c>
      <c r="AL24" s="85">
        <v>0</v>
      </c>
      <c r="AM24" s="85">
        <v>0</v>
      </c>
      <c r="AN24" s="87">
        <v>0</v>
      </c>
      <c r="AO24" s="86">
        <v>0</v>
      </c>
      <c r="AP24" s="87">
        <v>0</v>
      </c>
      <c r="AQ24" s="87">
        <v>0</v>
      </c>
      <c r="AR24" s="87">
        <v>0</v>
      </c>
      <c r="AS24" s="86">
        <v>0</v>
      </c>
      <c r="AT24" s="86">
        <v>0</v>
      </c>
      <c r="AU24" s="86">
        <v>0</v>
      </c>
      <c r="AV24" s="86">
        <v>0</v>
      </c>
      <c r="AW24" s="86">
        <v>0</v>
      </c>
      <c r="AX24" s="87">
        <v>0</v>
      </c>
      <c r="AY24" s="87">
        <v>0</v>
      </c>
      <c r="AZ24" s="87">
        <v>0</v>
      </c>
      <c r="BA24" s="86">
        <v>0</v>
      </c>
      <c r="BB24" s="86">
        <v>0</v>
      </c>
      <c r="BC24" s="1463">
        <v>0</v>
      </c>
      <c r="BD24" s="87">
        <v>0</v>
      </c>
      <c r="BE24" s="88">
        <v>0</v>
      </c>
    </row>
    <row r="25" spans="2:57" ht="19.5" customHeight="1" x14ac:dyDescent="0.3">
      <c r="B25" s="71"/>
      <c r="C25" s="214"/>
      <c r="D25" s="1749" t="s">
        <v>28</v>
      </c>
      <c r="E25" s="1750"/>
      <c r="F25" s="189"/>
      <c r="H25" s="215" t="s">
        <v>230</v>
      </c>
      <c r="I25" s="90">
        <v>0</v>
      </c>
      <c r="J25" s="83">
        <v>0</v>
      </c>
      <c r="K25" s="83">
        <v>0</v>
      </c>
      <c r="L25" s="83">
        <v>0</v>
      </c>
      <c r="M25" s="83">
        <v>0</v>
      </c>
      <c r="N25" s="83">
        <v>0</v>
      </c>
      <c r="O25" s="83">
        <v>0</v>
      </c>
      <c r="P25" s="83">
        <v>0</v>
      </c>
      <c r="Q25" s="83">
        <v>0</v>
      </c>
      <c r="R25" s="83">
        <v>0</v>
      </c>
      <c r="S25" s="83">
        <v>0</v>
      </c>
      <c r="T25" s="83">
        <v>0</v>
      </c>
      <c r="U25" s="83">
        <v>0</v>
      </c>
      <c r="V25" s="83">
        <v>0</v>
      </c>
      <c r="W25" s="83">
        <v>0</v>
      </c>
      <c r="X25" s="83">
        <v>0</v>
      </c>
      <c r="Y25" s="83">
        <v>0</v>
      </c>
      <c r="Z25" s="83">
        <v>0</v>
      </c>
      <c r="AA25" s="83">
        <v>0</v>
      </c>
      <c r="AB25" s="83">
        <v>0</v>
      </c>
      <c r="AC25" s="84">
        <v>0</v>
      </c>
      <c r="AD25" s="83">
        <v>0</v>
      </c>
      <c r="AE25" s="84">
        <v>0</v>
      </c>
      <c r="AF25" s="84">
        <v>0</v>
      </c>
      <c r="AG25" s="84">
        <v>0</v>
      </c>
      <c r="AH25" s="84">
        <v>0</v>
      </c>
      <c r="AI25" s="84">
        <v>0.3</v>
      </c>
      <c r="AJ25" s="83">
        <v>0</v>
      </c>
      <c r="AK25" s="83">
        <v>0</v>
      </c>
      <c r="AL25" s="85">
        <v>0</v>
      </c>
      <c r="AM25" s="85">
        <v>0</v>
      </c>
      <c r="AN25" s="87">
        <v>0</v>
      </c>
      <c r="AO25" s="86">
        <v>0</v>
      </c>
      <c r="AP25" s="87">
        <v>0</v>
      </c>
      <c r="AQ25" s="87">
        <v>0</v>
      </c>
      <c r="AR25" s="87">
        <v>0</v>
      </c>
      <c r="AS25" s="86">
        <v>0</v>
      </c>
      <c r="AT25" s="86">
        <v>0</v>
      </c>
      <c r="AU25" s="86">
        <v>0</v>
      </c>
      <c r="AV25" s="86">
        <v>0</v>
      </c>
      <c r="AW25" s="86">
        <v>0</v>
      </c>
      <c r="AX25" s="87">
        <v>0</v>
      </c>
      <c r="AY25" s="87">
        <v>0</v>
      </c>
      <c r="AZ25" s="87">
        <v>0</v>
      </c>
      <c r="BA25" s="86">
        <v>0</v>
      </c>
      <c r="BB25" s="86">
        <v>0</v>
      </c>
      <c r="BC25" s="1463">
        <v>0</v>
      </c>
      <c r="BD25" s="87">
        <v>0</v>
      </c>
      <c r="BE25" s="88">
        <v>0</v>
      </c>
    </row>
    <row r="26" spans="2:57" ht="19.5" customHeight="1" x14ac:dyDescent="0.3">
      <c r="B26" s="253"/>
      <c r="C26" s="56"/>
      <c r="D26" s="243"/>
      <c r="E26" s="291"/>
      <c r="F26" s="56"/>
      <c r="H26" s="215" t="s">
        <v>231</v>
      </c>
      <c r="I26" s="90">
        <v>1340</v>
      </c>
      <c r="J26" s="83">
        <v>800</v>
      </c>
      <c r="K26" s="83">
        <v>660</v>
      </c>
      <c r="L26" s="83">
        <v>790</v>
      </c>
      <c r="M26" s="83">
        <v>600.4</v>
      </c>
      <c r="N26" s="83">
        <v>330</v>
      </c>
      <c r="O26" s="83">
        <v>180</v>
      </c>
      <c r="P26" s="83">
        <v>50</v>
      </c>
      <c r="Q26" s="83">
        <v>50</v>
      </c>
      <c r="R26" s="83">
        <v>50</v>
      </c>
      <c r="S26" s="83">
        <v>62.4</v>
      </c>
      <c r="T26" s="83">
        <v>0</v>
      </c>
      <c r="U26" s="83">
        <v>4</v>
      </c>
      <c r="V26" s="83">
        <v>80</v>
      </c>
      <c r="W26" s="83">
        <v>0</v>
      </c>
      <c r="X26" s="83">
        <v>60</v>
      </c>
      <c r="Y26" s="83">
        <v>261.8</v>
      </c>
      <c r="Z26" s="83">
        <v>211.9</v>
      </c>
      <c r="AA26" s="83">
        <v>410</v>
      </c>
      <c r="AB26" s="83">
        <v>750</v>
      </c>
      <c r="AC26" s="84">
        <v>1063.7</v>
      </c>
      <c r="AD26" s="83">
        <v>870</v>
      </c>
      <c r="AE26" s="84">
        <v>800</v>
      </c>
      <c r="AF26" s="84">
        <v>436.8</v>
      </c>
      <c r="AG26" s="84">
        <v>530</v>
      </c>
      <c r="AH26" s="84">
        <v>650</v>
      </c>
      <c r="AI26" s="84">
        <v>603.29999999999995</v>
      </c>
      <c r="AJ26" s="83">
        <v>620.1</v>
      </c>
      <c r="AK26" s="83">
        <v>853.2</v>
      </c>
      <c r="AL26" s="85">
        <v>781.9</v>
      </c>
      <c r="AM26" s="85">
        <v>625.70000000000005</v>
      </c>
      <c r="AN26" s="87">
        <v>1129.2</v>
      </c>
      <c r="AO26" s="86">
        <v>1124.0999999999999</v>
      </c>
      <c r="AP26" s="87">
        <v>1102.5</v>
      </c>
      <c r="AQ26" s="87">
        <v>846.3</v>
      </c>
      <c r="AR26" s="87">
        <v>988.8</v>
      </c>
      <c r="AS26" s="86">
        <v>1954.6</v>
      </c>
      <c r="AT26" s="86">
        <v>2513.4</v>
      </c>
      <c r="AU26" s="86">
        <v>2719.9</v>
      </c>
      <c r="AV26" s="86">
        <v>2789.6</v>
      </c>
      <c r="AW26" s="86">
        <v>3255.3</v>
      </c>
      <c r="AX26" s="87">
        <v>4479</v>
      </c>
      <c r="AY26" s="87">
        <v>5054.6000000000004</v>
      </c>
      <c r="AZ26" s="87">
        <v>4786.1000000000004</v>
      </c>
      <c r="BA26" s="86">
        <v>4730.1000000000004</v>
      </c>
      <c r="BB26" s="86">
        <v>4992.1000000000004</v>
      </c>
      <c r="BC26" s="1463">
        <v>4998.8999999999996</v>
      </c>
      <c r="BD26" s="87">
        <v>5156.2</v>
      </c>
      <c r="BE26" s="88">
        <v>5019.7</v>
      </c>
    </row>
    <row r="27" spans="2:57" ht="19.5" customHeight="1" x14ac:dyDescent="0.3">
      <c r="B27" s="253"/>
      <c r="C27" s="1726" t="s">
        <v>8</v>
      </c>
      <c r="D27" s="1726"/>
      <c r="E27" s="1727"/>
      <c r="F27" s="75"/>
      <c r="H27" s="215" t="s">
        <v>232</v>
      </c>
      <c r="I27" s="90">
        <v>7494</v>
      </c>
      <c r="J27" s="83">
        <v>8366.7000000000007</v>
      </c>
      <c r="K27" s="83">
        <v>7854.3</v>
      </c>
      <c r="L27" s="83">
        <v>8283.2000000000007</v>
      </c>
      <c r="M27" s="83">
        <v>8687.4</v>
      </c>
      <c r="N27" s="83">
        <v>9392.7999999999993</v>
      </c>
      <c r="O27" s="83">
        <v>9780.9</v>
      </c>
      <c r="P27" s="83">
        <v>10427.6</v>
      </c>
      <c r="Q27" s="83">
        <v>10077.5</v>
      </c>
      <c r="R27" s="83">
        <v>9641.5</v>
      </c>
      <c r="S27" s="83">
        <v>9738.4</v>
      </c>
      <c r="T27" s="83">
        <v>10210.6</v>
      </c>
      <c r="U27" s="83">
        <v>10152.5</v>
      </c>
      <c r="V27" s="83">
        <v>10015.700000000001</v>
      </c>
      <c r="W27" s="83">
        <v>9915.1</v>
      </c>
      <c r="X27" s="83">
        <v>10404.4</v>
      </c>
      <c r="Y27" s="83">
        <v>9631.1</v>
      </c>
      <c r="Z27" s="83">
        <v>9643.6</v>
      </c>
      <c r="AA27" s="83">
        <v>9498.2000000000007</v>
      </c>
      <c r="AB27" s="83">
        <v>9162.5</v>
      </c>
      <c r="AC27" s="84">
        <v>9105.9</v>
      </c>
      <c r="AD27" s="83">
        <v>10014.799999999999</v>
      </c>
      <c r="AE27" s="84">
        <v>10421.6</v>
      </c>
      <c r="AF27" s="84">
        <v>11081.7</v>
      </c>
      <c r="AG27" s="84">
        <v>11382.3</v>
      </c>
      <c r="AH27" s="84">
        <v>11843.4</v>
      </c>
      <c r="AI27" s="84">
        <v>12622.9</v>
      </c>
      <c r="AJ27" s="83">
        <v>13053.6</v>
      </c>
      <c r="AK27" s="83">
        <v>13167.6</v>
      </c>
      <c r="AL27" s="85">
        <v>13711.2</v>
      </c>
      <c r="AM27" s="85">
        <v>14511</v>
      </c>
      <c r="AN27" s="87">
        <v>14813.5</v>
      </c>
      <c r="AO27" s="86">
        <v>14674.5</v>
      </c>
      <c r="AP27" s="87">
        <v>15549.2</v>
      </c>
      <c r="AQ27" s="87">
        <v>15764.5</v>
      </c>
      <c r="AR27" s="87">
        <v>15874.2</v>
      </c>
      <c r="AS27" s="86">
        <v>15924.8</v>
      </c>
      <c r="AT27" s="86">
        <v>15943.2</v>
      </c>
      <c r="AU27" s="86">
        <v>16166.5</v>
      </c>
      <c r="AV27" s="86">
        <v>16724.2</v>
      </c>
      <c r="AW27" s="86">
        <v>16642.8</v>
      </c>
      <c r="AX27" s="87">
        <v>16333.7</v>
      </c>
      <c r="AY27" s="87">
        <v>17058.5</v>
      </c>
      <c r="AZ27" s="87">
        <v>17337.8</v>
      </c>
      <c r="BA27" s="86">
        <v>16917.099999999999</v>
      </c>
      <c r="BB27" s="86">
        <v>16988.5</v>
      </c>
      <c r="BC27" s="1463">
        <v>16741.5</v>
      </c>
      <c r="BD27" s="87">
        <v>16768.2</v>
      </c>
      <c r="BE27" s="88">
        <v>17320</v>
      </c>
    </row>
    <row r="28" spans="2:57" ht="19.5" customHeight="1" x14ac:dyDescent="0.3">
      <c r="B28" s="253"/>
      <c r="C28" s="235"/>
      <c r="D28" s="235"/>
      <c r="E28" s="281"/>
      <c r="F28" s="56"/>
      <c r="H28" s="215" t="s">
        <v>233</v>
      </c>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8"/>
      <c r="AM28" s="348"/>
      <c r="AN28" s="348"/>
      <c r="AO28" s="348"/>
      <c r="AP28" s="348"/>
      <c r="AQ28" s="348"/>
      <c r="AR28" s="348"/>
      <c r="AS28" s="348"/>
      <c r="AT28" s="348"/>
      <c r="AU28" s="348"/>
      <c r="AV28" s="348"/>
      <c r="AW28" s="86">
        <v>2.4</v>
      </c>
      <c r="AX28" s="87">
        <v>2.2999999999999998</v>
      </c>
      <c r="AY28" s="87">
        <v>2.6</v>
      </c>
      <c r="AZ28" s="87">
        <v>3</v>
      </c>
      <c r="BA28" s="86">
        <v>3.4</v>
      </c>
      <c r="BB28" s="86">
        <v>4.4000000000000004</v>
      </c>
      <c r="BC28" s="1463">
        <v>4.7</v>
      </c>
      <c r="BD28" s="87">
        <v>3.7</v>
      </c>
      <c r="BE28" s="88">
        <v>3.2</v>
      </c>
    </row>
    <row r="29" spans="2:57" ht="19.5" customHeight="1" x14ac:dyDescent="0.3">
      <c r="B29" s="253"/>
      <c r="C29" s="1721" t="s">
        <v>25</v>
      </c>
      <c r="D29" s="1721"/>
      <c r="E29" s="1736"/>
      <c r="F29" s="56"/>
      <c r="H29" s="215" t="s">
        <v>234</v>
      </c>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86">
        <v>0</v>
      </c>
      <c r="AX29" s="87">
        <v>0</v>
      </c>
      <c r="AY29" s="87">
        <v>0</v>
      </c>
      <c r="AZ29" s="87">
        <v>0</v>
      </c>
      <c r="BA29" s="86">
        <v>0</v>
      </c>
      <c r="BB29" s="86">
        <v>0</v>
      </c>
      <c r="BC29" s="1463">
        <v>0</v>
      </c>
      <c r="BD29" s="87">
        <v>0</v>
      </c>
      <c r="BE29" s="88">
        <v>0</v>
      </c>
    </row>
    <row r="30" spans="2:57" ht="19.5" customHeight="1" x14ac:dyDescent="0.3">
      <c r="B30" s="253"/>
      <c r="C30" s="243"/>
      <c r="D30" s="243"/>
      <c r="E30" s="291"/>
      <c r="F30" s="56"/>
      <c r="H30" s="215" t="s">
        <v>235</v>
      </c>
      <c r="I30" s="90">
        <v>0</v>
      </c>
      <c r="J30" s="83">
        <v>1.1000000000000001</v>
      </c>
      <c r="K30" s="83">
        <v>8</v>
      </c>
      <c r="L30" s="83">
        <v>7.3</v>
      </c>
      <c r="M30" s="83">
        <v>9.3000000000000007</v>
      </c>
      <c r="N30" s="83">
        <v>5.6</v>
      </c>
      <c r="O30" s="83">
        <v>5.9</v>
      </c>
      <c r="P30" s="83">
        <v>10.7</v>
      </c>
      <c r="Q30" s="83">
        <v>7.5</v>
      </c>
      <c r="R30" s="83">
        <v>23.8</v>
      </c>
      <c r="S30" s="83">
        <v>15.8</v>
      </c>
      <c r="T30" s="83">
        <v>17.7</v>
      </c>
      <c r="U30" s="83">
        <v>19.100000000000001</v>
      </c>
      <c r="V30" s="83">
        <v>15.1</v>
      </c>
      <c r="W30" s="83">
        <v>15.5</v>
      </c>
      <c r="X30" s="83">
        <v>12.8</v>
      </c>
      <c r="Y30" s="83">
        <v>12.8</v>
      </c>
      <c r="Z30" s="83">
        <v>12.6</v>
      </c>
      <c r="AA30" s="83">
        <v>15.1</v>
      </c>
      <c r="AB30" s="83">
        <v>12.4</v>
      </c>
      <c r="AC30" s="84">
        <v>6.6</v>
      </c>
      <c r="AD30" s="84">
        <v>6.2</v>
      </c>
      <c r="AE30" s="84">
        <v>5.2</v>
      </c>
      <c r="AF30" s="84">
        <v>36.700000000000003</v>
      </c>
      <c r="AG30" s="84">
        <v>35</v>
      </c>
      <c r="AH30" s="84">
        <v>16.3</v>
      </c>
      <c r="AI30" s="84">
        <v>20.100000000000001</v>
      </c>
      <c r="AJ30" s="83">
        <v>24.7</v>
      </c>
      <c r="AK30" s="83">
        <v>17.899999999999999</v>
      </c>
      <c r="AL30" s="85">
        <v>33</v>
      </c>
      <c r="AM30" s="85">
        <v>29.1</v>
      </c>
      <c r="AN30" s="87">
        <v>31</v>
      </c>
      <c r="AO30" s="86">
        <v>30</v>
      </c>
      <c r="AP30" s="87">
        <v>33.9</v>
      </c>
      <c r="AQ30" s="87">
        <v>52.3</v>
      </c>
      <c r="AR30" s="87">
        <v>109.4</v>
      </c>
      <c r="AS30" s="86">
        <v>59.6</v>
      </c>
      <c r="AT30" s="86">
        <v>53.7</v>
      </c>
      <c r="AU30" s="86">
        <v>6.6</v>
      </c>
      <c r="AV30" s="86">
        <v>5.4</v>
      </c>
      <c r="AW30" s="86">
        <v>0.7</v>
      </c>
      <c r="AX30" s="87">
        <v>0.1</v>
      </c>
      <c r="AY30" s="87">
        <v>0</v>
      </c>
      <c r="AZ30" s="87">
        <v>26.1</v>
      </c>
      <c r="BA30" s="86">
        <v>15.5</v>
      </c>
      <c r="BB30" s="86">
        <v>7.6</v>
      </c>
      <c r="BC30" s="1463">
        <v>0</v>
      </c>
      <c r="BD30" s="87">
        <v>58.1</v>
      </c>
      <c r="BE30" s="88">
        <v>0.6</v>
      </c>
    </row>
    <row r="31" spans="2:57" ht="19.5" customHeight="1" x14ac:dyDescent="0.3">
      <c r="B31" s="253"/>
      <c r="C31" s="1721" t="s">
        <v>32</v>
      </c>
      <c r="D31" s="1721"/>
      <c r="E31" s="1736"/>
      <c r="H31" s="215" t="s">
        <v>236</v>
      </c>
      <c r="I31" s="90">
        <v>10.199999999999999</v>
      </c>
      <c r="J31" s="83">
        <v>13.2</v>
      </c>
      <c r="K31" s="83">
        <v>15.6</v>
      </c>
      <c r="L31" s="83">
        <v>6.3</v>
      </c>
      <c r="M31" s="83">
        <v>8.6999999999999993</v>
      </c>
      <c r="N31" s="83">
        <v>9.6999999999999993</v>
      </c>
      <c r="O31" s="83">
        <v>11.9</v>
      </c>
      <c r="P31" s="83">
        <v>8.6</v>
      </c>
      <c r="Q31" s="83">
        <v>11.4</v>
      </c>
      <c r="R31" s="83">
        <v>17.2</v>
      </c>
      <c r="S31" s="83">
        <v>19.899999999999999</v>
      </c>
      <c r="T31" s="83">
        <v>5.9</v>
      </c>
      <c r="U31" s="83">
        <v>7</v>
      </c>
      <c r="V31" s="83">
        <v>11.3</v>
      </c>
      <c r="W31" s="83">
        <v>14.6</v>
      </c>
      <c r="X31" s="83">
        <v>4.5999999999999996</v>
      </c>
      <c r="Y31" s="83">
        <v>9.6999999999999993</v>
      </c>
      <c r="Z31" s="83">
        <v>13.4</v>
      </c>
      <c r="AA31" s="83">
        <v>17.399999999999999</v>
      </c>
      <c r="AB31" s="83">
        <v>0.1</v>
      </c>
      <c r="AC31" s="84">
        <v>4.3</v>
      </c>
      <c r="AD31" s="84">
        <v>8.3000000000000007</v>
      </c>
      <c r="AE31" s="84">
        <v>11.4</v>
      </c>
      <c r="AF31" s="84">
        <v>0</v>
      </c>
      <c r="AG31" s="84">
        <v>2.6</v>
      </c>
      <c r="AH31" s="84">
        <v>5.9</v>
      </c>
      <c r="AI31" s="84">
        <v>9.1999999999999993</v>
      </c>
      <c r="AJ31" s="83">
        <v>1.4</v>
      </c>
      <c r="AK31" s="83">
        <v>5.5</v>
      </c>
      <c r="AL31" s="85">
        <v>9</v>
      </c>
      <c r="AM31" s="85">
        <v>12.7</v>
      </c>
      <c r="AN31" s="87">
        <v>0</v>
      </c>
      <c r="AO31" s="86">
        <v>1.9</v>
      </c>
      <c r="AP31" s="87">
        <v>5.6</v>
      </c>
      <c r="AQ31" s="87">
        <v>16</v>
      </c>
      <c r="AR31" s="87">
        <v>6.2</v>
      </c>
      <c r="AS31" s="86">
        <v>11.4</v>
      </c>
      <c r="AT31" s="86">
        <v>14.8</v>
      </c>
      <c r="AU31" s="86">
        <v>19.600000000000001</v>
      </c>
      <c r="AV31" s="86">
        <v>7.7</v>
      </c>
      <c r="AW31" s="86">
        <v>10.3</v>
      </c>
      <c r="AX31" s="87">
        <v>16</v>
      </c>
      <c r="AY31" s="87">
        <v>21.7</v>
      </c>
      <c r="AZ31" s="87">
        <v>8.3000000000000007</v>
      </c>
      <c r="BA31" s="86">
        <v>9.1999999999999993</v>
      </c>
      <c r="BB31" s="86">
        <v>9.5</v>
      </c>
      <c r="BC31" s="1463">
        <v>8.5</v>
      </c>
      <c r="BD31" s="87">
        <v>9.8000000000000007</v>
      </c>
      <c r="BE31" s="88">
        <v>10.3</v>
      </c>
    </row>
    <row r="32" spans="2:57" ht="19.5" customHeight="1" thickBot="1" x14ac:dyDescent="0.35">
      <c r="B32" s="305"/>
      <c r="C32" s="306"/>
      <c r="D32" s="306"/>
      <c r="E32" s="307"/>
      <c r="H32" s="1" t="s">
        <v>237</v>
      </c>
      <c r="I32" s="90">
        <v>128.5</v>
      </c>
      <c r="J32" s="83">
        <v>125</v>
      </c>
      <c r="K32" s="83">
        <v>130.80000000000001</v>
      </c>
      <c r="L32" s="83">
        <v>116.6</v>
      </c>
      <c r="M32" s="83">
        <v>123.7</v>
      </c>
      <c r="N32" s="83">
        <v>126.3</v>
      </c>
      <c r="O32" s="83">
        <v>120.7</v>
      </c>
      <c r="P32" s="83">
        <v>123.5</v>
      </c>
      <c r="Q32" s="83">
        <v>117.8</v>
      </c>
      <c r="R32" s="83">
        <v>116.7</v>
      </c>
      <c r="S32" s="83">
        <v>122.6</v>
      </c>
      <c r="T32" s="83">
        <v>111.9</v>
      </c>
      <c r="U32" s="83">
        <v>117.3</v>
      </c>
      <c r="V32" s="83">
        <v>92.9</v>
      </c>
      <c r="W32" s="83">
        <v>89.3</v>
      </c>
      <c r="X32" s="83">
        <v>102.1</v>
      </c>
      <c r="Y32" s="83">
        <v>105.9</v>
      </c>
      <c r="Z32" s="83">
        <v>105.7</v>
      </c>
      <c r="AA32" s="83">
        <v>101.2</v>
      </c>
      <c r="AB32" s="83">
        <v>96.8</v>
      </c>
      <c r="AC32" s="84">
        <v>99.7</v>
      </c>
      <c r="AD32" s="84">
        <v>98.6</v>
      </c>
      <c r="AE32" s="84">
        <v>104.2</v>
      </c>
      <c r="AF32" s="84">
        <v>106.6</v>
      </c>
      <c r="AG32" s="84">
        <v>129.30000000000001</v>
      </c>
      <c r="AH32" s="84">
        <v>131.80000000000001</v>
      </c>
      <c r="AI32" s="84">
        <v>148.6</v>
      </c>
      <c r="AJ32" s="83">
        <v>144.19999999999999</v>
      </c>
      <c r="AK32" s="83">
        <v>145.30000000000001</v>
      </c>
      <c r="AL32" s="85">
        <v>148.1</v>
      </c>
      <c r="AM32" s="85">
        <v>152.69999999999999</v>
      </c>
      <c r="AN32" s="87">
        <v>153.4</v>
      </c>
      <c r="AO32" s="86">
        <v>147.6</v>
      </c>
      <c r="AP32" s="87">
        <v>163.5</v>
      </c>
      <c r="AQ32" s="87">
        <v>168.6</v>
      </c>
      <c r="AR32" s="87">
        <v>182.1</v>
      </c>
      <c r="AS32" s="86">
        <v>175.3</v>
      </c>
      <c r="AT32" s="86">
        <v>182.6</v>
      </c>
      <c r="AU32" s="86">
        <v>184</v>
      </c>
      <c r="AV32" s="86">
        <v>210.6</v>
      </c>
      <c r="AW32" s="86">
        <v>204.4</v>
      </c>
      <c r="AX32" s="87">
        <v>214.5</v>
      </c>
      <c r="AY32" s="87">
        <v>224.8</v>
      </c>
      <c r="AZ32" s="87">
        <v>213.6</v>
      </c>
      <c r="BA32" s="86">
        <v>186.5</v>
      </c>
      <c r="BB32" s="86">
        <v>200.6</v>
      </c>
      <c r="BC32" s="1463">
        <v>199.3</v>
      </c>
      <c r="BD32" s="87">
        <v>207.2</v>
      </c>
      <c r="BE32" s="88">
        <v>181.7</v>
      </c>
    </row>
    <row r="33" spans="3:57" ht="19.5" customHeight="1" thickTop="1" x14ac:dyDescent="0.3">
      <c r="C33" s="214"/>
      <c r="H33" s="1" t="s">
        <v>238</v>
      </c>
      <c r="I33" s="90">
        <v>160.80000000000001</v>
      </c>
      <c r="J33" s="83">
        <v>162.1</v>
      </c>
      <c r="K33" s="83">
        <v>175</v>
      </c>
      <c r="L33" s="83">
        <v>136.6</v>
      </c>
      <c r="M33" s="83">
        <v>163.1</v>
      </c>
      <c r="N33" s="83">
        <v>172.7</v>
      </c>
      <c r="O33" s="83">
        <v>176.6</v>
      </c>
      <c r="P33" s="83">
        <v>151.69999999999999</v>
      </c>
      <c r="Q33" s="83">
        <v>172.9</v>
      </c>
      <c r="R33" s="83">
        <v>168.5</v>
      </c>
      <c r="S33" s="83">
        <v>177.2</v>
      </c>
      <c r="T33" s="83">
        <v>155.5</v>
      </c>
      <c r="U33" s="83">
        <v>168.4</v>
      </c>
      <c r="V33" s="83">
        <v>170.5</v>
      </c>
      <c r="W33" s="83">
        <v>168.2</v>
      </c>
      <c r="X33" s="83">
        <v>154.5</v>
      </c>
      <c r="Y33" s="83">
        <v>181.2</v>
      </c>
      <c r="Z33" s="83">
        <v>182.4</v>
      </c>
      <c r="AA33" s="83">
        <v>195.2</v>
      </c>
      <c r="AB33" s="83">
        <v>157.19999999999999</v>
      </c>
      <c r="AC33" s="84">
        <v>180.6</v>
      </c>
      <c r="AD33" s="84">
        <v>185.8</v>
      </c>
      <c r="AE33" s="84">
        <v>199.4</v>
      </c>
      <c r="AF33" s="84">
        <v>174.5</v>
      </c>
      <c r="AG33" s="84">
        <v>193.2</v>
      </c>
      <c r="AH33" s="84">
        <v>200.8</v>
      </c>
      <c r="AI33" s="84">
        <v>207.7</v>
      </c>
      <c r="AJ33" s="83">
        <v>194.6</v>
      </c>
      <c r="AK33" s="83">
        <v>221.1</v>
      </c>
      <c r="AL33" s="85">
        <v>223.2</v>
      </c>
      <c r="AM33" s="85">
        <v>235.7</v>
      </c>
      <c r="AN33" s="87">
        <v>207.4</v>
      </c>
      <c r="AO33" s="86">
        <v>208.5</v>
      </c>
      <c r="AP33" s="87">
        <v>216.1</v>
      </c>
      <c r="AQ33" s="87">
        <v>221.6</v>
      </c>
      <c r="AR33" s="87">
        <v>187.9</v>
      </c>
      <c r="AS33" s="86">
        <v>219.9</v>
      </c>
      <c r="AT33" s="86">
        <v>232.5</v>
      </c>
      <c r="AU33" s="86">
        <v>249.9</v>
      </c>
      <c r="AV33" s="86">
        <v>216</v>
      </c>
      <c r="AW33" s="86">
        <v>228.7</v>
      </c>
      <c r="AX33" s="87">
        <v>244.4</v>
      </c>
      <c r="AY33" s="87">
        <v>273.89999999999998</v>
      </c>
      <c r="AZ33" s="87">
        <v>240.3</v>
      </c>
      <c r="BA33" s="86">
        <v>288.5</v>
      </c>
      <c r="BB33" s="86">
        <v>291.7</v>
      </c>
      <c r="BC33" s="1463">
        <v>307.89999999999998</v>
      </c>
      <c r="BD33" s="87">
        <v>253.4</v>
      </c>
      <c r="BE33" s="88">
        <v>274</v>
      </c>
    </row>
    <row r="34" spans="3:57" ht="19.5" customHeight="1" x14ac:dyDescent="0.3">
      <c r="C34" s="214"/>
      <c r="H34" s="245" t="s">
        <v>239</v>
      </c>
      <c r="I34" s="372">
        <v>820.7</v>
      </c>
      <c r="J34" s="133">
        <v>866.6</v>
      </c>
      <c r="K34" s="133">
        <v>1119.9000000000001</v>
      </c>
      <c r="L34" s="133">
        <v>1626.6</v>
      </c>
      <c r="M34" s="133">
        <v>1028</v>
      </c>
      <c r="N34" s="133">
        <v>1079.0999999999999</v>
      </c>
      <c r="O34" s="133">
        <v>1734.5</v>
      </c>
      <c r="P34" s="133">
        <v>1613</v>
      </c>
      <c r="Q34" s="133">
        <v>1605.4</v>
      </c>
      <c r="R34" s="133">
        <v>1558.2</v>
      </c>
      <c r="S34" s="133">
        <v>1698.7</v>
      </c>
      <c r="T34" s="133">
        <v>1904.7</v>
      </c>
      <c r="U34" s="133">
        <v>1679.8</v>
      </c>
      <c r="V34" s="133">
        <v>1684.3</v>
      </c>
      <c r="W34" s="133">
        <v>2335.5</v>
      </c>
      <c r="X34" s="133">
        <v>1569.4</v>
      </c>
      <c r="Y34" s="133">
        <v>1655.2</v>
      </c>
      <c r="Z34" s="133">
        <v>1531.1</v>
      </c>
      <c r="AA34" s="133">
        <v>1976.9</v>
      </c>
      <c r="AB34" s="133">
        <v>1628</v>
      </c>
      <c r="AC34" s="134">
        <v>2131.4</v>
      </c>
      <c r="AD34" s="134">
        <v>1567.6</v>
      </c>
      <c r="AE34" s="134">
        <v>1849.5</v>
      </c>
      <c r="AF34" s="134">
        <v>1780.2</v>
      </c>
      <c r="AG34" s="134">
        <v>1804</v>
      </c>
      <c r="AH34" s="134">
        <v>1791.2</v>
      </c>
      <c r="AI34" s="134">
        <v>2792.8999999999969</v>
      </c>
      <c r="AJ34" s="133">
        <v>2531.6999999999975</v>
      </c>
      <c r="AK34" s="133">
        <v>1970.600000000001</v>
      </c>
      <c r="AL34" s="135">
        <v>1915</v>
      </c>
      <c r="AM34" s="135">
        <v>2949.6</v>
      </c>
      <c r="AN34" s="137">
        <v>2590.6999999999998</v>
      </c>
      <c r="AO34" s="136">
        <v>2246.1999999999998</v>
      </c>
      <c r="AP34" s="137">
        <v>2689.7</v>
      </c>
      <c r="AQ34" s="137">
        <v>3021.1000000000067</v>
      </c>
      <c r="AR34" s="137">
        <v>2441.4</v>
      </c>
      <c r="AS34" s="136">
        <v>2502.4000000000019</v>
      </c>
      <c r="AT34" s="136">
        <v>2525</v>
      </c>
      <c r="AU34" s="136">
        <v>3166.2</v>
      </c>
      <c r="AV34" s="136">
        <v>2840.4</v>
      </c>
      <c r="AW34" s="136">
        <v>2452.6999999999971</v>
      </c>
      <c r="AX34" s="137">
        <v>2561.0999999999985</v>
      </c>
      <c r="AY34" s="137">
        <v>2797.4000000000015</v>
      </c>
      <c r="AZ34" s="137">
        <v>2383.0000000000036</v>
      </c>
      <c r="BA34" s="136">
        <v>2064.1000000000022</v>
      </c>
      <c r="BB34" s="136">
        <v>2058.3000000000029</v>
      </c>
      <c r="BC34" s="1558">
        <v>2685.6999999999971</v>
      </c>
      <c r="BD34" s="137">
        <v>2089.1999999999998</v>
      </c>
      <c r="BE34" s="138">
        <v>1946.2</v>
      </c>
    </row>
    <row r="35" spans="3:57" ht="19.5" customHeight="1" x14ac:dyDescent="0.3">
      <c r="H35" s="10" t="s">
        <v>240</v>
      </c>
      <c r="I35" s="206">
        <v>2857.2</v>
      </c>
      <c r="J35" s="206">
        <v>2907.7</v>
      </c>
      <c r="K35" s="206">
        <v>2976.8</v>
      </c>
      <c r="L35" s="206">
        <v>3079.6</v>
      </c>
      <c r="M35" s="206">
        <v>3171</v>
      </c>
      <c r="N35" s="206">
        <v>3284.4</v>
      </c>
      <c r="O35" s="206">
        <v>3398.2</v>
      </c>
      <c r="P35" s="206">
        <v>3469.9</v>
      </c>
      <c r="Q35" s="206">
        <v>3563</v>
      </c>
      <c r="R35" s="206">
        <v>3652.2</v>
      </c>
      <c r="S35" s="206">
        <v>3733.5</v>
      </c>
      <c r="T35" s="206">
        <v>3480.5</v>
      </c>
      <c r="U35" s="206">
        <v>3577.5</v>
      </c>
      <c r="V35" s="206">
        <v>3651.2</v>
      </c>
      <c r="W35" s="206">
        <v>3766.3</v>
      </c>
      <c r="X35" s="206">
        <v>3834</v>
      </c>
      <c r="Y35" s="206">
        <v>3728.3</v>
      </c>
      <c r="Z35" s="206">
        <v>3788.6</v>
      </c>
      <c r="AA35" s="206">
        <v>3873.8</v>
      </c>
      <c r="AB35" s="206">
        <v>3965</v>
      </c>
      <c r="AC35" s="207">
        <v>3799.6</v>
      </c>
      <c r="AD35" s="207">
        <v>3874.3</v>
      </c>
      <c r="AE35" s="207">
        <v>3957.5</v>
      </c>
      <c r="AF35" s="207">
        <v>4041.8</v>
      </c>
      <c r="AG35" s="207">
        <v>3762.4</v>
      </c>
      <c r="AH35" s="207">
        <v>3855.9</v>
      </c>
      <c r="AI35" s="207">
        <v>3935.9</v>
      </c>
      <c r="AJ35" s="206">
        <v>3958.7</v>
      </c>
      <c r="AK35" s="206">
        <v>3830.8</v>
      </c>
      <c r="AL35" s="725">
        <v>3892</v>
      </c>
      <c r="AM35" s="725">
        <v>3993.3</v>
      </c>
      <c r="AN35" s="341">
        <v>4064.9</v>
      </c>
      <c r="AO35" s="340">
        <v>4030.1</v>
      </c>
      <c r="AP35" s="341">
        <v>4098.3</v>
      </c>
      <c r="AQ35" s="341">
        <v>4201.8999999999996</v>
      </c>
      <c r="AR35" s="341">
        <v>4281.7</v>
      </c>
      <c r="AS35" s="340">
        <v>4258.7</v>
      </c>
      <c r="AT35" s="340">
        <v>4376.1000000000004</v>
      </c>
      <c r="AU35" s="341">
        <v>4509.2</v>
      </c>
      <c r="AV35" s="341">
        <v>4555.6000000000004</v>
      </c>
      <c r="AW35" s="340">
        <v>4441.3</v>
      </c>
      <c r="AX35" s="341">
        <v>4588.3999999999996</v>
      </c>
      <c r="AY35" s="341">
        <v>4711.1000000000004</v>
      </c>
      <c r="AZ35" s="341">
        <v>4722.8</v>
      </c>
      <c r="BA35" s="340">
        <v>4596.8999999999996</v>
      </c>
      <c r="BB35" s="340">
        <v>4703.1000000000004</v>
      </c>
      <c r="BC35" s="1481">
        <v>4791.2</v>
      </c>
      <c r="BD35" s="341">
        <v>4819.8</v>
      </c>
      <c r="BE35" s="343">
        <v>4791.3</v>
      </c>
    </row>
    <row r="36" spans="3:57" ht="19.5" customHeight="1" x14ac:dyDescent="0.3">
      <c r="C36" s="214"/>
      <c r="H36" s="1" t="s">
        <v>241</v>
      </c>
      <c r="I36" s="83">
        <v>460</v>
      </c>
      <c r="J36" s="83">
        <v>460</v>
      </c>
      <c r="K36" s="83">
        <v>460</v>
      </c>
      <c r="L36" s="83">
        <v>460</v>
      </c>
      <c r="M36" s="83">
        <v>460</v>
      </c>
      <c r="N36" s="83">
        <v>460</v>
      </c>
      <c r="O36" s="83">
        <v>460</v>
      </c>
      <c r="P36" s="83">
        <v>460</v>
      </c>
      <c r="Q36" s="83">
        <v>460</v>
      </c>
      <c r="R36" s="83">
        <v>460</v>
      </c>
      <c r="S36" s="83">
        <v>460</v>
      </c>
      <c r="T36" s="83">
        <v>460</v>
      </c>
      <c r="U36" s="83">
        <v>460</v>
      </c>
      <c r="V36" s="83">
        <v>460</v>
      </c>
      <c r="W36" s="83">
        <v>460</v>
      </c>
      <c r="X36" s="83">
        <v>460</v>
      </c>
      <c r="Y36" s="83">
        <v>460</v>
      </c>
      <c r="Z36" s="83">
        <v>460</v>
      </c>
      <c r="AA36" s="83">
        <v>460</v>
      </c>
      <c r="AB36" s="83">
        <v>460</v>
      </c>
      <c r="AC36" s="84">
        <v>460</v>
      </c>
      <c r="AD36" s="84">
        <v>460</v>
      </c>
      <c r="AE36" s="84">
        <v>460</v>
      </c>
      <c r="AF36" s="84">
        <v>460</v>
      </c>
      <c r="AG36" s="84">
        <v>460</v>
      </c>
      <c r="AH36" s="84">
        <v>460</v>
      </c>
      <c r="AI36" s="84">
        <v>460</v>
      </c>
      <c r="AJ36" s="83">
        <v>460</v>
      </c>
      <c r="AK36" s="83">
        <v>460</v>
      </c>
      <c r="AL36" s="85">
        <v>460</v>
      </c>
      <c r="AM36" s="85">
        <v>460</v>
      </c>
      <c r="AN36" s="87">
        <v>460</v>
      </c>
      <c r="AO36" s="86">
        <v>460</v>
      </c>
      <c r="AP36" s="87">
        <v>460</v>
      </c>
      <c r="AQ36" s="87">
        <v>460</v>
      </c>
      <c r="AR36" s="87">
        <v>460</v>
      </c>
      <c r="AS36" s="86">
        <v>460</v>
      </c>
      <c r="AT36" s="86">
        <v>460</v>
      </c>
      <c r="AU36" s="87">
        <v>460</v>
      </c>
      <c r="AV36" s="87">
        <v>460</v>
      </c>
      <c r="AW36" s="86">
        <v>460</v>
      </c>
      <c r="AX36" s="87">
        <v>460</v>
      </c>
      <c r="AY36" s="87">
        <v>460</v>
      </c>
      <c r="AZ36" s="87">
        <v>460</v>
      </c>
      <c r="BA36" s="86">
        <v>460</v>
      </c>
      <c r="BB36" s="86">
        <v>460</v>
      </c>
      <c r="BC36" s="1463">
        <v>460</v>
      </c>
      <c r="BD36" s="87">
        <v>460</v>
      </c>
      <c r="BE36" s="88">
        <v>460</v>
      </c>
    </row>
    <row r="37" spans="3:57" ht="19.5" customHeight="1" x14ac:dyDescent="0.3">
      <c r="H37" s="1" t="s">
        <v>244</v>
      </c>
      <c r="I37" s="83">
        <v>1976.8</v>
      </c>
      <c r="J37" s="83">
        <v>1976.8</v>
      </c>
      <c r="K37" s="83">
        <v>1976.8</v>
      </c>
      <c r="L37" s="83">
        <v>1976.8</v>
      </c>
      <c r="M37" s="83">
        <v>1976.8</v>
      </c>
      <c r="N37" s="83">
        <v>1976.8</v>
      </c>
      <c r="O37" s="83">
        <v>1976.8</v>
      </c>
      <c r="P37" s="83">
        <v>1976.8</v>
      </c>
      <c r="Q37" s="83">
        <v>1976.8</v>
      </c>
      <c r="R37" s="83">
        <v>1976.8</v>
      </c>
      <c r="S37" s="83">
        <v>1976.8</v>
      </c>
      <c r="T37" s="83">
        <v>1976.8</v>
      </c>
      <c r="U37" s="83">
        <v>1976.8</v>
      </c>
      <c r="V37" s="83">
        <v>1976.8</v>
      </c>
      <c r="W37" s="83">
        <v>1976.8</v>
      </c>
      <c r="X37" s="83">
        <v>1976.8</v>
      </c>
      <c r="Y37" s="83">
        <v>1976.8</v>
      </c>
      <c r="Z37" s="83">
        <v>1976.8</v>
      </c>
      <c r="AA37" s="83">
        <v>1976.8</v>
      </c>
      <c r="AB37" s="83">
        <v>1976.8</v>
      </c>
      <c r="AC37" s="84">
        <v>1976.8</v>
      </c>
      <c r="AD37" s="84">
        <v>1976.8</v>
      </c>
      <c r="AE37" s="84">
        <v>1976.8</v>
      </c>
      <c r="AF37" s="84">
        <v>1976.8</v>
      </c>
      <c r="AG37" s="84">
        <v>1976.8</v>
      </c>
      <c r="AH37" s="84">
        <v>1976.8</v>
      </c>
      <c r="AI37" s="84">
        <v>1976.8</v>
      </c>
      <c r="AJ37" s="83">
        <v>1976.8</v>
      </c>
      <c r="AK37" s="83">
        <v>1976.8</v>
      </c>
      <c r="AL37" s="85">
        <v>1976.8</v>
      </c>
      <c r="AM37" s="85">
        <v>1976.8</v>
      </c>
      <c r="AN37" s="87">
        <v>1976.8</v>
      </c>
      <c r="AO37" s="86">
        <v>1977</v>
      </c>
      <c r="AP37" s="87">
        <v>1977</v>
      </c>
      <c r="AQ37" s="87">
        <v>1977</v>
      </c>
      <c r="AR37" s="87">
        <v>1977</v>
      </c>
      <c r="AS37" s="86">
        <v>1977</v>
      </c>
      <c r="AT37" s="86">
        <v>1977</v>
      </c>
      <c r="AU37" s="87">
        <v>1977</v>
      </c>
      <c r="AV37" s="87">
        <v>1977</v>
      </c>
      <c r="AW37" s="86">
        <v>1977</v>
      </c>
      <c r="AX37" s="87">
        <v>1977.5</v>
      </c>
      <c r="AY37" s="87">
        <v>1977.5</v>
      </c>
      <c r="AZ37" s="87">
        <v>1977.5</v>
      </c>
      <c r="BA37" s="86">
        <v>1977.4</v>
      </c>
      <c r="BB37" s="86">
        <v>1966.1</v>
      </c>
      <c r="BC37" s="1463">
        <v>1969.4</v>
      </c>
      <c r="BD37" s="87">
        <v>1969.4</v>
      </c>
      <c r="BE37" s="88">
        <v>1969.4</v>
      </c>
    </row>
    <row r="38" spans="3:57" ht="19.5" customHeight="1" x14ac:dyDescent="0.3">
      <c r="H38" s="1" t="s">
        <v>245</v>
      </c>
      <c r="I38" s="83">
        <v>25.3</v>
      </c>
      <c r="J38" s="83">
        <v>30</v>
      </c>
      <c r="K38" s="83">
        <v>20.399999999999999</v>
      </c>
      <c r="L38" s="83">
        <v>28.1</v>
      </c>
      <c r="M38" s="83">
        <v>23.9</v>
      </c>
      <c r="N38" s="83">
        <v>29.3</v>
      </c>
      <c r="O38" s="83">
        <v>31</v>
      </c>
      <c r="P38" s="83">
        <v>34</v>
      </c>
      <c r="Q38" s="83">
        <v>32.6</v>
      </c>
      <c r="R38" s="83">
        <v>26.8</v>
      </c>
      <c r="S38" s="83">
        <v>23.1</v>
      </c>
      <c r="T38" s="83">
        <v>11.9</v>
      </c>
      <c r="U38" s="83">
        <v>10.8</v>
      </c>
      <c r="V38" s="83">
        <v>13.8</v>
      </c>
      <c r="W38" s="83">
        <v>12.8</v>
      </c>
      <c r="X38" s="83">
        <v>10.4</v>
      </c>
      <c r="Y38" s="83">
        <v>9.5</v>
      </c>
      <c r="Z38" s="83">
        <v>11.7</v>
      </c>
      <c r="AA38" s="83">
        <v>14.8</v>
      </c>
      <c r="AB38" s="83">
        <v>24.3</v>
      </c>
      <c r="AC38" s="84">
        <v>25.6</v>
      </c>
      <c r="AD38" s="84">
        <v>30.1</v>
      </c>
      <c r="AE38" s="84">
        <v>32.9</v>
      </c>
      <c r="AF38" s="84">
        <v>54.3</v>
      </c>
      <c r="AG38" s="84">
        <v>50.2</v>
      </c>
      <c r="AH38" s="84">
        <v>46.8</v>
      </c>
      <c r="AI38" s="84">
        <v>47.700000000000273</v>
      </c>
      <c r="AJ38" s="83">
        <v>29.399999999999636</v>
      </c>
      <c r="AK38" s="83">
        <v>23.5</v>
      </c>
      <c r="AL38" s="85">
        <v>16.600000000000001</v>
      </c>
      <c r="AM38" s="85">
        <v>12.8</v>
      </c>
      <c r="AN38" s="87">
        <v>19.100000000000001</v>
      </c>
      <c r="AO38" s="86">
        <v>1.9</v>
      </c>
      <c r="AP38" s="87">
        <v>-11.6</v>
      </c>
      <c r="AQ38" s="87">
        <v>-8.1999999999999993</v>
      </c>
      <c r="AR38" s="87">
        <v>2.5</v>
      </c>
      <c r="AS38" s="86">
        <v>8.8000000000000007</v>
      </c>
      <c r="AT38" s="86">
        <v>16</v>
      </c>
      <c r="AU38" s="87">
        <v>26.2</v>
      </c>
      <c r="AV38" s="87">
        <v>26.4</v>
      </c>
      <c r="AW38" s="86">
        <v>43</v>
      </c>
      <c r="AX38" s="87">
        <v>60.4</v>
      </c>
      <c r="AY38" s="87">
        <v>73.2</v>
      </c>
      <c r="AZ38" s="87">
        <v>60.1</v>
      </c>
      <c r="BA38" s="86">
        <v>51</v>
      </c>
      <c r="BB38" s="86">
        <v>56.4</v>
      </c>
      <c r="BC38" s="1463">
        <v>64.400000000000006</v>
      </c>
      <c r="BD38" s="87">
        <v>15.4</v>
      </c>
      <c r="BE38" s="88">
        <v>32.799999999999997</v>
      </c>
    </row>
    <row r="39" spans="3:57" ht="19.5" customHeight="1" x14ac:dyDescent="0.3">
      <c r="H39" s="1" t="s">
        <v>246</v>
      </c>
      <c r="I39" s="83">
        <v>395.1</v>
      </c>
      <c r="J39" s="83">
        <v>440.9</v>
      </c>
      <c r="K39" s="83">
        <v>519.6</v>
      </c>
      <c r="L39" s="83">
        <v>614.70000000000005</v>
      </c>
      <c r="M39" s="83">
        <v>710.3</v>
      </c>
      <c r="N39" s="83">
        <v>818.3</v>
      </c>
      <c r="O39" s="83">
        <v>930.4</v>
      </c>
      <c r="P39" s="83">
        <v>999.1</v>
      </c>
      <c r="Q39" s="83">
        <v>1093.5999999999999</v>
      </c>
      <c r="R39" s="83">
        <v>1188.5999999999999</v>
      </c>
      <c r="S39" s="83">
        <v>1273.5999999999999</v>
      </c>
      <c r="T39" s="83">
        <v>1031.8</v>
      </c>
      <c r="U39" s="83">
        <v>1129.9000000000001</v>
      </c>
      <c r="V39" s="83">
        <v>1200.5999999999999</v>
      </c>
      <c r="W39" s="83">
        <v>1316.7</v>
      </c>
      <c r="X39" s="83">
        <v>1386.8</v>
      </c>
      <c r="Y39" s="83">
        <v>1282</v>
      </c>
      <c r="Z39" s="83">
        <v>1340.1</v>
      </c>
      <c r="AA39" s="83">
        <v>1422.2</v>
      </c>
      <c r="AB39" s="83">
        <v>1503.9</v>
      </c>
      <c r="AC39" s="84">
        <v>1337.2</v>
      </c>
      <c r="AD39" s="83">
        <v>1407.4</v>
      </c>
      <c r="AE39" s="84">
        <v>1487.8</v>
      </c>
      <c r="AF39" s="84">
        <v>1550.7</v>
      </c>
      <c r="AG39" s="84">
        <v>1275.4000000000001</v>
      </c>
      <c r="AH39" s="84">
        <v>1372.3</v>
      </c>
      <c r="AI39" s="84">
        <v>1449.2</v>
      </c>
      <c r="AJ39" s="83">
        <v>1490.3</v>
      </c>
      <c r="AK39" s="83">
        <v>1368.3</v>
      </c>
      <c r="AL39" s="85">
        <v>1436.4</v>
      </c>
      <c r="AM39" s="85">
        <v>1541.3</v>
      </c>
      <c r="AN39" s="87">
        <v>1606.8</v>
      </c>
      <c r="AO39" s="86">
        <v>1588.9</v>
      </c>
      <c r="AP39" s="87">
        <v>1670.6</v>
      </c>
      <c r="AQ39" s="87">
        <v>1762</v>
      </c>
      <c r="AR39" s="87">
        <v>1831.5</v>
      </c>
      <c r="AS39" s="86">
        <v>1777.7</v>
      </c>
      <c r="AT39" s="86">
        <v>1889</v>
      </c>
      <c r="AU39" s="86">
        <v>2010.3</v>
      </c>
      <c r="AV39" s="86">
        <v>2055.1</v>
      </c>
      <c r="AW39" s="86">
        <v>1923.9</v>
      </c>
      <c r="AX39" s="87">
        <v>2050.6999999999998</v>
      </c>
      <c r="AY39" s="87">
        <v>2157.3000000000002</v>
      </c>
      <c r="AZ39" s="87">
        <v>2183.6</v>
      </c>
      <c r="BA39" s="86">
        <v>2065.6</v>
      </c>
      <c r="BB39" s="86">
        <v>2176.5</v>
      </c>
      <c r="BC39" s="1463">
        <v>2256</v>
      </c>
      <c r="BD39" s="87">
        <v>2336</v>
      </c>
      <c r="BE39" s="88">
        <v>2289.8000000000002</v>
      </c>
    </row>
    <row r="40" spans="3:57" ht="19.5" customHeight="1" x14ac:dyDescent="0.3">
      <c r="H40" s="245" t="s">
        <v>248</v>
      </c>
      <c r="I40" s="133">
        <v>0</v>
      </c>
      <c r="J40" s="133">
        <v>0</v>
      </c>
      <c r="K40" s="133">
        <v>0</v>
      </c>
      <c r="L40" s="133">
        <v>0</v>
      </c>
      <c r="M40" s="133">
        <v>0</v>
      </c>
      <c r="N40" s="133">
        <v>0</v>
      </c>
      <c r="O40" s="133">
        <v>0</v>
      </c>
      <c r="P40" s="133">
        <v>0</v>
      </c>
      <c r="Q40" s="133">
        <v>0</v>
      </c>
      <c r="R40" s="133">
        <v>0</v>
      </c>
      <c r="S40" s="133">
        <v>0</v>
      </c>
      <c r="T40" s="133">
        <v>0</v>
      </c>
      <c r="U40" s="133">
        <v>0</v>
      </c>
      <c r="V40" s="133">
        <v>0</v>
      </c>
      <c r="W40" s="133">
        <v>0</v>
      </c>
      <c r="X40" s="133">
        <v>0</v>
      </c>
      <c r="Y40" s="133">
        <v>0</v>
      </c>
      <c r="Z40" s="133">
        <v>0</v>
      </c>
      <c r="AA40" s="133">
        <v>0</v>
      </c>
      <c r="AB40" s="133">
        <v>0</v>
      </c>
      <c r="AC40" s="134">
        <v>0</v>
      </c>
      <c r="AD40" s="133">
        <v>0</v>
      </c>
      <c r="AE40" s="134">
        <v>0</v>
      </c>
      <c r="AF40" s="134">
        <v>0</v>
      </c>
      <c r="AG40" s="134">
        <v>0</v>
      </c>
      <c r="AH40" s="134">
        <v>0</v>
      </c>
      <c r="AI40" s="134">
        <v>2.2000000000000002</v>
      </c>
      <c r="AJ40" s="133">
        <v>2.2000000000000002</v>
      </c>
      <c r="AK40" s="133">
        <v>2.2000000000000002</v>
      </c>
      <c r="AL40" s="135">
        <v>2.2000000000000002</v>
      </c>
      <c r="AM40" s="135">
        <v>2.4</v>
      </c>
      <c r="AN40" s="137">
        <v>2.2000000000000002</v>
      </c>
      <c r="AO40" s="136">
        <v>2.2999999999999998</v>
      </c>
      <c r="AP40" s="137">
        <v>2.2999999999999998</v>
      </c>
      <c r="AQ40" s="137">
        <v>11.1</v>
      </c>
      <c r="AR40" s="137">
        <v>10.7</v>
      </c>
      <c r="AS40" s="136">
        <v>35.200000000000003</v>
      </c>
      <c r="AT40" s="136">
        <v>34.1</v>
      </c>
      <c r="AU40" s="136">
        <v>35.700000000000003</v>
      </c>
      <c r="AV40" s="136">
        <v>37.1</v>
      </c>
      <c r="AW40" s="136">
        <v>37.4</v>
      </c>
      <c r="AX40" s="137">
        <v>39.799999999999997</v>
      </c>
      <c r="AY40" s="137">
        <v>43.1</v>
      </c>
      <c r="AZ40" s="137">
        <v>41.6</v>
      </c>
      <c r="BA40" s="136">
        <v>42.9</v>
      </c>
      <c r="BB40" s="136">
        <v>44.1</v>
      </c>
      <c r="BC40" s="1558">
        <v>41.4</v>
      </c>
      <c r="BD40" s="137">
        <v>39</v>
      </c>
      <c r="BE40" s="138">
        <v>39.299999999999997</v>
      </c>
    </row>
    <row r="41" spans="3:57" ht="19.5" customHeight="1" x14ac:dyDescent="0.3">
      <c r="AN41" s="48"/>
      <c r="AR41" s="3"/>
      <c r="AS41" s="3"/>
      <c r="AT41" s="3"/>
      <c r="AU41" s="3"/>
      <c r="AV41" s="3"/>
      <c r="AW41" s="3"/>
      <c r="AX41" s="271"/>
      <c r="AY41" s="271"/>
      <c r="AZ41" s="271"/>
      <c r="BA41" s="3"/>
      <c r="BB41" s="3"/>
      <c r="BC41" s="1559"/>
      <c r="BD41" s="1559"/>
      <c r="BE41" s="3"/>
    </row>
    <row r="42" spans="3:57" ht="19.5" customHeight="1" x14ac:dyDescent="0.3">
      <c r="AN42" s="48"/>
    </row>
    <row r="43" spans="3:57" ht="19.5" customHeight="1" x14ac:dyDescent="0.3"/>
    <row r="44" spans="3:57" ht="19.5" customHeight="1" x14ac:dyDescent="0.3"/>
    <row r="45" spans="3:57" ht="19.5" customHeight="1" x14ac:dyDescent="0.3"/>
    <row r="46" spans="3:57" ht="19.5" customHeight="1" x14ac:dyDescent="0.3"/>
    <row r="47" spans="3:57" ht="19.5" customHeight="1" x14ac:dyDescent="0.3"/>
    <row r="48" spans="3:57" ht="19.5" customHeight="1" x14ac:dyDescent="0.3"/>
    <row r="49" ht="19.5" customHeight="1" x14ac:dyDescent="0.3"/>
    <row r="50" ht="19.5" customHeight="1" x14ac:dyDescent="0.3"/>
    <row r="51" ht="19.5" customHeight="1" x14ac:dyDescent="0.3"/>
    <row r="52" ht="19.5" customHeight="1" x14ac:dyDescent="0.3"/>
  </sheetData>
  <mergeCells count="16">
    <mergeCell ref="C31:E31"/>
    <mergeCell ref="D22:F22"/>
    <mergeCell ref="C18:E18"/>
    <mergeCell ref="C20:E20"/>
    <mergeCell ref="D21:E21"/>
    <mergeCell ref="D23:E23"/>
    <mergeCell ref="D24:E24"/>
    <mergeCell ref="D25:E25"/>
    <mergeCell ref="C27:E27"/>
    <mergeCell ref="C29:E29"/>
    <mergeCell ref="C16:E16"/>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D21:E21" location="C_IS!A1" display="Condensed Income Statement"/>
    <hyperlink ref="C18" location="I_Key!A1" display="KB Insurance"/>
    <hyperlink ref="C18:E18" location="I_IS!A1" display="KB Insurance"/>
    <hyperlink ref="C10" location="Hightlights!A1" display="Highlights"/>
    <hyperlink ref="C10:E10" location="'Financial Highlights'!A1" display="Finanial Highlights"/>
    <hyperlink ref="D24:E24" location="C_AQ!A1" display="Asset Quality"/>
    <hyperlink ref="D25:E25" location="C_Delinquency!A1" display="Delinquency"/>
    <hyperlink ref="D23:E23" location="C_Customers!A1" display="Customers / Volume / Receivables"/>
    <hyperlink ref="C29" location="Other_IS!A1" display="Other Subsidiaries"/>
    <hyperlink ref="C31" location="Contacts!A1" display="Contacts"/>
    <hyperlink ref="C27:E27"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V40"/>
  <sheetViews>
    <sheetView showGridLines="0" view="pageBreakPreview" zoomScale="85" zoomScaleNormal="70" zoomScaleSheetLayoutView="85" workbookViewId="0">
      <selection activeCell="BR1" sqref="BR1:XFD1048576"/>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60" width="17.375" style="38" hidden="1" customWidth="1"/>
    <col min="61" max="69" width="15.375" style="38" customWidth="1"/>
    <col min="70" max="16384" width="10.75" style="38"/>
  </cols>
  <sheetData>
    <row r="1" spans="2:74" ht="5.25" customHeight="1" x14ac:dyDescent="0.3"/>
    <row r="2" spans="2:74" ht="28.5" customHeight="1" x14ac:dyDescent="0.35">
      <c r="H2" s="39"/>
    </row>
    <row r="3" spans="2:74" ht="3" customHeight="1" x14ac:dyDescent="0.3">
      <c r="H3" s="40"/>
    </row>
    <row r="4" spans="2:74" ht="30" customHeight="1" x14ac:dyDescent="0.3">
      <c r="B4" s="1719" t="s">
        <v>37</v>
      </c>
      <c r="C4" s="1719"/>
      <c r="D4" s="1719"/>
      <c r="E4" s="1719"/>
      <c r="F4" s="191"/>
      <c r="G4" s="42"/>
      <c r="H4" s="64" t="s">
        <v>141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65"/>
      <c r="BI4" s="65"/>
      <c r="BJ4" s="65"/>
      <c r="BK4" s="65"/>
      <c r="BL4" s="1731"/>
      <c r="BM4" s="1731"/>
      <c r="BN4" s="1731"/>
      <c r="BO4" s="192"/>
      <c r="BP4" s="1635"/>
      <c r="BQ4" s="1443"/>
    </row>
    <row r="6" spans="2:74" ht="3" customHeight="1" thickBot="1" x14ac:dyDescent="0.35">
      <c r="H6" s="40"/>
    </row>
    <row r="7" spans="2:74" ht="17.25" customHeight="1" thickTop="1" x14ac:dyDescent="0.3">
      <c r="B7" s="193"/>
      <c r="C7" s="67"/>
      <c r="D7" s="67"/>
      <c r="E7" s="68"/>
      <c r="F7" s="44"/>
      <c r="BM7" s="48"/>
      <c r="BN7" s="48"/>
      <c r="BO7" s="48"/>
      <c r="BP7" s="48"/>
    </row>
    <row r="8" spans="2:74" ht="19.5" customHeight="1" thickBot="1" x14ac:dyDescent="0.35">
      <c r="B8" s="74"/>
      <c r="C8" s="1721" t="s">
        <v>2</v>
      </c>
      <c r="D8" s="1721"/>
      <c r="E8" s="1722"/>
      <c r="F8" s="56"/>
      <c r="H8" s="77" t="s">
        <v>39</v>
      </c>
      <c r="I8" s="194" t="s">
        <v>40</v>
      </c>
      <c r="J8" s="194" t="s">
        <v>41</v>
      </c>
      <c r="K8" s="194" t="s">
        <v>42</v>
      </c>
      <c r="L8" s="194" t="s">
        <v>43</v>
      </c>
      <c r="M8" s="194" t="s">
        <v>44</v>
      </c>
      <c r="N8" s="194"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142</v>
      </c>
      <c r="AC8" s="78" t="s">
        <v>143</v>
      </c>
      <c r="AD8" s="78" t="s">
        <v>61</v>
      </c>
      <c r="AE8" s="78" t="s">
        <v>62</v>
      </c>
      <c r="AF8" s="195" t="s">
        <v>63</v>
      </c>
      <c r="AG8" s="196" t="s">
        <v>143</v>
      </c>
      <c r="AH8" s="78" t="s">
        <v>144</v>
      </c>
      <c r="AI8" s="78" t="s">
        <v>145</v>
      </c>
      <c r="AJ8" s="195" t="s">
        <v>63</v>
      </c>
      <c r="AK8" s="78" t="s">
        <v>146</v>
      </c>
      <c r="AL8" s="78" t="s">
        <v>65</v>
      </c>
      <c r="AM8" s="78" t="s">
        <v>66</v>
      </c>
      <c r="AN8" s="78" t="s">
        <v>67</v>
      </c>
      <c r="AO8" s="78" t="s">
        <v>68</v>
      </c>
      <c r="AP8" s="78" t="s">
        <v>69</v>
      </c>
      <c r="AQ8" s="78" t="s">
        <v>70</v>
      </c>
      <c r="AR8" s="78" t="s">
        <v>71</v>
      </c>
      <c r="AS8" s="78" t="s">
        <v>72</v>
      </c>
      <c r="AT8" s="78" t="s">
        <v>73</v>
      </c>
      <c r="AU8" s="78" t="s">
        <v>74</v>
      </c>
      <c r="AV8" s="81" t="s">
        <v>75</v>
      </c>
      <c r="AW8" s="81" t="s">
        <v>76</v>
      </c>
      <c r="AX8" s="81" t="s">
        <v>77</v>
      </c>
      <c r="AY8" s="81" t="s">
        <v>78</v>
      </c>
      <c r="AZ8" s="197" t="s">
        <v>79</v>
      </c>
      <c r="BA8" s="81">
        <v>2017</v>
      </c>
      <c r="BB8" s="81">
        <v>2018</v>
      </c>
      <c r="BC8" s="81">
        <v>2019</v>
      </c>
      <c r="BD8" s="81">
        <v>2020</v>
      </c>
      <c r="BE8" s="81" t="s">
        <v>147</v>
      </c>
      <c r="BF8" s="81" t="s">
        <v>148</v>
      </c>
      <c r="BG8" s="81" t="s">
        <v>149</v>
      </c>
      <c r="BH8" s="81" t="s">
        <v>150</v>
      </c>
      <c r="BI8" s="81" t="s">
        <v>80</v>
      </c>
      <c r="BJ8" s="81" t="s">
        <v>81</v>
      </c>
      <c r="BK8" s="81" t="s">
        <v>82</v>
      </c>
      <c r="BL8" s="79" t="s">
        <v>83</v>
      </c>
      <c r="BM8" s="81" t="s">
        <v>84</v>
      </c>
      <c r="BN8" s="81" t="s">
        <v>85</v>
      </c>
      <c r="BO8" s="81" t="s">
        <v>869</v>
      </c>
      <c r="BP8" s="81" t="s">
        <v>890</v>
      </c>
      <c r="BQ8" s="81" t="s">
        <v>891</v>
      </c>
    </row>
    <row r="9" spans="2:74" ht="19.5" customHeight="1" x14ac:dyDescent="0.3">
      <c r="B9" s="71"/>
      <c r="C9" s="75"/>
      <c r="D9" s="75"/>
      <c r="E9" s="76"/>
      <c r="F9" s="75"/>
      <c r="H9" s="3" t="s">
        <v>151</v>
      </c>
      <c r="I9" s="83">
        <v>1791.5</v>
      </c>
      <c r="J9" s="83">
        <v>1763.3</v>
      </c>
      <c r="K9" s="83">
        <v>1733</v>
      </c>
      <c r="L9" s="83">
        <v>1750</v>
      </c>
      <c r="M9" s="83">
        <v>1650.6</v>
      </c>
      <c r="N9" s="83">
        <v>1649.4</v>
      </c>
      <c r="O9" s="83">
        <v>1577.5</v>
      </c>
      <c r="P9" s="83">
        <v>1645.3</v>
      </c>
      <c r="Q9" s="83">
        <v>1542.7</v>
      </c>
      <c r="R9" s="83">
        <v>1608.1</v>
      </c>
      <c r="S9" s="83">
        <v>1626.7</v>
      </c>
      <c r="T9" s="83">
        <v>1638.3</v>
      </c>
      <c r="U9" s="83">
        <v>1536.9</v>
      </c>
      <c r="V9" s="83">
        <v>1547.6</v>
      </c>
      <c r="W9" s="83">
        <v>1552.6</v>
      </c>
      <c r="X9" s="83">
        <v>1566.1</v>
      </c>
      <c r="Y9" s="83">
        <v>1506.3</v>
      </c>
      <c r="Z9" s="83">
        <v>1544.6</v>
      </c>
      <c r="AA9" s="83">
        <v>1600.8</v>
      </c>
      <c r="AB9" s="83">
        <v>1750.8</v>
      </c>
      <c r="AC9" s="84">
        <v>1726.4</v>
      </c>
      <c r="AD9" s="83">
        <v>1939.1</v>
      </c>
      <c r="AE9" s="84">
        <v>2021.5</v>
      </c>
      <c r="AF9" s="198">
        <v>2023</v>
      </c>
      <c r="AG9" s="199">
        <v>1849</v>
      </c>
      <c r="AH9" s="84">
        <v>2068.1999999999998</v>
      </c>
      <c r="AI9" s="84">
        <v>2163.6</v>
      </c>
      <c r="AJ9" s="198">
        <v>2165.8000000000002</v>
      </c>
      <c r="AK9" s="84">
        <v>2143.8000000000002</v>
      </c>
      <c r="AL9" s="84">
        <v>2196.4</v>
      </c>
      <c r="AM9" s="84">
        <v>2251.3000000000002</v>
      </c>
      <c r="AN9" s="83">
        <v>2313.3999999999996</v>
      </c>
      <c r="AO9" s="83">
        <v>2252.1</v>
      </c>
      <c r="AP9" s="83">
        <v>2297.1</v>
      </c>
      <c r="AQ9" s="83">
        <v>2319.4</v>
      </c>
      <c r="AR9" s="83">
        <v>2328.1999999999998</v>
      </c>
      <c r="AS9" s="200">
        <v>2349.1999999999998</v>
      </c>
      <c r="AT9" s="200">
        <v>2334</v>
      </c>
      <c r="AU9" s="200">
        <v>2460.1999999999998</v>
      </c>
      <c r="AV9" s="201">
        <v>2578.9</v>
      </c>
      <c r="AW9" s="200">
        <v>2642.3</v>
      </c>
      <c r="AX9" s="200">
        <v>2758.8</v>
      </c>
      <c r="AY9" s="201">
        <v>2854.3</v>
      </c>
      <c r="AZ9" s="202">
        <v>2974.2</v>
      </c>
      <c r="BA9" s="201">
        <v>6810</v>
      </c>
      <c r="BB9" s="201">
        <v>7422.2000000000007</v>
      </c>
      <c r="BC9" s="201">
        <v>7677.9</v>
      </c>
      <c r="BD9" s="201">
        <v>8122.5999999999985</v>
      </c>
      <c r="BE9" s="201">
        <v>2233</v>
      </c>
      <c r="BF9" s="201">
        <v>2349.7000000000003</v>
      </c>
      <c r="BG9" s="201">
        <v>2426.2000000000003</v>
      </c>
      <c r="BH9" s="201">
        <v>2564.1</v>
      </c>
      <c r="BI9" s="200">
        <v>2651.5</v>
      </c>
      <c r="BJ9" s="201">
        <v>2821.3</v>
      </c>
      <c r="BK9" s="201">
        <v>2927.9999999999991</v>
      </c>
      <c r="BL9" s="201">
        <v>3114.5</v>
      </c>
      <c r="BM9" s="200">
        <v>2823.9</v>
      </c>
      <c r="BN9" s="200">
        <v>3009.8</v>
      </c>
      <c r="BO9" s="1468">
        <v>3124.6</v>
      </c>
      <c r="BP9" s="201">
        <v>3183.4</v>
      </c>
      <c r="BQ9" s="203">
        <v>3151.5</v>
      </c>
      <c r="BR9" s="83"/>
    </row>
    <row r="10" spans="2:74" ht="19.5" customHeight="1" x14ac:dyDescent="0.3">
      <c r="B10" s="74"/>
      <c r="C10" s="1721" t="s">
        <v>36</v>
      </c>
      <c r="D10" s="1721"/>
      <c r="E10" s="1722"/>
      <c r="F10" s="56"/>
      <c r="H10" s="204" t="s">
        <v>152</v>
      </c>
      <c r="I10" s="83">
        <v>390.5</v>
      </c>
      <c r="J10" s="83">
        <v>365.9</v>
      </c>
      <c r="K10" s="83">
        <v>420.6</v>
      </c>
      <c r="L10" s="83">
        <v>389.7</v>
      </c>
      <c r="M10" s="83">
        <v>366.9</v>
      </c>
      <c r="N10" s="83">
        <v>392.3</v>
      </c>
      <c r="O10" s="83">
        <v>372.4</v>
      </c>
      <c r="P10" s="83">
        <v>347.7</v>
      </c>
      <c r="Q10" s="83">
        <v>313.39999999999998</v>
      </c>
      <c r="R10" s="83">
        <v>352.1</v>
      </c>
      <c r="S10" s="83">
        <v>351.3</v>
      </c>
      <c r="T10" s="83">
        <v>365.9</v>
      </c>
      <c r="U10" s="83">
        <v>382.1</v>
      </c>
      <c r="V10" s="83">
        <v>394</v>
      </c>
      <c r="W10" s="83">
        <v>397.4</v>
      </c>
      <c r="X10" s="83">
        <v>361.5</v>
      </c>
      <c r="Y10" s="83">
        <v>368.2</v>
      </c>
      <c r="Z10" s="83">
        <v>364.2</v>
      </c>
      <c r="AA10" s="83">
        <v>375.6</v>
      </c>
      <c r="AB10" s="83">
        <v>476.9</v>
      </c>
      <c r="AC10" s="84">
        <v>520.6</v>
      </c>
      <c r="AD10" s="83">
        <v>510.2</v>
      </c>
      <c r="AE10" s="84">
        <v>491.3</v>
      </c>
      <c r="AF10" s="198">
        <v>527.9</v>
      </c>
      <c r="AG10" s="199">
        <v>520.6</v>
      </c>
      <c r="AH10" s="84">
        <v>510.2</v>
      </c>
      <c r="AI10" s="84">
        <v>491.3</v>
      </c>
      <c r="AJ10" s="198">
        <v>527.9</v>
      </c>
      <c r="AK10" s="84">
        <v>628.9</v>
      </c>
      <c r="AL10" s="84">
        <v>595.79999999999995</v>
      </c>
      <c r="AM10" s="84">
        <v>523</v>
      </c>
      <c r="AN10" s="83">
        <v>495.70000000000005</v>
      </c>
      <c r="AO10" s="83">
        <v>550.6</v>
      </c>
      <c r="AP10" s="83">
        <v>585.1</v>
      </c>
      <c r="AQ10" s="83">
        <v>580.79999999999995</v>
      </c>
      <c r="AR10" s="83">
        <v>638.5</v>
      </c>
      <c r="AS10" s="200">
        <v>670.1</v>
      </c>
      <c r="AT10" s="200">
        <v>711.19999999999993</v>
      </c>
      <c r="AU10" s="200">
        <v>789.2</v>
      </c>
      <c r="AV10" s="201">
        <v>788.4</v>
      </c>
      <c r="AW10" s="200">
        <v>967.2</v>
      </c>
      <c r="AX10" s="200">
        <v>865.4</v>
      </c>
      <c r="AY10" s="201">
        <v>911.3</v>
      </c>
      <c r="AZ10" s="202">
        <v>881.7</v>
      </c>
      <c r="BA10" s="201">
        <v>2050</v>
      </c>
      <c r="BB10" s="201">
        <v>2243.3999999999996</v>
      </c>
      <c r="BC10" s="201">
        <v>2355</v>
      </c>
      <c r="BD10" s="201">
        <v>2958.9</v>
      </c>
      <c r="BE10" s="201">
        <v>967.2</v>
      </c>
      <c r="BF10" s="201">
        <v>865.4</v>
      </c>
      <c r="BG10" s="201">
        <v>911.3</v>
      </c>
      <c r="BH10" s="201">
        <v>881.7</v>
      </c>
      <c r="BI10" s="200">
        <v>957.3</v>
      </c>
      <c r="BJ10" s="201">
        <v>934.5</v>
      </c>
      <c r="BK10" s="201">
        <v>872.7</v>
      </c>
      <c r="BL10" s="201">
        <v>750.4</v>
      </c>
      <c r="BM10" s="200">
        <v>914</v>
      </c>
      <c r="BN10" s="200">
        <v>951.40000000000009</v>
      </c>
      <c r="BO10" s="1468">
        <v>901.40000000000009</v>
      </c>
      <c r="BP10" s="201">
        <v>906.7</v>
      </c>
      <c r="BQ10" s="203">
        <v>990.1</v>
      </c>
    </row>
    <row r="11" spans="2:74" ht="19.5" customHeight="1" x14ac:dyDescent="0.3">
      <c r="B11" s="74"/>
      <c r="C11" s="89"/>
      <c r="D11" s="75"/>
      <c r="E11" s="76"/>
      <c r="F11" s="75"/>
      <c r="H11" s="204" t="s">
        <v>153</v>
      </c>
      <c r="I11" s="83">
        <v>-11.6</v>
      </c>
      <c r="J11" s="83">
        <v>-30.1</v>
      </c>
      <c r="K11" s="83">
        <v>-211.7</v>
      </c>
      <c r="L11" s="83">
        <v>-466.5</v>
      </c>
      <c r="M11" s="83">
        <v>-173.1</v>
      </c>
      <c r="N11" s="83">
        <v>-223.2</v>
      </c>
      <c r="O11" s="83">
        <v>46.6</v>
      </c>
      <c r="P11" s="83">
        <v>-198.3</v>
      </c>
      <c r="Q11" s="83">
        <v>-100.7</v>
      </c>
      <c r="R11" s="83">
        <v>-93.3</v>
      </c>
      <c r="S11" s="83">
        <v>-97</v>
      </c>
      <c r="T11" s="83">
        <v>-310.7</v>
      </c>
      <c r="U11" s="83">
        <v>-112.3</v>
      </c>
      <c r="V11" s="83">
        <v>89.5</v>
      </c>
      <c r="W11" s="83">
        <v>-244</v>
      </c>
      <c r="X11" s="83">
        <v>-89.5</v>
      </c>
      <c r="Y11" s="83">
        <v>-33.799999999999997</v>
      </c>
      <c r="Z11" s="83">
        <v>-20</v>
      </c>
      <c r="AA11" s="83">
        <v>-65.8</v>
      </c>
      <c r="AB11" s="83">
        <v>-422.9</v>
      </c>
      <c r="AC11" s="84">
        <v>61.9</v>
      </c>
      <c r="AD11" s="83">
        <v>42.1</v>
      </c>
      <c r="AE11" s="84">
        <v>131.69999999999999</v>
      </c>
      <c r="AF11" s="198">
        <v>196.4</v>
      </c>
      <c r="AG11" s="199">
        <v>-60.7</v>
      </c>
      <c r="AH11" s="84">
        <v>-87</v>
      </c>
      <c r="AI11" s="84">
        <v>-10.4</v>
      </c>
      <c r="AJ11" s="198">
        <v>53.6</v>
      </c>
      <c r="AK11" s="84">
        <v>10.7</v>
      </c>
      <c r="AL11" s="84">
        <v>0.6</v>
      </c>
      <c r="AM11" s="84">
        <v>30.900000000000489</v>
      </c>
      <c r="AN11" s="83">
        <v>-330.79999999999916</v>
      </c>
      <c r="AO11" s="83">
        <v>62.100000000000421</v>
      </c>
      <c r="AP11" s="83">
        <v>17.000000000000057</v>
      </c>
      <c r="AQ11" s="83">
        <v>-30</v>
      </c>
      <c r="AR11" s="83">
        <v>-169</v>
      </c>
      <c r="AS11" s="200">
        <v>-277.3</v>
      </c>
      <c r="AT11" s="200">
        <v>227.69999999999982</v>
      </c>
      <c r="AU11" s="200">
        <v>-17.7</v>
      </c>
      <c r="AV11" s="201">
        <v>-121.3</v>
      </c>
      <c r="AW11" s="200">
        <v>33.799999999999955</v>
      </c>
      <c r="AX11" s="200">
        <v>-57.200000000000045</v>
      </c>
      <c r="AY11" s="201">
        <v>-113.8</v>
      </c>
      <c r="AZ11" s="202">
        <v>-234.4</v>
      </c>
      <c r="BA11" s="201">
        <v>1332.1</v>
      </c>
      <c r="BB11" s="201">
        <v>1194.1000000000013</v>
      </c>
      <c r="BC11" s="201">
        <v>1399.0000000000005</v>
      </c>
      <c r="BD11" s="201">
        <v>1411.0999999999997</v>
      </c>
      <c r="BE11" s="201">
        <v>443.09999999999997</v>
      </c>
      <c r="BF11" s="201">
        <v>351.9</v>
      </c>
      <c r="BG11" s="201">
        <v>314.3</v>
      </c>
      <c r="BH11" s="201">
        <v>175.70000000000002</v>
      </c>
      <c r="BI11" s="200">
        <v>-71.200000000000045</v>
      </c>
      <c r="BJ11" s="201">
        <v>-410.50000000000045</v>
      </c>
      <c r="BK11" s="201">
        <v>-214.7</v>
      </c>
      <c r="BL11" s="201">
        <v>-553.20000000000005</v>
      </c>
      <c r="BM11" s="200">
        <v>636.6</v>
      </c>
      <c r="BN11" s="200">
        <v>335.9</v>
      </c>
      <c r="BO11" s="1468">
        <v>-66.2</v>
      </c>
      <c r="BP11" s="201">
        <v>-492.4</v>
      </c>
      <c r="BQ11" s="203">
        <v>270.39999999999998</v>
      </c>
    </row>
    <row r="12" spans="2:74" ht="19.5" customHeight="1" x14ac:dyDescent="0.3">
      <c r="B12" s="74"/>
      <c r="C12" s="1721" t="s">
        <v>0</v>
      </c>
      <c r="D12" s="1721"/>
      <c r="E12" s="1722"/>
      <c r="F12" s="56"/>
      <c r="H12" s="205" t="s">
        <v>154</v>
      </c>
      <c r="I12" s="206">
        <v>2170.4</v>
      </c>
      <c r="J12" s="206">
        <v>2099.1</v>
      </c>
      <c r="K12" s="206">
        <v>1941.9</v>
      </c>
      <c r="L12" s="206">
        <v>1673.2</v>
      </c>
      <c r="M12" s="206">
        <v>1844.4</v>
      </c>
      <c r="N12" s="206">
        <v>1818.5</v>
      </c>
      <c r="O12" s="206">
        <v>1996.5</v>
      </c>
      <c r="P12" s="206">
        <v>1794.7</v>
      </c>
      <c r="Q12" s="206">
        <v>1755.4</v>
      </c>
      <c r="R12" s="206">
        <v>1866.9</v>
      </c>
      <c r="S12" s="206">
        <v>1881</v>
      </c>
      <c r="T12" s="206">
        <v>1693.5</v>
      </c>
      <c r="U12" s="206">
        <v>1806.7</v>
      </c>
      <c r="V12" s="206">
        <v>2031.1</v>
      </c>
      <c r="W12" s="206">
        <v>1706</v>
      </c>
      <c r="X12" s="206">
        <v>1838.1</v>
      </c>
      <c r="Y12" s="206">
        <v>1840.7</v>
      </c>
      <c r="Z12" s="206">
        <v>1888.8</v>
      </c>
      <c r="AA12" s="206">
        <v>1910.6</v>
      </c>
      <c r="AB12" s="206">
        <v>1804.8</v>
      </c>
      <c r="AC12" s="207">
        <v>2308.9</v>
      </c>
      <c r="AD12" s="206">
        <v>2491.4</v>
      </c>
      <c r="AE12" s="207">
        <v>2644.5</v>
      </c>
      <c r="AF12" s="208">
        <v>2747.3</v>
      </c>
      <c r="AG12" s="209">
        <v>2308.9</v>
      </c>
      <c r="AH12" s="207">
        <v>2491.3999999999996</v>
      </c>
      <c r="AI12" s="207">
        <v>2644.5</v>
      </c>
      <c r="AJ12" s="208">
        <v>2747.3</v>
      </c>
      <c r="AK12" s="207">
        <v>2783.4</v>
      </c>
      <c r="AL12" s="207">
        <v>2792.8</v>
      </c>
      <c r="AM12" s="207">
        <v>2805.2000000000016</v>
      </c>
      <c r="AN12" s="206">
        <v>2478.2999999999993</v>
      </c>
      <c r="AO12" s="206">
        <v>2864.8</v>
      </c>
      <c r="AP12" s="206">
        <v>2899.2</v>
      </c>
      <c r="AQ12" s="206">
        <v>2870.2</v>
      </c>
      <c r="AR12" s="206">
        <v>2797.7</v>
      </c>
      <c r="AS12" s="210">
        <v>2742</v>
      </c>
      <c r="AT12" s="210">
        <v>3272.8999999999996</v>
      </c>
      <c r="AU12" s="210">
        <v>3231.7</v>
      </c>
      <c r="AV12" s="211">
        <v>3246</v>
      </c>
      <c r="AW12" s="210">
        <v>3643.3</v>
      </c>
      <c r="AX12" s="210">
        <v>3567</v>
      </c>
      <c r="AY12" s="211">
        <v>3651.8</v>
      </c>
      <c r="AZ12" s="212">
        <v>3621.5</v>
      </c>
      <c r="BA12" s="211">
        <v>10192.099999999999</v>
      </c>
      <c r="BB12" s="211">
        <v>10859.7</v>
      </c>
      <c r="BC12" s="211">
        <v>11431.900000000001</v>
      </c>
      <c r="BD12" s="211">
        <v>12492.599999999999</v>
      </c>
      <c r="BE12" s="211">
        <v>3643.3</v>
      </c>
      <c r="BF12" s="211">
        <v>3567</v>
      </c>
      <c r="BG12" s="211">
        <v>3651.8</v>
      </c>
      <c r="BH12" s="211">
        <v>3621.5</v>
      </c>
      <c r="BI12" s="210">
        <v>3537.6</v>
      </c>
      <c r="BJ12" s="211">
        <v>3345.2999999999997</v>
      </c>
      <c r="BK12" s="211">
        <v>3586</v>
      </c>
      <c r="BL12" s="211">
        <v>3311.7</v>
      </c>
      <c r="BM12" s="210">
        <v>4374.5</v>
      </c>
      <c r="BN12" s="210">
        <v>4297.1000000000004</v>
      </c>
      <c r="BO12" s="1469">
        <v>3959.8</v>
      </c>
      <c r="BP12" s="211">
        <v>3597.7</v>
      </c>
      <c r="BQ12" s="213">
        <v>4412</v>
      </c>
      <c r="BR12" s="83"/>
      <c r="BS12" s="83"/>
      <c r="BT12" s="83"/>
      <c r="BU12" s="83"/>
      <c r="BV12" s="83"/>
    </row>
    <row r="13" spans="2:74" ht="19.5" customHeight="1" x14ac:dyDescent="0.3">
      <c r="B13" s="74"/>
      <c r="C13" s="214"/>
      <c r="D13" s="1728" t="s">
        <v>9</v>
      </c>
      <c r="E13" s="1728"/>
      <c r="F13" s="1728"/>
      <c r="H13" s="215" t="s">
        <v>155</v>
      </c>
      <c r="I13" s="83">
        <v>971.9</v>
      </c>
      <c r="J13" s="83">
        <v>987.7</v>
      </c>
      <c r="K13" s="83">
        <v>964.7</v>
      </c>
      <c r="L13" s="83">
        <v>921.4</v>
      </c>
      <c r="M13" s="83">
        <v>985.5</v>
      </c>
      <c r="N13" s="83">
        <v>1015.4</v>
      </c>
      <c r="O13" s="83">
        <v>957.6</v>
      </c>
      <c r="P13" s="83">
        <v>1025.0999999999999</v>
      </c>
      <c r="Q13" s="83">
        <v>990.9</v>
      </c>
      <c r="R13" s="83">
        <v>1009.1</v>
      </c>
      <c r="S13" s="83">
        <v>972.9</v>
      </c>
      <c r="T13" s="83">
        <v>1036.8</v>
      </c>
      <c r="U13" s="83">
        <v>1077</v>
      </c>
      <c r="V13" s="83">
        <v>1368.4</v>
      </c>
      <c r="W13" s="83">
        <v>998.9</v>
      </c>
      <c r="X13" s="83">
        <v>1079.3</v>
      </c>
      <c r="Y13" s="83">
        <v>1053.8</v>
      </c>
      <c r="Z13" s="83">
        <v>1069.2</v>
      </c>
      <c r="AA13" s="83">
        <v>995</v>
      </c>
      <c r="AB13" s="83">
        <v>2110.6999999999998</v>
      </c>
      <c r="AC13" s="84">
        <v>1167.2</v>
      </c>
      <c r="AD13" s="83">
        <v>1322.4</v>
      </c>
      <c r="AE13" s="84">
        <v>1306.9000000000001</v>
      </c>
      <c r="AF13" s="198">
        <v>1832.1</v>
      </c>
      <c r="AG13" s="199">
        <v>1167.2</v>
      </c>
      <c r="AH13" s="84">
        <v>1322.4</v>
      </c>
      <c r="AI13" s="84">
        <v>1306.9000000000001</v>
      </c>
      <c r="AJ13" s="198">
        <v>1832.1</v>
      </c>
      <c r="AK13" s="84">
        <v>1391.7</v>
      </c>
      <c r="AL13" s="84">
        <v>1352</v>
      </c>
      <c r="AM13" s="84">
        <v>1330.6000000000004</v>
      </c>
      <c r="AN13" s="83">
        <v>1844.1999999999998</v>
      </c>
      <c r="AO13" s="83">
        <v>1513.9</v>
      </c>
      <c r="AP13" s="83">
        <v>1486.9</v>
      </c>
      <c r="AQ13" s="83">
        <v>1455.9</v>
      </c>
      <c r="AR13" s="83">
        <v>1814.3</v>
      </c>
      <c r="AS13" s="200">
        <v>1459.2</v>
      </c>
      <c r="AT13" s="200">
        <v>1586.3999999999999</v>
      </c>
      <c r="AU13" s="200">
        <v>1600.6</v>
      </c>
      <c r="AV13" s="201">
        <v>2187</v>
      </c>
      <c r="AW13" s="200">
        <v>1723.1</v>
      </c>
      <c r="AX13" s="200">
        <v>1669.5</v>
      </c>
      <c r="AY13" s="201">
        <v>1664.9</v>
      </c>
      <c r="AZ13" s="202">
        <v>2143.4</v>
      </c>
      <c r="BA13" s="201">
        <v>5628.6</v>
      </c>
      <c r="BB13" s="201">
        <v>5918.5</v>
      </c>
      <c r="BC13" s="201">
        <v>6271.0000000000009</v>
      </c>
      <c r="BD13" s="201">
        <v>6833.2</v>
      </c>
      <c r="BE13" s="201">
        <v>1723.1</v>
      </c>
      <c r="BF13" s="201">
        <v>1669.5</v>
      </c>
      <c r="BG13" s="201">
        <v>1664.9</v>
      </c>
      <c r="BH13" s="201">
        <v>2143.4</v>
      </c>
      <c r="BI13" s="200">
        <v>1481.4</v>
      </c>
      <c r="BJ13" s="201">
        <v>1552.7999999999997</v>
      </c>
      <c r="BK13" s="201">
        <v>1539.3</v>
      </c>
      <c r="BL13" s="201">
        <v>2070.1999999999998</v>
      </c>
      <c r="BM13" s="200">
        <v>1566.3</v>
      </c>
      <c r="BN13" s="200">
        <v>1592.8999999999999</v>
      </c>
      <c r="BO13" s="1468">
        <v>1564.6999999999996</v>
      </c>
      <c r="BP13" s="201">
        <v>1923.5</v>
      </c>
      <c r="BQ13" s="203">
        <v>1628.2</v>
      </c>
    </row>
    <row r="14" spans="2:74" ht="19.5" customHeight="1" x14ac:dyDescent="0.3">
      <c r="B14" s="74"/>
      <c r="C14" s="214"/>
      <c r="D14" s="1729" t="s">
        <v>11</v>
      </c>
      <c r="E14" s="1730"/>
      <c r="F14" s="216"/>
      <c r="H14" s="217" t="s">
        <v>156</v>
      </c>
      <c r="I14" s="83">
        <v>1198.5</v>
      </c>
      <c r="J14" s="83">
        <v>1111.4000000000001</v>
      </c>
      <c r="K14" s="83">
        <v>977.2</v>
      </c>
      <c r="L14" s="83">
        <v>751.8</v>
      </c>
      <c r="M14" s="83">
        <v>858.9</v>
      </c>
      <c r="N14" s="83">
        <v>803.1</v>
      </c>
      <c r="O14" s="206">
        <v>1038.9000000000001</v>
      </c>
      <c r="P14" s="206">
        <v>769.6</v>
      </c>
      <c r="Q14" s="206">
        <v>764.5</v>
      </c>
      <c r="R14" s="206">
        <v>857.8</v>
      </c>
      <c r="S14" s="206">
        <v>908.1</v>
      </c>
      <c r="T14" s="206">
        <v>656.7</v>
      </c>
      <c r="U14" s="206">
        <v>729.7</v>
      </c>
      <c r="V14" s="206">
        <v>662.7</v>
      </c>
      <c r="W14" s="206">
        <v>707.1</v>
      </c>
      <c r="X14" s="206">
        <v>758.8</v>
      </c>
      <c r="Y14" s="206">
        <v>786.9</v>
      </c>
      <c r="Z14" s="206">
        <v>819.6</v>
      </c>
      <c r="AA14" s="206">
        <v>915.6</v>
      </c>
      <c r="AB14" s="206">
        <v>-305.89999999999986</v>
      </c>
      <c r="AC14" s="207">
        <v>1141.7</v>
      </c>
      <c r="AD14" s="206">
        <v>1169</v>
      </c>
      <c r="AE14" s="207">
        <v>1337.6</v>
      </c>
      <c r="AF14" s="208">
        <v>915.2</v>
      </c>
      <c r="AG14" s="209">
        <v>1141.7</v>
      </c>
      <c r="AH14" s="207">
        <v>1169</v>
      </c>
      <c r="AI14" s="207">
        <v>1337.6000000000001</v>
      </c>
      <c r="AJ14" s="208">
        <v>915.19999999999993</v>
      </c>
      <c r="AK14" s="207">
        <v>1391.7</v>
      </c>
      <c r="AL14" s="207">
        <v>1440.8000000000002</v>
      </c>
      <c r="AM14" s="207">
        <v>1474.6000000000013</v>
      </c>
      <c r="AN14" s="206">
        <v>634.09999999999945</v>
      </c>
      <c r="AO14" s="206">
        <v>1350.9</v>
      </c>
      <c r="AP14" s="206">
        <v>1412.2999999999997</v>
      </c>
      <c r="AQ14" s="206">
        <v>1414.3</v>
      </c>
      <c r="AR14" s="206">
        <v>983.39999999999986</v>
      </c>
      <c r="AS14" s="210">
        <v>1282.8</v>
      </c>
      <c r="AT14" s="210">
        <v>1686.4999999999998</v>
      </c>
      <c r="AU14" s="210">
        <v>1631.1</v>
      </c>
      <c r="AV14" s="211">
        <v>1059</v>
      </c>
      <c r="AW14" s="210">
        <v>1920.2000000000003</v>
      </c>
      <c r="AX14" s="210">
        <v>1897.5</v>
      </c>
      <c r="AY14" s="211">
        <v>1986.9</v>
      </c>
      <c r="AZ14" s="212">
        <v>1478.1</v>
      </c>
      <c r="BA14" s="211">
        <v>4563.5</v>
      </c>
      <c r="BB14" s="211">
        <v>4941.2000000000007</v>
      </c>
      <c r="BC14" s="211">
        <v>5160.8999999999996</v>
      </c>
      <c r="BD14" s="211">
        <v>5659.4</v>
      </c>
      <c r="BE14" s="211">
        <v>1920.2000000000003</v>
      </c>
      <c r="BF14" s="211">
        <v>1897.5</v>
      </c>
      <c r="BG14" s="211">
        <v>1986.9</v>
      </c>
      <c r="BH14" s="211">
        <v>1478.1</v>
      </c>
      <c r="BI14" s="210">
        <v>2056.1999999999998</v>
      </c>
      <c r="BJ14" s="210">
        <v>1792.5</v>
      </c>
      <c r="BK14" s="210">
        <v>2046.7</v>
      </c>
      <c r="BL14" s="211">
        <v>1241.5</v>
      </c>
      <c r="BM14" s="210">
        <v>2808.2</v>
      </c>
      <c r="BN14" s="210">
        <v>2704.2</v>
      </c>
      <c r="BO14" s="1469">
        <v>2395.1</v>
      </c>
      <c r="BP14" s="211">
        <v>1674.2</v>
      </c>
      <c r="BQ14" s="213">
        <v>2783.8</v>
      </c>
      <c r="BR14" s="83"/>
      <c r="BS14" s="83"/>
      <c r="BT14" s="83"/>
      <c r="BU14" s="83"/>
      <c r="BV14" s="83"/>
    </row>
    <row r="15" spans="2:74" ht="19.5" customHeight="1" x14ac:dyDescent="0.3">
      <c r="B15" s="74"/>
      <c r="C15" s="214"/>
      <c r="D15" s="1729" t="s">
        <v>12</v>
      </c>
      <c r="E15" s="1730"/>
      <c r="F15" s="216"/>
      <c r="H15" s="1" t="s">
        <v>157</v>
      </c>
      <c r="I15" s="83">
        <v>389.1</v>
      </c>
      <c r="J15" s="83">
        <v>364.1</v>
      </c>
      <c r="K15" s="83">
        <v>375.5</v>
      </c>
      <c r="L15" s="83">
        <v>478</v>
      </c>
      <c r="M15" s="83">
        <v>326.10000000000002</v>
      </c>
      <c r="N15" s="83">
        <v>351.5</v>
      </c>
      <c r="O15" s="83">
        <v>454.4</v>
      </c>
      <c r="P15" s="83">
        <v>311.5</v>
      </c>
      <c r="Q15" s="83">
        <v>280.8</v>
      </c>
      <c r="R15" s="83">
        <v>332.4</v>
      </c>
      <c r="S15" s="83">
        <v>323.8</v>
      </c>
      <c r="T15" s="83">
        <v>291</v>
      </c>
      <c r="U15" s="83">
        <v>193.8</v>
      </c>
      <c r="V15" s="83">
        <v>264.8</v>
      </c>
      <c r="W15" s="83">
        <v>165.8</v>
      </c>
      <c r="X15" s="83">
        <v>412.8</v>
      </c>
      <c r="Y15" s="83">
        <v>119</v>
      </c>
      <c r="Z15" s="83">
        <v>194.5</v>
      </c>
      <c r="AA15" s="83">
        <v>194.2</v>
      </c>
      <c r="AB15" s="83">
        <v>31.5</v>
      </c>
      <c r="AC15" s="84">
        <v>254.9</v>
      </c>
      <c r="AD15" s="83">
        <v>52.8</v>
      </c>
      <c r="AE15" s="84">
        <v>172.2</v>
      </c>
      <c r="AF15" s="198">
        <v>68.3</v>
      </c>
      <c r="AG15" s="199">
        <v>254.9</v>
      </c>
      <c r="AH15" s="84">
        <v>52.8</v>
      </c>
      <c r="AI15" s="84">
        <v>172.2</v>
      </c>
      <c r="AJ15" s="198">
        <v>68.3</v>
      </c>
      <c r="AK15" s="84">
        <v>164.5</v>
      </c>
      <c r="AL15" s="84">
        <v>116.8</v>
      </c>
      <c r="AM15" s="84">
        <v>146.49999999999909</v>
      </c>
      <c r="AN15" s="83">
        <v>245.90000000000146</v>
      </c>
      <c r="AO15" s="83">
        <v>191.70000000000005</v>
      </c>
      <c r="AP15" s="83">
        <v>102.10000000000014</v>
      </c>
      <c r="AQ15" s="83">
        <v>166.1</v>
      </c>
      <c r="AR15" s="83">
        <v>210.4</v>
      </c>
      <c r="AS15" s="200">
        <v>243.7</v>
      </c>
      <c r="AT15" s="200">
        <v>295.99999999999977</v>
      </c>
      <c r="AU15" s="200">
        <v>214.6</v>
      </c>
      <c r="AV15" s="201">
        <v>289.10000000000002</v>
      </c>
      <c r="AW15" s="200">
        <v>173.40000000000009</v>
      </c>
      <c r="AX15" s="200">
        <v>223.70000000000005</v>
      </c>
      <c r="AY15" s="201">
        <v>199.4</v>
      </c>
      <c r="AZ15" s="202">
        <v>588.6</v>
      </c>
      <c r="BA15" s="201">
        <v>548.19999999999993</v>
      </c>
      <c r="BB15" s="201">
        <v>673.7000000000005</v>
      </c>
      <c r="BC15" s="201">
        <v>670.30000000000018</v>
      </c>
      <c r="BD15" s="201">
        <v>1043.3999999999999</v>
      </c>
      <c r="BE15" s="201">
        <v>173.40000000000009</v>
      </c>
      <c r="BF15" s="201">
        <v>223.70000000000005</v>
      </c>
      <c r="BG15" s="201">
        <v>199.4</v>
      </c>
      <c r="BH15" s="201">
        <v>588.6</v>
      </c>
      <c r="BI15" s="200">
        <v>145.79999999999973</v>
      </c>
      <c r="BJ15" s="201">
        <v>329.80000000000018</v>
      </c>
      <c r="BK15" s="201">
        <v>312.8</v>
      </c>
      <c r="BL15" s="201">
        <v>1059.3</v>
      </c>
      <c r="BM15" s="200">
        <v>668.19999999999982</v>
      </c>
      <c r="BN15" s="200">
        <v>651.4</v>
      </c>
      <c r="BO15" s="1468">
        <v>448.6</v>
      </c>
      <c r="BP15" s="201">
        <v>1378.2</v>
      </c>
      <c r="BQ15" s="203">
        <v>428.4</v>
      </c>
    </row>
    <row r="16" spans="2:74" ht="19.5" customHeight="1" x14ac:dyDescent="0.3">
      <c r="B16" s="74"/>
      <c r="C16" s="214"/>
      <c r="D16" s="1729" t="s">
        <v>14</v>
      </c>
      <c r="E16" s="1730"/>
      <c r="F16" s="216"/>
      <c r="H16" s="10" t="s">
        <v>158</v>
      </c>
      <c r="I16" s="206">
        <v>809.4</v>
      </c>
      <c r="J16" s="206">
        <v>747.3</v>
      </c>
      <c r="K16" s="206">
        <v>601.70000000000005</v>
      </c>
      <c r="L16" s="206">
        <v>273.8</v>
      </c>
      <c r="M16" s="206">
        <v>532.79999999999995</v>
      </c>
      <c r="N16" s="206">
        <v>451.6</v>
      </c>
      <c r="O16" s="206">
        <v>584.5</v>
      </c>
      <c r="P16" s="206">
        <v>458.1</v>
      </c>
      <c r="Q16" s="206">
        <v>483.7</v>
      </c>
      <c r="R16" s="206">
        <v>525.4</v>
      </c>
      <c r="S16" s="206">
        <v>584.29999999999995</v>
      </c>
      <c r="T16" s="206">
        <v>365.7</v>
      </c>
      <c r="U16" s="206">
        <v>535.9</v>
      </c>
      <c r="V16" s="206">
        <v>397.9</v>
      </c>
      <c r="W16" s="206">
        <v>541.29999999999995</v>
      </c>
      <c r="X16" s="206">
        <v>346</v>
      </c>
      <c r="Y16" s="206">
        <v>667.9</v>
      </c>
      <c r="Z16" s="206">
        <v>625.1</v>
      </c>
      <c r="AA16" s="206">
        <v>721.4</v>
      </c>
      <c r="AB16" s="206">
        <v>-337.4</v>
      </c>
      <c r="AC16" s="207">
        <v>886.8</v>
      </c>
      <c r="AD16" s="206">
        <v>1116.2</v>
      </c>
      <c r="AE16" s="207">
        <v>1165.4000000000001</v>
      </c>
      <c r="AF16" s="208">
        <v>846.9</v>
      </c>
      <c r="AG16" s="209">
        <v>886.8</v>
      </c>
      <c r="AH16" s="207">
        <v>1116.2</v>
      </c>
      <c r="AI16" s="207">
        <v>1165.4000000000001</v>
      </c>
      <c r="AJ16" s="208">
        <v>846.9</v>
      </c>
      <c r="AK16" s="207">
        <v>1227.2</v>
      </c>
      <c r="AL16" s="207">
        <v>1324</v>
      </c>
      <c r="AM16" s="207">
        <v>1328.1000000000022</v>
      </c>
      <c r="AN16" s="206">
        <v>388.199999999998</v>
      </c>
      <c r="AO16" s="206">
        <v>1159.2000000000003</v>
      </c>
      <c r="AP16" s="206">
        <v>1310.2000000000003</v>
      </c>
      <c r="AQ16" s="206">
        <v>1248.2</v>
      </c>
      <c r="AR16" s="206">
        <v>773</v>
      </c>
      <c r="AS16" s="210">
        <v>1039.0999999999999</v>
      </c>
      <c r="AT16" s="210">
        <v>1390.4999999999998</v>
      </c>
      <c r="AU16" s="210">
        <v>1416.5</v>
      </c>
      <c r="AV16" s="211">
        <v>769.9</v>
      </c>
      <c r="AW16" s="210">
        <v>1746.8000000000002</v>
      </c>
      <c r="AX16" s="210">
        <v>1673.8</v>
      </c>
      <c r="AY16" s="211">
        <v>1787.5</v>
      </c>
      <c r="AZ16" s="212">
        <v>889.5</v>
      </c>
      <c r="BA16" s="211">
        <v>4015.3</v>
      </c>
      <c r="BB16" s="211">
        <v>4267.5</v>
      </c>
      <c r="BC16" s="211">
        <v>4490.6000000000004</v>
      </c>
      <c r="BD16" s="211">
        <v>4615.9999999999991</v>
      </c>
      <c r="BE16" s="211">
        <v>1746.8000000000002</v>
      </c>
      <c r="BF16" s="211">
        <v>1673.8</v>
      </c>
      <c r="BG16" s="211">
        <v>1787.5</v>
      </c>
      <c r="BH16" s="211">
        <v>889.5</v>
      </c>
      <c r="BI16" s="210">
        <v>1910.4</v>
      </c>
      <c r="BJ16" s="211">
        <v>1462.6999999999998</v>
      </c>
      <c r="BK16" s="211">
        <v>1733.9</v>
      </c>
      <c r="BL16" s="211">
        <v>182.2</v>
      </c>
      <c r="BM16" s="210">
        <v>2140</v>
      </c>
      <c r="BN16" s="210">
        <v>2052.8000000000002</v>
      </c>
      <c r="BO16" s="1469">
        <v>1946.5</v>
      </c>
      <c r="BP16" s="211">
        <v>296</v>
      </c>
      <c r="BQ16" s="213">
        <v>2355.4</v>
      </c>
      <c r="BR16" s="83"/>
      <c r="BS16" s="83"/>
      <c r="BT16" s="83"/>
      <c r="BU16" s="83"/>
      <c r="BV16" s="83"/>
    </row>
    <row r="17" spans="2:74" ht="19.5" customHeight="1" x14ac:dyDescent="0.3">
      <c r="B17" s="74"/>
      <c r="C17" s="214"/>
      <c r="D17" s="1729" t="s">
        <v>16</v>
      </c>
      <c r="E17" s="1730"/>
      <c r="F17" s="216"/>
      <c r="H17" s="1" t="s">
        <v>159</v>
      </c>
      <c r="I17" s="83">
        <v>-1.4</v>
      </c>
      <c r="J17" s="83">
        <v>-10.9</v>
      </c>
      <c r="K17" s="83">
        <v>-19.5</v>
      </c>
      <c r="L17" s="83">
        <v>-101.8</v>
      </c>
      <c r="M17" s="83">
        <v>14.9</v>
      </c>
      <c r="N17" s="83">
        <v>-128.19999999999999</v>
      </c>
      <c r="O17" s="83">
        <v>-9</v>
      </c>
      <c r="P17" s="83">
        <v>-89.4</v>
      </c>
      <c r="Q17" s="83">
        <v>17.3</v>
      </c>
      <c r="R17" s="83">
        <v>-2.6</v>
      </c>
      <c r="S17" s="83">
        <v>1.1000000000000001</v>
      </c>
      <c r="T17" s="83">
        <v>-73.5</v>
      </c>
      <c r="U17" s="83" t="e">
        <v>#REF!</v>
      </c>
      <c r="V17" s="83" t="e">
        <v>#REF!</v>
      </c>
      <c r="W17" s="83" t="e">
        <v>#REF!</v>
      </c>
      <c r="X17" s="83" t="e">
        <v>#REF!</v>
      </c>
      <c r="Y17" s="83" t="e">
        <v>#REF!</v>
      </c>
      <c r="Z17" s="83" t="e">
        <v>#REF!</v>
      </c>
      <c r="AA17" s="83" t="e">
        <v>#REF!</v>
      </c>
      <c r="AB17" s="83">
        <v>734.1</v>
      </c>
      <c r="AC17" s="84">
        <v>78.5</v>
      </c>
      <c r="AD17" s="83">
        <v>130.80000000000001</v>
      </c>
      <c r="AE17" s="84">
        <v>34.1</v>
      </c>
      <c r="AF17" s="198">
        <v>-120.2</v>
      </c>
      <c r="AG17" s="199">
        <v>78.5</v>
      </c>
      <c r="AH17" s="84">
        <v>130.80000000000001</v>
      </c>
      <c r="AI17" s="84">
        <v>34.1</v>
      </c>
      <c r="AJ17" s="198">
        <v>-120.2</v>
      </c>
      <c r="AK17" s="84">
        <v>116.3</v>
      </c>
      <c r="AL17" s="84">
        <v>-20.9</v>
      </c>
      <c r="AM17" s="84">
        <v>0.69999999999998863</v>
      </c>
      <c r="AN17" s="83">
        <v>-62</v>
      </c>
      <c r="AO17" s="83">
        <v>6.7</v>
      </c>
      <c r="AP17" s="83">
        <v>48.6</v>
      </c>
      <c r="AQ17" s="83">
        <v>12</v>
      </c>
      <c r="AR17" s="83">
        <v>-24</v>
      </c>
      <c r="AS17" s="200">
        <v>-19.7</v>
      </c>
      <c r="AT17" s="200">
        <v>-14.3</v>
      </c>
      <c r="AU17" s="200">
        <v>154.4</v>
      </c>
      <c r="AV17" s="201">
        <v>25.2</v>
      </c>
      <c r="AW17" s="200">
        <v>39.6</v>
      </c>
      <c r="AX17" s="200">
        <v>-6.8000000000000043</v>
      </c>
      <c r="AY17" s="201">
        <v>-4.5</v>
      </c>
      <c r="AZ17" s="202">
        <v>-44.3</v>
      </c>
      <c r="BA17" s="201">
        <v>123.2</v>
      </c>
      <c r="BB17" s="201">
        <v>34.099999999999994</v>
      </c>
      <c r="BC17" s="201">
        <v>43.300000000000011</v>
      </c>
      <c r="BD17" s="201">
        <v>145.6</v>
      </c>
      <c r="BE17" s="201">
        <v>39.6</v>
      </c>
      <c r="BF17" s="201">
        <v>-6.8000000000000043</v>
      </c>
      <c r="BG17" s="201">
        <v>-4.5</v>
      </c>
      <c r="BH17" s="201">
        <v>-44.3</v>
      </c>
      <c r="BI17" s="200">
        <v>9.3000000000000007</v>
      </c>
      <c r="BJ17" s="201">
        <v>192.6</v>
      </c>
      <c r="BK17" s="201">
        <v>113.9</v>
      </c>
      <c r="BL17" s="201">
        <v>-155.20000000000002</v>
      </c>
      <c r="BM17" s="200">
        <v>-96.2</v>
      </c>
      <c r="BN17" s="200">
        <v>-92.3</v>
      </c>
      <c r="BO17" s="1468">
        <v>-43.399999999999991</v>
      </c>
      <c r="BP17" s="201">
        <v>-33</v>
      </c>
      <c r="BQ17" s="203">
        <v>-948</v>
      </c>
    </row>
    <row r="18" spans="2:74" ht="19.5" customHeight="1" x14ac:dyDescent="0.3">
      <c r="B18" s="74"/>
      <c r="C18" s="214"/>
      <c r="D18" s="1729" t="s">
        <v>19</v>
      </c>
      <c r="E18" s="1730"/>
      <c r="F18" s="216"/>
      <c r="H18" s="10" t="s">
        <v>160</v>
      </c>
      <c r="I18" s="206">
        <v>808</v>
      </c>
      <c r="J18" s="206">
        <v>736.4</v>
      </c>
      <c r="K18" s="206">
        <v>582.20000000000005</v>
      </c>
      <c r="L18" s="206">
        <v>172</v>
      </c>
      <c r="M18" s="206">
        <v>547.70000000000005</v>
      </c>
      <c r="N18" s="206">
        <v>323.39999999999998</v>
      </c>
      <c r="O18" s="206">
        <v>575.5</v>
      </c>
      <c r="P18" s="206">
        <v>368.7</v>
      </c>
      <c r="Q18" s="206">
        <v>501</v>
      </c>
      <c r="R18" s="206">
        <v>522.79999999999995</v>
      </c>
      <c r="S18" s="206">
        <v>585.4</v>
      </c>
      <c r="T18" s="206">
        <v>292.2</v>
      </c>
      <c r="U18" s="206">
        <v>741.7</v>
      </c>
      <c r="V18" s="206">
        <v>424.6</v>
      </c>
      <c r="W18" s="206">
        <v>568.4</v>
      </c>
      <c r="X18" s="206">
        <v>430</v>
      </c>
      <c r="Y18" s="206">
        <v>719.8</v>
      </c>
      <c r="Z18" s="206">
        <v>750.4</v>
      </c>
      <c r="AA18" s="206">
        <v>761.8</v>
      </c>
      <c r="AB18" s="206">
        <v>396.70000000000027</v>
      </c>
      <c r="AC18" s="207">
        <v>965.3</v>
      </c>
      <c r="AD18" s="206">
        <v>1247</v>
      </c>
      <c r="AE18" s="207">
        <v>1199.5</v>
      </c>
      <c r="AF18" s="208">
        <v>726.7</v>
      </c>
      <c r="AG18" s="209">
        <v>965.3</v>
      </c>
      <c r="AH18" s="207">
        <v>1247</v>
      </c>
      <c r="AI18" s="207">
        <v>1199.5</v>
      </c>
      <c r="AJ18" s="208">
        <v>726.69999999999993</v>
      </c>
      <c r="AK18" s="207">
        <v>1343.5</v>
      </c>
      <c r="AL18" s="207">
        <v>1303.0999999999999</v>
      </c>
      <c r="AM18" s="207">
        <v>1328.800000000002</v>
      </c>
      <c r="AN18" s="206">
        <v>326.19999999999845</v>
      </c>
      <c r="AO18" s="206">
        <v>1165.9000000000003</v>
      </c>
      <c r="AP18" s="206">
        <v>1358.8000000000004</v>
      </c>
      <c r="AQ18" s="206">
        <v>1260.2</v>
      </c>
      <c r="AR18" s="206">
        <v>749</v>
      </c>
      <c r="AS18" s="210">
        <v>1019.4</v>
      </c>
      <c r="AT18" s="210">
        <v>1376.1999999999998</v>
      </c>
      <c r="AU18" s="210">
        <v>1570.9</v>
      </c>
      <c r="AV18" s="211">
        <v>795.1</v>
      </c>
      <c r="AW18" s="210">
        <v>1786.3999999999999</v>
      </c>
      <c r="AX18" s="210">
        <v>1667.0000000000002</v>
      </c>
      <c r="AY18" s="211">
        <v>1783</v>
      </c>
      <c r="AZ18" s="212">
        <v>845.2</v>
      </c>
      <c r="BA18" s="211">
        <v>4138.5</v>
      </c>
      <c r="BB18" s="211">
        <v>4301.6000000000004</v>
      </c>
      <c r="BC18" s="211">
        <v>4533.9000000000005</v>
      </c>
      <c r="BD18" s="211">
        <v>4761.6000000000004</v>
      </c>
      <c r="BE18" s="211">
        <v>1786.3999999999999</v>
      </c>
      <c r="BF18" s="211">
        <v>1667.0000000000002</v>
      </c>
      <c r="BG18" s="211">
        <v>1783</v>
      </c>
      <c r="BH18" s="211">
        <v>845.2</v>
      </c>
      <c r="BI18" s="210">
        <v>1919.7</v>
      </c>
      <c r="BJ18" s="211">
        <v>1655.3</v>
      </c>
      <c r="BK18" s="211">
        <v>1847.8000000000002</v>
      </c>
      <c r="BL18" s="211">
        <v>27</v>
      </c>
      <c r="BM18" s="210">
        <v>2043.8</v>
      </c>
      <c r="BN18" s="210">
        <v>1960.5</v>
      </c>
      <c r="BO18" s="1469">
        <v>1903.1</v>
      </c>
      <c r="BP18" s="211">
        <v>263</v>
      </c>
      <c r="BQ18" s="213">
        <v>1407.4</v>
      </c>
      <c r="BR18" s="83"/>
      <c r="BS18" s="83"/>
      <c r="BT18" s="83"/>
      <c r="BU18" s="83"/>
      <c r="BV18" s="83"/>
    </row>
    <row r="19" spans="2:74" ht="19.5" customHeight="1" x14ac:dyDescent="0.3">
      <c r="B19" s="74"/>
      <c r="C19" s="214"/>
      <c r="D19" s="1729" t="s">
        <v>21</v>
      </c>
      <c r="E19" s="1730"/>
      <c r="F19" s="216"/>
      <c r="H19" s="1" t="s">
        <v>161</v>
      </c>
      <c r="I19" s="83">
        <v>199.4</v>
      </c>
      <c r="J19" s="83">
        <v>183</v>
      </c>
      <c r="K19" s="83">
        <v>119.1</v>
      </c>
      <c r="L19" s="83">
        <v>57</v>
      </c>
      <c r="M19" s="83">
        <v>134.80000000000001</v>
      </c>
      <c r="N19" s="83">
        <v>146.6</v>
      </c>
      <c r="O19" s="83">
        <v>148.9</v>
      </c>
      <c r="P19" s="83">
        <v>110.3</v>
      </c>
      <c r="Q19" s="83">
        <v>141.80000000000001</v>
      </c>
      <c r="R19" s="83">
        <v>123.8</v>
      </c>
      <c r="S19" s="83">
        <v>135.6</v>
      </c>
      <c r="T19" s="83">
        <v>85.1</v>
      </c>
      <c r="U19" s="83">
        <v>128.5</v>
      </c>
      <c r="V19" s="83">
        <v>86.1</v>
      </c>
      <c r="W19" s="83">
        <v>144.5</v>
      </c>
      <c r="X19" s="83">
        <v>78.3</v>
      </c>
      <c r="Y19" s="83">
        <v>165.6</v>
      </c>
      <c r="Z19" s="83">
        <v>154.9</v>
      </c>
      <c r="AA19" s="83">
        <v>184.5</v>
      </c>
      <c r="AB19" s="83">
        <v>-66.5</v>
      </c>
      <c r="AC19" s="84">
        <v>77.7</v>
      </c>
      <c r="AD19" s="83">
        <v>242.2</v>
      </c>
      <c r="AE19" s="84">
        <v>302.2</v>
      </c>
      <c r="AF19" s="198">
        <v>172.9</v>
      </c>
      <c r="AG19" s="199">
        <v>77.7</v>
      </c>
      <c r="AH19" s="84">
        <v>242.2</v>
      </c>
      <c r="AI19" s="84">
        <v>302.2</v>
      </c>
      <c r="AJ19" s="198">
        <v>172.9</v>
      </c>
      <c r="AK19" s="84">
        <v>375.1</v>
      </c>
      <c r="AL19" s="84">
        <v>356.3</v>
      </c>
      <c r="AM19" s="84">
        <v>374.80000000000041</v>
      </c>
      <c r="AN19" s="83">
        <v>133.5</v>
      </c>
      <c r="AO19" s="83">
        <v>320.00000000000011</v>
      </c>
      <c r="AP19" s="83">
        <v>367.30000000000007</v>
      </c>
      <c r="AQ19" s="83">
        <v>319.5</v>
      </c>
      <c r="AR19" s="83">
        <v>213.9</v>
      </c>
      <c r="AS19" s="200">
        <v>280.5</v>
      </c>
      <c r="AT19" s="200">
        <v>383.69999999999993</v>
      </c>
      <c r="AU19" s="200">
        <v>376.7</v>
      </c>
      <c r="AV19" s="201">
        <v>218.4</v>
      </c>
      <c r="AW19" s="200">
        <v>501.19999999999982</v>
      </c>
      <c r="AX19" s="200">
        <v>459.60000000000036</v>
      </c>
      <c r="AY19" s="201">
        <v>477.3</v>
      </c>
      <c r="AZ19" s="202">
        <v>259.10000000000002</v>
      </c>
      <c r="BA19" s="201">
        <v>794.99999999999989</v>
      </c>
      <c r="BB19" s="201">
        <v>1239.7000000000005</v>
      </c>
      <c r="BC19" s="201">
        <v>1220.7000000000003</v>
      </c>
      <c r="BD19" s="201">
        <v>1259.3</v>
      </c>
      <c r="BE19" s="201">
        <v>501.19999999999982</v>
      </c>
      <c r="BF19" s="201">
        <v>459.60000000000036</v>
      </c>
      <c r="BG19" s="201">
        <v>477.3</v>
      </c>
      <c r="BH19" s="201">
        <v>259.10000000000002</v>
      </c>
      <c r="BI19" s="200">
        <v>448.20000000000005</v>
      </c>
      <c r="BJ19" s="201">
        <v>440.79999999999995</v>
      </c>
      <c r="BK19" s="201">
        <v>487.80000000000018</v>
      </c>
      <c r="BL19" s="201">
        <v>141.6</v>
      </c>
      <c r="BM19" s="200">
        <v>533.5</v>
      </c>
      <c r="BN19" s="200">
        <v>455.9</v>
      </c>
      <c r="BO19" s="1468">
        <v>566</v>
      </c>
      <c r="BP19" s="201">
        <v>51.6</v>
      </c>
      <c r="BQ19" s="203">
        <v>344.2</v>
      </c>
    </row>
    <row r="20" spans="2:74" ht="19.5" customHeight="1" x14ac:dyDescent="0.3">
      <c r="B20" s="74"/>
      <c r="C20" s="214"/>
      <c r="D20" s="1729" t="s">
        <v>22</v>
      </c>
      <c r="E20" s="1730"/>
      <c r="F20" s="216"/>
      <c r="H20" s="10" t="s">
        <v>162</v>
      </c>
      <c r="I20" s="206">
        <v>608.6</v>
      </c>
      <c r="J20" s="206">
        <v>553.4</v>
      </c>
      <c r="K20" s="206">
        <v>463.1</v>
      </c>
      <c r="L20" s="206">
        <v>115</v>
      </c>
      <c r="M20" s="206">
        <v>412.9</v>
      </c>
      <c r="N20" s="206">
        <v>176.8</v>
      </c>
      <c r="O20" s="206">
        <v>426.6</v>
      </c>
      <c r="P20" s="206">
        <v>258.39999999999998</v>
      </c>
      <c r="Q20" s="206">
        <v>359.2</v>
      </c>
      <c r="R20" s="206">
        <v>399</v>
      </c>
      <c r="S20" s="206">
        <v>449.8</v>
      </c>
      <c r="T20" s="206">
        <v>207.1</v>
      </c>
      <c r="U20" s="206">
        <v>613.20000000000005</v>
      </c>
      <c r="V20" s="206">
        <v>338.5</v>
      </c>
      <c r="W20" s="206">
        <v>423.9</v>
      </c>
      <c r="X20" s="206">
        <v>351.7</v>
      </c>
      <c r="Y20" s="206">
        <v>554.20000000000005</v>
      </c>
      <c r="Z20" s="206">
        <v>595.5</v>
      </c>
      <c r="AA20" s="206">
        <v>577.29999999999995</v>
      </c>
      <c r="AB20" s="206">
        <v>463.20000000000027</v>
      </c>
      <c r="AC20" s="207">
        <v>887.6</v>
      </c>
      <c r="AD20" s="206">
        <v>1004.8</v>
      </c>
      <c r="AE20" s="207">
        <v>897.3</v>
      </c>
      <c r="AF20" s="208">
        <v>553.79999999999995</v>
      </c>
      <c r="AG20" s="209">
        <v>887.6</v>
      </c>
      <c r="AH20" s="207">
        <v>1004.8</v>
      </c>
      <c r="AI20" s="207">
        <v>897.3</v>
      </c>
      <c r="AJ20" s="208">
        <v>553.79999999999995</v>
      </c>
      <c r="AK20" s="207">
        <v>968.4</v>
      </c>
      <c r="AL20" s="207">
        <v>946.8</v>
      </c>
      <c r="AM20" s="207">
        <v>954.00000000000159</v>
      </c>
      <c r="AN20" s="206">
        <v>192.69999999999845</v>
      </c>
      <c r="AO20" s="206">
        <v>845.9000000000002</v>
      </c>
      <c r="AP20" s="206">
        <v>991.50000000000034</v>
      </c>
      <c r="AQ20" s="206">
        <v>940.7</v>
      </c>
      <c r="AR20" s="206">
        <v>535.1</v>
      </c>
      <c r="AS20" s="210">
        <v>738.9</v>
      </c>
      <c r="AT20" s="210">
        <v>992.49999999999989</v>
      </c>
      <c r="AU20" s="210">
        <v>1194.2</v>
      </c>
      <c r="AV20" s="211">
        <v>576.70000000000005</v>
      </c>
      <c r="AW20" s="210">
        <v>1285.2</v>
      </c>
      <c r="AX20" s="210">
        <v>1207.3999999999999</v>
      </c>
      <c r="AY20" s="211">
        <v>1305.7</v>
      </c>
      <c r="AZ20" s="212">
        <v>586.1</v>
      </c>
      <c r="BA20" s="211">
        <v>3343.5</v>
      </c>
      <c r="BB20" s="211">
        <v>3061.9</v>
      </c>
      <c r="BC20" s="211">
        <v>3313.2000000000003</v>
      </c>
      <c r="BD20" s="211">
        <v>3502.3</v>
      </c>
      <c r="BE20" s="211">
        <v>1285.2</v>
      </c>
      <c r="BF20" s="211">
        <v>1207.3999999999999</v>
      </c>
      <c r="BG20" s="211">
        <v>1305.7</v>
      </c>
      <c r="BH20" s="211">
        <v>586.1</v>
      </c>
      <c r="BI20" s="210">
        <v>1471.5</v>
      </c>
      <c r="BJ20" s="211">
        <v>1214.5</v>
      </c>
      <c r="BK20" s="211">
        <v>1360</v>
      </c>
      <c r="BL20" s="211">
        <v>-114.6</v>
      </c>
      <c r="BM20" s="210">
        <v>1510.3</v>
      </c>
      <c r="BN20" s="210">
        <v>1504.6</v>
      </c>
      <c r="BO20" s="1469">
        <v>1337.1</v>
      </c>
      <c r="BP20" s="211">
        <v>211.4</v>
      </c>
      <c r="BQ20" s="213">
        <v>1063.2</v>
      </c>
      <c r="BR20" s="83"/>
      <c r="BS20" s="83"/>
      <c r="BT20" s="83"/>
      <c r="BU20" s="83"/>
      <c r="BV20" s="83"/>
    </row>
    <row r="21" spans="2:74" ht="19.5" customHeight="1" x14ac:dyDescent="0.3">
      <c r="B21" s="74"/>
      <c r="C21" s="214"/>
      <c r="D21" s="1729" t="s">
        <v>26</v>
      </c>
      <c r="E21" s="1730"/>
      <c r="F21" s="216"/>
      <c r="H21" s="218" t="s">
        <v>163</v>
      </c>
      <c r="I21" s="83">
        <v>3.7</v>
      </c>
      <c r="J21" s="83">
        <v>1.7</v>
      </c>
      <c r="K21" s="83">
        <v>-1</v>
      </c>
      <c r="L21" s="83">
        <v>4.7</v>
      </c>
      <c r="M21" s="83">
        <v>1.4</v>
      </c>
      <c r="N21" s="83">
        <v>1.8</v>
      </c>
      <c r="O21" s="83">
        <v>0</v>
      </c>
      <c r="P21" s="83">
        <v>0</v>
      </c>
      <c r="Q21" s="83">
        <v>0</v>
      </c>
      <c r="R21" s="83">
        <v>6.7</v>
      </c>
      <c r="S21" s="83">
        <v>3.6</v>
      </c>
      <c r="T21" s="83">
        <v>4.0999999999999996</v>
      </c>
      <c r="U21" s="83">
        <v>8.1999999999999993</v>
      </c>
      <c r="V21" s="83">
        <v>6.8</v>
      </c>
      <c r="W21" s="83">
        <v>9.4</v>
      </c>
      <c r="X21" s="83">
        <v>4.5999999999999996</v>
      </c>
      <c r="Y21" s="83">
        <v>9.1999999999999993</v>
      </c>
      <c r="Z21" s="83">
        <v>15.1</v>
      </c>
      <c r="AA21" s="83">
        <v>12.9</v>
      </c>
      <c r="AB21" s="83">
        <v>9.2999999999999972</v>
      </c>
      <c r="AC21" s="84">
        <v>17.5</v>
      </c>
      <c r="AD21" s="83">
        <v>14.7</v>
      </c>
      <c r="AE21" s="84">
        <v>-0.2</v>
      </c>
      <c r="AF21" s="198">
        <v>0.1</v>
      </c>
      <c r="AG21" s="199">
        <v>17.5</v>
      </c>
      <c r="AH21" s="84">
        <v>14.7</v>
      </c>
      <c r="AI21" s="84">
        <v>-0.2</v>
      </c>
      <c r="AJ21" s="198">
        <v>0.1</v>
      </c>
      <c r="AK21" s="84">
        <v>0.2</v>
      </c>
      <c r="AL21" s="84">
        <v>0</v>
      </c>
      <c r="AM21" s="84">
        <v>0.19999999999959073</v>
      </c>
      <c r="AN21" s="83">
        <v>0.30000000000063665</v>
      </c>
      <c r="AO21" s="83">
        <v>0.19999999999993179</v>
      </c>
      <c r="AP21" s="83">
        <v>0.40000000000020464</v>
      </c>
      <c r="AQ21" s="83">
        <v>0.4</v>
      </c>
      <c r="AR21" s="83">
        <v>0.4</v>
      </c>
      <c r="AS21" s="200">
        <v>9.4</v>
      </c>
      <c r="AT21" s="200">
        <v>10.700000000000159</v>
      </c>
      <c r="AU21" s="200">
        <v>27.6</v>
      </c>
      <c r="AV21" s="201">
        <v>-0.6</v>
      </c>
      <c r="AW21" s="200">
        <v>15.200000000000045</v>
      </c>
      <c r="AX21" s="200">
        <v>3.0999999999996817</v>
      </c>
      <c r="AY21" s="201">
        <v>7.6</v>
      </c>
      <c r="AZ21" s="202">
        <v>-51.000000000000455</v>
      </c>
      <c r="BA21" s="201">
        <v>32.1</v>
      </c>
      <c r="BB21" s="201">
        <v>0.70000000000022733</v>
      </c>
      <c r="BC21" s="201">
        <v>1.4000000000001362</v>
      </c>
      <c r="BD21" s="201">
        <v>47.100000000000158</v>
      </c>
      <c r="BE21" s="201">
        <v>15.200000000000045</v>
      </c>
      <c r="BF21" s="201">
        <v>3.1</v>
      </c>
      <c r="BG21" s="201">
        <v>7.6</v>
      </c>
      <c r="BH21" s="201">
        <v>-51</v>
      </c>
      <c r="BI21" s="200">
        <v>10.9</v>
      </c>
      <c r="BJ21" s="201">
        <v>4.5999999999999996</v>
      </c>
      <c r="BK21" s="201">
        <v>-7.8</v>
      </c>
      <c r="BL21" s="201">
        <v>-229.3</v>
      </c>
      <c r="BM21" s="200">
        <v>1.6</v>
      </c>
      <c r="BN21" s="200">
        <v>5.7</v>
      </c>
      <c r="BO21" s="1468">
        <v>-31.8</v>
      </c>
      <c r="BP21" s="201">
        <v>-44</v>
      </c>
      <c r="BQ21" s="203">
        <v>14.1</v>
      </c>
    </row>
    <row r="22" spans="2:74" ht="19.5" customHeight="1" x14ac:dyDescent="0.3">
      <c r="B22" s="74"/>
      <c r="C22" s="214"/>
      <c r="D22" s="1729" t="s">
        <v>27</v>
      </c>
      <c r="E22" s="1730"/>
      <c r="F22" s="216"/>
      <c r="H22" s="219" t="s">
        <v>164</v>
      </c>
      <c r="I22" s="220">
        <v>604.9</v>
      </c>
      <c r="J22" s="220">
        <v>551.70000000000005</v>
      </c>
      <c r="K22" s="220">
        <v>464.1</v>
      </c>
      <c r="L22" s="220">
        <v>110.3</v>
      </c>
      <c r="M22" s="220">
        <v>411.5</v>
      </c>
      <c r="N22" s="220">
        <v>175</v>
      </c>
      <c r="O22" s="220">
        <v>426.6</v>
      </c>
      <c r="P22" s="220">
        <v>258.39999999999998</v>
      </c>
      <c r="Q22" s="220">
        <v>359.2</v>
      </c>
      <c r="R22" s="220">
        <v>392.3</v>
      </c>
      <c r="S22" s="220">
        <v>446.2</v>
      </c>
      <c r="T22" s="220">
        <v>203</v>
      </c>
      <c r="U22" s="220">
        <v>605</v>
      </c>
      <c r="V22" s="220">
        <v>331.7</v>
      </c>
      <c r="W22" s="220">
        <v>414.5</v>
      </c>
      <c r="X22" s="220">
        <v>347.1</v>
      </c>
      <c r="Y22" s="220">
        <v>545</v>
      </c>
      <c r="Z22" s="220">
        <v>580.4</v>
      </c>
      <c r="AA22" s="220">
        <v>564.4</v>
      </c>
      <c r="AB22" s="220">
        <v>453.90000000000032</v>
      </c>
      <c r="AC22" s="221">
        <v>870.1</v>
      </c>
      <c r="AD22" s="220">
        <v>990.1</v>
      </c>
      <c r="AE22" s="221">
        <v>897.5</v>
      </c>
      <c r="AF22" s="222">
        <v>553.70000000000005</v>
      </c>
      <c r="AG22" s="223">
        <v>870.1</v>
      </c>
      <c r="AH22" s="221">
        <v>990.1</v>
      </c>
      <c r="AI22" s="221">
        <v>897.5</v>
      </c>
      <c r="AJ22" s="222">
        <v>553.70000000000005</v>
      </c>
      <c r="AK22" s="221">
        <v>968.2</v>
      </c>
      <c r="AL22" s="221">
        <v>946.8</v>
      </c>
      <c r="AM22" s="221">
        <v>953.800000000002</v>
      </c>
      <c r="AN22" s="220">
        <v>192.39999999999782</v>
      </c>
      <c r="AO22" s="220">
        <v>845.70000000000027</v>
      </c>
      <c r="AP22" s="220">
        <v>991.10000000000014</v>
      </c>
      <c r="AQ22" s="220">
        <v>940.3</v>
      </c>
      <c r="AR22" s="220">
        <v>534.70000000000005</v>
      </c>
      <c r="AS22" s="224">
        <v>729.5</v>
      </c>
      <c r="AT22" s="224">
        <v>981.79999999999973</v>
      </c>
      <c r="AU22" s="224">
        <v>1166.5999999999999</v>
      </c>
      <c r="AV22" s="225">
        <v>577.29999999999995</v>
      </c>
      <c r="AW22" s="224">
        <v>1270</v>
      </c>
      <c r="AX22" s="224">
        <v>1204.3000000000002</v>
      </c>
      <c r="AY22" s="225">
        <v>1298.0999999999999</v>
      </c>
      <c r="AZ22" s="226">
        <v>637.10000000000355</v>
      </c>
      <c r="BA22" s="225">
        <v>3311.3999999999996</v>
      </c>
      <c r="BB22" s="225">
        <v>3061.2</v>
      </c>
      <c r="BC22" s="225">
        <v>3311.8</v>
      </c>
      <c r="BD22" s="225">
        <v>3455.2</v>
      </c>
      <c r="BE22" s="225">
        <v>1270</v>
      </c>
      <c r="BF22" s="225">
        <v>1204.3000000000002</v>
      </c>
      <c r="BG22" s="225">
        <v>1298.0999999999999</v>
      </c>
      <c r="BH22" s="225">
        <v>637.1</v>
      </c>
      <c r="BI22" s="224">
        <v>1460.6</v>
      </c>
      <c r="BJ22" s="225">
        <v>1209.9000000000001</v>
      </c>
      <c r="BK22" s="225">
        <v>1367.8000000000002</v>
      </c>
      <c r="BL22" s="225">
        <v>114.7</v>
      </c>
      <c r="BM22" s="224">
        <v>1508.7</v>
      </c>
      <c r="BN22" s="224">
        <v>1498.9</v>
      </c>
      <c r="BO22" s="1470">
        <v>1368.9</v>
      </c>
      <c r="BP22" s="225">
        <v>255.4</v>
      </c>
      <c r="BQ22" s="227">
        <v>1049.0999999999999</v>
      </c>
      <c r="BR22" s="83"/>
      <c r="BS22" s="83"/>
      <c r="BT22" s="83"/>
      <c r="BU22" s="83"/>
      <c r="BV22" s="83"/>
    </row>
    <row r="23" spans="2:74" ht="19.5" customHeight="1" x14ac:dyDescent="0.3">
      <c r="B23" s="71"/>
      <c r="C23" s="214"/>
      <c r="D23" s="1729" t="s">
        <v>29</v>
      </c>
      <c r="E23" s="1730"/>
      <c r="F23" s="216"/>
      <c r="H23" s="1723" t="s">
        <v>165</v>
      </c>
      <c r="I23" s="1723"/>
      <c r="J23" s="1723"/>
      <c r="K23" s="1723"/>
      <c r="L23" s="1723"/>
      <c r="M23" s="1723"/>
      <c r="N23" s="1723"/>
      <c r="O23" s="1723"/>
      <c r="P23" s="1723"/>
      <c r="Q23" s="1723"/>
      <c r="R23" s="1723"/>
      <c r="S23" s="1723"/>
      <c r="T23" s="1723"/>
      <c r="U23" s="1723"/>
      <c r="V23" s="1723"/>
      <c r="W23" s="1723"/>
      <c r="X23" s="1723"/>
      <c r="Y23" s="1723"/>
      <c r="Z23" s="1723"/>
      <c r="AA23" s="1723"/>
      <c r="AB23" s="1723"/>
      <c r="AC23" s="1723"/>
      <c r="AD23" s="1723"/>
      <c r="AE23" s="1723"/>
      <c r="AF23" s="1723"/>
      <c r="AG23" s="1723"/>
      <c r="AH23" s="1723"/>
      <c r="AI23" s="1723"/>
      <c r="AJ23" s="1723"/>
      <c r="AK23" s="1723"/>
      <c r="AL23" s="1723"/>
      <c r="AM23" s="1723"/>
      <c r="AN23" s="1723"/>
      <c r="AO23" s="1723"/>
      <c r="AP23" s="1723"/>
      <c r="AQ23" s="1723"/>
      <c r="AR23" s="1723"/>
      <c r="AS23" s="1723"/>
      <c r="AT23" s="1723"/>
      <c r="AU23" s="1723"/>
      <c r="AV23" s="1723"/>
      <c r="AW23" s="1723"/>
      <c r="AX23" s="1723"/>
      <c r="AY23" s="1723"/>
      <c r="AZ23" s="1723"/>
      <c r="BA23" s="1723"/>
      <c r="BB23" s="1723"/>
      <c r="BC23" s="1723"/>
      <c r="BD23" s="1723"/>
      <c r="BE23" s="1723"/>
      <c r="BF23" s="1723"/>
      <c r="BG23" s="1723"/>
      <c r="BH23" s="1723"/>
      <c r="BI23" s="1723"/>
      <c r="BJ23" s="1723"/>
      <c r="BK23" s="1723"/>
      <c r="BL23" s="1723"/>
      <c r="BM23" s="1723"/>
      <c r="BN23" s="1723"/>
      <c r="BO23" s="1723"/>
      <c r="BP23" s="1455"/>
      <c r="BQ23" s="1455"/>
    </row>
    <row r="24" spans="2:74" ht="19.5" customHeight="1" x14ac:dyDescent="0.3">
      <c r="B24" s="71"/>
      <c r="C24" s="214"/>
      <c r="D24" s="1729" t="s">
        <v>30</v>
      </c>
      <c r="E24" s="1730"/>
      <c r="F24" s="216"/>
      <c r="H24" s="1718"/>
      <c r="I24" s="1718"/>
      <c r="J24" s="1718"/>
      <c r="K24" s="1718"/>
      <c r="L24" s="1718"/>
      <c r="M24" s="1718"/>
      <c r="N24" s="1718"/>
      <c r="O24" s="1718"/>
      <c r="P24" s="1718"/>
      <c r="Q24" s="1718"/>
      <c r="R24" s="1718"/>
      <c r="S24" s="1718"/>
      <c r="T24" s="1718"/>
      <c r="U24" s="1718"/>
      <c r="V24" s="1718"/>
      <c r="W24" s="1718"/>
      <c r="X24" s="1718"/>
      <c r="Y24" s="1718"/>
      <c r="Z24" s="1718"/>
      <c r="AA24" s="1718"/>
      <c r="AB24" s="1718"/>
      <c r="AC24" s="1718"/>
      <c r="AD24" s="1718"/>
      <c r="AE24" s="1718"/>
      <c r="AF24" s="1718"/>
      <c r="AG24" s="1718"/>
      <c r="AH24" s="1718"/>
      <c r="AI24" s="1718"/>
      <c r="AJ24" s="1718"/>
      <c r="AK24" s="1718"/>
      <c r="AL24" s="1718"/>
      <c r="AM24" s="1718"/>
      <c r="AN24" s="1718"/>
      <c r="AO24" s="1718"/>
      <c r="AP24" s="1718"/>
      <c r="AQ24" s="1718"/>
      <c r="AR24" s="1718"/>
      <c r="AS24" s="1718"/>
      <c r="AT24" s="1718"/>
      <c r="AU24" s="1718"/>
      <c r="AV24" s="1718"/>
      <c r="AW24" s="1718"/>
      <c r="AX24" s="1718"/>
      <c r="AY24" s="1718"/>
      <c r="AZ24" s="1718"/>
      <c r="BA24" s="1718"/>
      <c r="BB24" s="1718"/>
      <c r="BC24" s="1718"/>
      <c r="BD24" s="1718"/>
      <c r="BE24" s="1718"/>
      <c r="BF24" s="1718"/>
      <c r="BG24" s="1718"/>
      <c r="BH24" s="1718"/>
      <c r="BI24" s="1718"/>
      <c r="BJ24" s="1718"/>
      <c r="BK24" s="1718"/>
      <c r="BL24" s="1718"/>
      <c r="BM24" s="1718"/>
      <c r="BN24" s="1718"/>
      <c r="BO24" s="1718"/>
      <c r="BP24" s="1633"/>
      <c r="BQ24" s="1441"/>
    </row>
    <row r="25" spans="2:74" ht="19.5" customHeight="1" x14ac:dyDescent="0.3">
      <c r="B25" s="71"/>
      <c r="C25" s="214"/>
      <c r="D25" s="216"/>
      <c r="E25" s="228"/>
      <c r="F25" s="216"/>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229"/>
      <c r="AP25" s="229"/>
      <c r="AQ25" s="229"/>
      <c r="AR25" s="229"/>
      <c r="AS25" s="229"/>
      <c r="AT25" s="229"/>
      <c r="AU25" s="229"/>
      <c r="AV25" s="229"/>
      <c r="AW25" s="229"/>
      <c r="AX25" s="229"/>
      <c r="AY25" s="229"/>
      <c r="AZ25" s="229"/>
      <c r="BA25" s="229"/>
      <c r="BB25" s="229"/>
      <c r="BC25" s="229"/>
      <c r="BD25" s="229"/>
      <c r="BE25" s="229"/>
      <c r="BF25" s="229"/>
      <c r="BG25" s="229"/>
      <c r="BH25" s="229"/>
      <c r="BI25" s="229"/>
      <c r="BJ25" s="229"/>
      <c r="BK25" s="229"/>
      <c r="BL25" s="229"/>
      <c r="BM25" s="229"/>
      <c r="BN25" s="229"/>
      <c r="BO25" s="229"/>
      <c r="BP25" s="229"/>
      <c r="BQ25" s="229"/>
    </row>
    <row r="26" spans="2:74" ht="19.5" customHeight="1" x14ac:dyDescent="0.3">
      <c r="B26" s="71"/>
      <c r="C26" s="1721" t="s">
        <v>6</v>
      </c>
      <c r="D26" s="1721"/>
      <c r="E26" s="1722"/>
      <c r="F26" s="56"/>
      <c r="AZ26" s="83"/>
      <c r="BA26" s="83"/>
      <c r="BB26" s="83"/>
      <c r="BC26" s="83"/>
      <c r="BD26" s="83"/>
      <c r="BE26" s="83"/>
      <c r="BF26" s="83"/>
      <c r="BG26" s="83"/>
      <c r="BH26" s="83"/>
      <c r="BI26" s="83"/>
      <c r="BJ26" s="83"/>
      <c r="BK26" s="83"/>
      <c r="BL26" s="83"/>
      <c r="BM26" s="83"/>
      <c r="BN26" s="83"/>
      <c r="BO26" s="83"/>
      <c r="BP26" s="83"/>
      <c r="BQ26" s="83"/>
    </row>
    <row r="27" spans="2:74" ht="19.5" customHeight="1" x14ac:dyDescent="0.3">
      <c r="B27" s="71"/>
      <c r="C27" s="89"/>
      <c r="D27" s="75"/>
      <c r="E27" s="76"/>
      <c r="F27" s="75"/>
      <c r="AZ27" s="83"/>
      <c r="BA27" s="83"/>
      <c r="BB27" s="83"/>
      <c r="BC27" s="83"/>
      <c r="BD27" s="83"/>
      <c r="BE27" s="83"/>
      <c r="BF27" s="83"/>
      <c r="BG27" s="83"/>
      <c r="BH27" s="83"/>
      <c r="BI27" s="83"/>
      <c r="BJ27" s="83"/>
      <c r="BK27" s="83"/>
      <c r="BL27" s="83"/>
      <c r="BM27" s="83"/>
      <c r="BN27" s="83"/>
      <c r="BO27" s="83"/>
      <c r="BP27" s="83"/>
      <c r="BQ27" s="83"/>
    </row>
    <row r="28" spans="2:74" ht="19.5" customHeight="1" x14ac:dyDescent="0.3">
      <c r="B28" s="71"/>
      <c r="C28" s="1721" t="s">
        <v>7</v>
      </c>
      <c r="D28" s="1721"/>
      <c r="E28" s="1722"/>
      <c r="F28" s="56"/>
    </row>
    <row r="29" spans="2:74" ht="19.5" customHeight="1" x14ac:dyDescent="0.3">
      <c r="B29" s="71"/>
      <c r="C29" s="89"/>
      <c r="D29" s="75"/>
      <c r="E29" s="76"/>
      <c r="F29" s="75"/>
    </row>
    <row r="30" spans="2:74" ht="19.5" customHeight="1" x14ac:dyDescent="0.3">
      <c r="B30" s="71"/>
      <c r="C30" s="1724" t="s">
        <v>31</v>
      </c>
      <c r="D30" s="1724"/>
      <c r="E30" s="1725"/>
      <c r="F30" s="56"/>
    </row>
    <row r="31" spans="2:74" ht="19.5" customHeight="1" x14ac:dyDescent="0.3">
      <c r="B31" s="71"/>
      <c r="C31" s="89"/>
      <c r="D31" s="75"/>
      <c r="E31" s="76"/>
      <c r="F31" s="75"/>
    </row>
    <row r="32" spans="2:74" ht="19.5" customHeight="1" x14ac:dyDescent="0.3">
      <c r="B32" s="71"/>
      <c r="C32" s="1721" t="s">
        <v>17</v>
      </c>
      <c r="D32" s="1721"/>
      <c r="E32" s="1722"/>
      <c r="F32" s="56"/>
    </row>
    <row r="33" spans="2:6" ht="19.5" customHeight="1" x14ac:dyDescent="0.3">
      <c r="B33" s="71"/>
      <c r="C33" s="89"/>
      <c r="D33" s="75"/>
      <c r="E33" s="76"/>
      <c r="F33" s="75"/>
    </row>
    <row r="34" spans="2:6" ht="19.5" customHeight="1" x14ac:dyDescent="0.3">
      <c r="B34" s="71"/>
      <c r="C34" s="1726" t="s">
        <v>8</v>
      </c>
      <c r="D34" s="1726"/>
      <c r="E34" s="1727"/>
      <c r="F34" s="56"/>
    </row>
    <row r="35" spans="2:6" ht="19.5" customHeight="1" x14ac:dyDescent="0.3">
      <c r="B35" s="71"/>
      <c r="E35" s="113"/>
    </row>
    <row r="36" spans="2:6" ht="19.5" customHeight="1" x14ac:dyDescent="0.3">
      <c r="B36" s="71"/>
      <c r="C36" s="1721" t="s">
        <v>25</v>
      </c>
      <c r="D36" s="1721"/>
      <c r="E36" s="1722"/>
      <c r="F36" s="56"/>
    </row>
    <row r="37" spans="2:6" ht="19.5" customHeight="1" x14ac:dyDescent="0.3">
      <c r="B37" s="71"/>
      <c r="C37" s="75"/>
      <c r="D37" s="75"/>
      <c r="E37" s="76"/>
      <c r="F37" s="75"/>
    </row>
    <row r="38" spans="2:6" ht="19.5" customHeight="1" x14ac:dyDescent="0.3">
      <c r="B38" s="71"/>
      <c r="C38" s="1721" t="s">
        <v>32</v>
      </c>
      <c r="D38" s="1721"/>
      <c r="E38" s="1722"/>
      <c r="F38" s="56"/>
    </row>
    <row r="39" spans="2:6" ht="19.5" customHeight="1" thickBot="1" x14ac:dyDescent="0.35">
      <c r="B39" s="114"/>
      <c r="C39" s="115"/>
      <c r="D39" s="115"/>
      <c r="E39" s="116"/>
    </row>
    <row r="40" spans="2:6" ht="19.5" customHeight="1" thickTop="1" x14ac:dyDescent="0.3"/>
  </sheetData>
  <mergeCells count="25">
    <mergeCell ref="BL4:BN4"/>
    <mergeCell ref="C8:E8"/>
    <mergeCell ref="C10:E10"/>
    <mergeCell ref="C12:E12"/>
    <mergeCell ref="H23:BO24"/>
    <mergeCell ref="D24:E24"/>
    <mergeCell ref="D15:E15"/>
    <mergeCell ref="D16:E16"/>
    <mergeCell ref="D17:E17"/>
    <mergeCell ref="D18:E18"/>
    <mergeCell ref="B4:E4"/>
    <mergeCell ref="C38:E38"/>
    <mergeCell ref="D13:F13"/>
    <mergeCell ref="C26:E26"/>
    <mergeCell ref="C28:E28"/>
    <mergeCell ref="C30:E30"/>
    <mergeCell ref="C32:E32"/>
    <mergeCell ref="C34:E34"/>
    <mergeCell ref="C36:E36"/>
    <mergeCell ref="D20:E20"/>
    <mergeCell ref="D21:E21"/>
    <mergeCell ref="D22:E22"/>
    <mergeCell ref="D23:E23"/>
    <mergeCell ref="D19:E19"/>
    <mergeCell ref="D14:E14"/>
  </mergeCells>
  <phoneticPr fontId="3" type="noConversion"/>
  <hyperlink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12" location="G_IS!A1" display="KB Financial Group"/>
    <hyperlink ref="D23:E23" location="G_Employees!A1" display="Employees / Branches"/>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13:E13" location="G_IS!A1" display="Condensed Income Statement"/>
    <hyperlink ref="D24:E24" location="'G_Credit Rating'!A1" display="Credit Ratings"/>
    <hyperlink ref="D22:E22" location="G_Structure!A1" display="Organizational Structure"/>
    <hyperlink ref="C10" location="Hightlights!A1" display="Highlights"/>
    <hyperlink ref="C10:E10" location="'Financial Highlights'!A1" display="Finanial Highlights"/>
    <hyperlink ref="C30" location="I_Key!A1" display="KB Insurance"/>
    <hyperlink ref="C34:E34" location="L_IS!A1" display="KB Life Insurance"/>
    <hyperlink ref="C30:E30" location="I_IS!A1" display="KB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H40"/>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7" width="15.5" style="38" customWidth="1"/>
    <col min="58" max="16384" width="10.75" style="38"/>
  </cols>
  <sheetData>
    <row r="1" spans="2:60" ht="5.25" customHeight="1" x14ac:dyDescent="0.3"/>
    <row r="2" spans="2:60" ht="28.5" customHeight="1" x14ac:dyDescent="0.35">
      <c r="H2" s="39"/>
    </row>
    <row r="3" spans="2:60" ht="3" customHeight="1" x14ac:dyDescent="0.3">
      <c r="H3" s="40"/>
    </row>
    <row r="4" spans="2:60" ht="30" customHeight="1" x14ac:dyDescent="0.3">
      <c r="B4" s="1719" t="s">
        <v>17</v>
      </c>
      <c r="C4" s="1719"/>
      <c r="D4" s="1719"/>
      <c r="E4" s="1719"/>
      <c r="F4" s="191"/>
      <c r="G4" s="42"/>
      <c r="H4" s="64" t="s">
        <v>24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row>
    <row r="5" spans="2:60" ht="18" customHeight="1" x14ac:dyDescent="0.3">
      <c r="B5" s="44"/>
      <c r="C5" s="44"/>
      <c r="D5" s="44"/>
      <c r="E5" s="44"/>
      <c r="F5" s="44"/>
      <c r="AI5" s="38"/>
      <c r="AV5" s="69"/>
      <c r="AW5" s="69"/>
      <c r="AX5" s="69"/>
      <c r="AY5" s="70"/>
      <c r="AZ5" s="70"/>
      <c r="BA5" s="70"/>
      <c r="BB5" s="70"/>
      <c r="BC5" s="70"/>
      <c r="BD5" s="70"/>
      <c r="BE5" s="70"/>
    </row>
    <row r="6" spans="2:60" ht="3" customHeight="1" thickBot="1" x14ac:dyDescent="0.35">
      <c r="H6" s="40"/>
    </row>
    <row r="7" spans="2:60" ht="12" customHeight="1" thickTop="1" x14ac:dyDescent="0.3">
      <c r="B7" s="193"/>
      <c r="C7" s="67"/>
      <c r="D7" s="67"/>
      <c r="E7" s="68"/>
      <c r="AI7" s="38"/>
      <c r="AR7" s="48"/>
    </row>
    <row r="8" spans="2:60" ht="19.5" customHeight="1" x14ac:dyDescent="0.3">
      <c r="B8" s="74"/>
      <c r="C8" s="1721" t="s">
        <v>2</v>
      </c>
      <c r="D8" s="1721"/>
      <c r="E8" s="1722"/>
      <c r="F8" s="56"/>
      <c r="H8" s="700" t="s">
        <v>707</v>
      </c>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94"/>
      <c r="AJ8" s="293"/>
      <c r="AK8" s="293"/>
      <c r="AR8" s="48"/>
      <c r="BF8" s="545"/>
    </row>
    <row r="9" spans="2:60" ht="19.5" customHeight="1" thickBot="1" x14ac:dyDescent="0.35">
      <c r="B9" s="71"/>
      <c r="C9" s="75"/>
      <c r="D9" s="75"/>
      <c r="E9" s="76"/>
      <c r="F9" s="75"/>
      <c r="H9" s="275" t="s">
        <v>708</v>
      </c>
      <c r="I9" s="296" t="s">
        <v>167</v>
      </c>
      <c r="J9" s="296" t="s">
        <v>168</v>
      </c>
      <c r="K9" s="296" t="s">
        <v>169</v>
      </c>
      <c r="L9" s="296" t="s">
        <v>170</v>
      </c>
      <c r="M9" s="296" t="s">
        <v>171</v>
      </c>
      <c r="N9" s="296" t="s">
        <v>172</v>
      </c>
      <c r="O9" s="296" t="s">
        <v>173</v>
      </c>
      <c r="P9" s="296" t="s">
        <v>174</v>
      </c>
      <c r="Q9" s="296" t="s">
        <v>175</v>
      </c>
      <c r="R9" s="296" t="s">
        <v>176</v>
      </c>
      <c r="S9" s="296" t="s">
        <v>177</v>
      </c>
      <c r="T9" s="296" t="s">
        <v>178</v>
      </c>
      <c r="U9" s="296" t="s">
        <v>179</v>
      </c>
      <c r="V9" s="296" t="s">
        <v>180</v>
      </c>
      <c r="W9" s="296" t="s">
        <v>181</v>
      </c>
      <c r="X9" s="296" t="s">
        <v>182</v>
      </c>
      <c r="Y9" s="296" t="s">
        <v>183</v>
      </c>
      <c r="Z9" s="296" t="s">
        <v>184</v>
      </c>
      <c r="AA9" s="296" t="s">
        <v>185</v>
      </c>
      <c r="AB9" s="296" t="s">
        <v>358</v>
      </c>
      <c r="AC9" s="296" t="s">
        <v>359</v>
      </c>
      <c r="AD9" s="296" t="s">
        <v>188</v>
      </c>
      <c r="AE9" s="296" t="s">
        <v>189</v>
      </c>
      <c r="AF9" s="296" t="s">
        <v>190</v>
      </c>
      <c r="AG9" s="296" t="s">
        <v>191</v>
      </c>
      <c r="AH9" s="296" t="s">
        <v>192</v>
      </c>
      <c r="AI9" s="78" t="s">
        <v>193</v>
      </c>
      <c r="AJ9" s="78" t="s">
        <v>194</v>
      </c>
      <c r="AK9" s="78" t="s">
        <v>195</v>
      </c>
      <c r="AL9" s="78" t="s">
        <v>196</v>
      </c>
      <c r="AM9" s="78" t="s">
        <v>197</v>
      </c>
      <c r="AN9" s="78" t="s">
        <v>361</v>
      </c>
      <c r="AO9" s="78" t="s">
        <v>362</v>
      </c>
      <c r="AP9" s="78" t="s">
        <v>200</v>
      </c>
      <c r="AQ9" s="78" t="s">
        <v>363</v>
      </c>
      <c r="AR9" s="81" t="s">
        <v>364</v>
      </c>
      <c r="AS9" s="81" t="s">
        <v>203</v>
      </c>
      <c r="AT9" s="81" t="s">
        <v>366</v>
      </c>
      <c r="AU9" s="81" t="s">
        <v>367</v>
      </c>
      <c r="AV9" s="81" t="s">
        <v>368</v>
      </c>
      <c r="AW9" s="81" t="s">
        <v>207</v>
      </c>
      <c r="AX9" s="81" t="s">
        <v>208</v>
      </c>
      <c r="AY9" s="81" t="s">
        <v>209</v>
      </c>
      <c r="AZ9" s="81" t="s">
        <v>210</v>
      </c>
      <c r="BA9" s="81" t="s">
        <v>211</v>
      </c>
      <c r="BB9" s="81" t="s">
        <v>212</v>
      </c>
      <c r="BC9" s="81" t="s">
        <v>872</v>
      </c>
      <c r="BD9" s="81" t="s">
        <v>892</v>
      </c>
      <c r="BE9" s="81" t="s">
        <v>893</v>
      </c>
      <c r="BF9" s="545"/>
    </row>
    <row r="10" spans="2:60" ht="19.5" customHeight="1" x14ac:dyDescent="0.3">
      <c r="B10" s="74"/>
      <c r="C10" s="1721" t="s">
        <v>36</v>
      </c>
      <c r="D10" s="1721"/>
      <c r="E10" s="1722"/>
      <c r="F10" s="56"/>
      <c r="H10" s="1196" t="s">
        <v>709</v>
      </c>
      <c r="I10" s="90">
        <v>19748</v>
      </c>
      <c r="J10" s="90">
        <v>19759.3</v>
      </c>
      <c r="K10" s="90">
        <v>19699.599999999999</v>
      </c>
      <c r="L10" s="83">
        <v>19584.099999999999</v>
      </c>
      <c r="M10" s="83">
        <v>19763.3</v>
      </c>
      <c r="N10" s="83">
        <v>19848.7</v>
      </c>
      <c r="O10" s="83">
        <v>18937.099999999999</v>
      </c>
      <c r="P10" s="83">
        <v>18827.2</v>
      </c>
      <c r="Q10" s="83">
        <v>18196.7</v>
      </c>
      <c r="R10" s="83">
        <v>18075.8</v>
      </c>
      <c r="S10" s="83">
        <v>18156.099999999999</v>
      </c>
      <c r="T10" s="83">
        <v>18248.3</v>
      </c>
      <c r="U10" s="83">
        <v>18351.599999999999</v>
      </c>
      <c r="V10" s="83">
        <v>18488</v>
      </c>
      <c r="W10" s="83">
        <v>18465.400000000001</v>
      </c>
      <c r="X10" s="83">
        <v>18462.5</v>
      </c>
      <c r="Y10" s="83">
        <v>18555.099999999999</v>
      </c>
      <c r="Z10" s="83">
        <v>18664.400000000001</v>
      </c>
      <c r="AA10" s="83">
        <v>18671.5</v>
      </c>
      <c r="AB10" s="83">
        <v>18773.8</v>
      </c>
      <c r="AC10" s="84">
        <v>18630.591</v>
      </c>
      <c r="AD10" s="83">
        <v>18697.795999999998</v>
      </c>
      <c r="AE10" s="84">
        <v>18851.8</v>
      </c>
      <c r="AF10" s="84">
        <v>18898.900000000001</v>
      </c>
      <c r="AG10" s="84">
        <v>18997.5</v>
      </c>
      <c r="AH10" s="84">
        <v>18998.400000000001</v>
      </c>
      <c r="AI10" s="84">
        <v>19163.973999999998</v>
      </c>
      <c r="AJ10" s="83">
        <v>19121.567999999999</v>
      </c>
      <c r="AK10" s="83">
        <v>19263.098999999998</v>
      </c>
      <c r="AL10" s="83">
        <v>19419.2</v>
      </c>
      <c r="AM10" s="83">
        <v>19368.7</v>
      </c>
      <c r="AN10" s="84">
        <v>19367.900000000001</v>
      </c>
      <c r="AO10" s="83">
        <v>19361.599999999999</v>
      </c>
      <c r="AP10" s="84">
        <v>19423.599999999999</v>
      </c>
      <c r="AQ10" s="84">
        <v>19586.900000000001</v>
      </c>
      <c r="AR10" s="84">
        <v>19506</v>
      </c>
      <c r="AS10" s="83">
        <v>19383.099999999999</v>
      </c>
      <c r="AT10" s="83">
        <v>19303</v>
      </c>
      <c r="AU10" s="83">
        <v>19283.2</v>
      </c>
      <c r="AV10" s="83">
        <v>19377.7</v>
      </c>
      <c r="AW10" s="83">
        <v>19449.079000000002</v>
      </c>
      <c r="AX10" s="84">
        <v>19551.093000000001</v>
      </c>
      <c r="AY10" s="84">
        <v>19731.588</v>
      </c>
      <c r="AZ10" s="84">
        <v>19827.2</v>
      </c>
      <c r="BA10" s="83">
        <v>19790.599999999999</v>
      </c>
      <c r="BB10" s="1518">
        <v>19852.723000000002</v>
      </c>
      <c r="BC10" s="1518">
        <v>19944.099999999999</v>
      </c>
      <c r="BD10" s="84">
        <v>19931.900000000001</v>
      </c>
      <c r="BE10" s="645">
        <v>19994.419000000002</v>
      </c>
      <c r="BF10" s="1197"/>
      <c r="BG10" s="83"/>
      <c r="BH10" s="83"/>
    </row>
    <row r="11" spans="2:60" ht="19.5" customHeight="1" x14ac:dyDescent="0.3">
      <c r="B11" s="74"/>
      <c r="C11" s="89"/>
      <c r="D11" s="75"/>
      <c r="E11" s="76"/>
      <c r="F11" s="75"/>
      <c r="H11" s="1198" t="s">
        <v>710</v>
      </c>
      <c r="I11" s="90">
        <v>10198</v>
      </c>
      <c r="J11" s="90">
        <v>10180</v>
      </c>
      <c r="K11" s="90">
        <v>10174</v>
      </c>
      <c r="L11" s="83">
        <v>10112</v>
      </c>
      <c r="M11" s="83">
        <v>10061</v>
      </c>
      <c r="N11" s="83">
        <v>10084</v>
      </c>
      <c r="O11" s="83">
        <v>9040</v>
      </c>
      <c r="P11" s="83">
        <v>8987</v>
      </c>
      <c r="Q11" s="83">
        <v>8394.6</v>
      </c>
      <c r="R11" s="83">
        <v>8307.7000000000007</v>
      </c>
      <c r="S11" s="83">
        <v>8393.7999999999993</v>
      </c>
      <c r="T11" s="83">
        <v>8487.2000000000007</v>
      </c>
      <c r="U11" s="83">
        <v>8611</v>
      </c>
      <c r="V11" s="83">
        <v>8671.2000000000007</v>
      </c>
      <c r="W11" s="83">
        <v>8763.4</v>
      </c>
      <c r="X11" s="83">
        <v>8796.9</v>
      </c>
      <c r="Y11" s="83">
        <v>8821.9</v>
      </c>
      <c r="Z11" s="83">
        <v>8861.9</v>
      </c>
      <c r="AA11" s="83">
        <v>8873</v>
      </c>
      <c r="AB11" s="83">
        <v>8896.1</v>
      </c>
      <c r="AC11" s="84">
        <v>8909.5300000000007</v>
      </c>
      <c r="AD11" s="83">
        <v>9005.5529999999999</v>
      </c>
      <c r="AE11" s="84">
        <v>9141.4</v>
      </c>
      <c r="AF11" s="84">
        <v>9217</v>
      </c>
      <c r="AG11" s="84">
        <v>9296.2000000000007</v>
      </c>
      <c r="AH11" s="84">
        <v>9398.4</v>
      </c>
      <c r="AI11" s="84">
        <v>9585.1560000000009</v>
      </c>
      <c r="AJ11" s="83">
        <v>9772.0630000000001</v>
      </c>
      <c r="AK11" s="83">
        <v>9900.6119999999992</v>
      </c>
      <c r="AL11" s="83">
        <v>10055.9</v>
      </c>
      <c r="AM11" s="83">
        <v>10161.1</v>
      </c>
      <c r="AN11" s="84">
        <v>10265.1</v>
      </c>
      <c r="AO11" s="83">
        <v>10344.799999999999</v>
      </c>
      <c r="AP11" s="84">
        <v>10436.9</v>
      </c>
      <c r="AQ11" s="84">
        <v>10556.3</v>
      </c>
      <c r="AR11" s="84">
        <v>10586</v>
      </c>
      <c r="AS11" s="83">
        <v>10625.2</v>
      </c>
      <c r="AT11" s="83">
        <v>10692.8</v>
      </c>
      <c r="AU11" s="83">
        <v>10759.2</v>
      </c>
      <c r="AV11" s="83">
        <v>10879.4</v>
      </c>
      <c r="AW11" s="83">
        <v>10998.507</v>
      </c>
      <c r="AX11" s="84">
        <v>11172.618</v>
      </c>
      <c r="AY11" s="84">
        <v>11355.287</v>
      </c>
      <c r="AZ11" s="84">
        <v>11493.1</v>
      </c>
      <c r="BA11" s="83">
        <v>11639</v>
      </c>
      <c r="BB11" s="1518">
        <v>11767.778</v>
      </c>
      <c r="BC11" s="1518">
        <v>11910.4</v>
      </c>
      <c r="BD11" s="84">
        <v>12031.5</v>
      </c>
      <c r="BE11" s="645">
        <v>12155.713</v>
      </c>
      <c r="BF11" s="83"/>
      <c r="BG11" s="83"/>
      <c r="BH11" s="83"/>
    </row>
    <row r="12" spans="2:60" ht="19.5" customHeight="1" x14ac:dyDescent="0.3">
      <c r="B12" s="74"/>
      <c r="C12" s="1721" t="s">
        <v>0</v>
      </c>
      <c r="D12" s="1721"/>
      <c r="E12" s="1722"/>
      <c r="F12" s="56"/>
      <c r="H12" s="1198" t="s">
        <v>711</v>
      </c>
      <c r="I12" s="90">
        <v>13875.5</v>
      </c>
      <c r="J12" s="90">
        <v>14163.6</v>
      </c>
      <c r="K12" s="90">
        <v>14053.9</v>
      </c>
      <c r="L12" s="83">
        <v>14053.5</v>
      </c>
      <c r="M12" s="83">
        <v>14213.9</v>
      </c>
      <c r="N12" s="83">
        <v>14254.7</v>
      </c>
      <c r="O12" s="83">
        <v>14206</v>
      </c>
      <c r="P12" s="83">
        <v>14119.7</v>
      </c>
      <c r="Q12" s="83">
        <v>13738.4</v>
      </c>
      <c r="R12" s="83">
        <v>13676.2</v>
      </c>
      <c r="S12" s="83">
        <v>13744.6</v>
      </c>
      <c r="T12" s="83">
        <v>13813.1</v>
      </c>
      <c r="U12" s="83">
        <v>13905.6</v>
      </c>
      <c r="V12" s="83">
        <v>14074</v>
      </c>
      <c r="W12" s="83">
        <v>14013.8</v>
      </c>
      <c r="X12" s="83">
        <v>13993.9</v>
      </c>
      <c r="Y12" s="83">
        <v>14110.1</v>
      </c>
      <c r="Z12" s="83">
        <v>14212.3</v>
      </c>
      <c r="AA12" s="83">
        <v>14200.6</v>
      </c>
      <c r="AB12" s="83">
        <v>14314.2</v>
      </c>
      <c r="AC12" s="84">
        <v>14146.323</v>
      </c>
      <c r="AD12" s="83">
        <v>14193.99</v>
      </c>
      <c r="AE12" s="84">
        <v>14326</v>
      </c>
      <c r="AF12" s="84">
        <v>14355.3</v>
      </c>
      <c r="AG12" s="84">
        <v>14437.5</v>
      </c>
      <c r="AH12" s="84">
        <v>14375.7</v>
      </c>
      <c r="AI12" s="84">
        <v>14468.799000000001</v>
      </c>
      <c r="AJ12" s="83">
        <v>14269.516</v>
      </c>
      <c r="AK12" s="83">
        <v>14363.475</v>
      </c>
      <c r="AL12" s="83">
        <v>14444</v>
      </c>
      <c r="AM12" s="83">
        <v>14291</v>
      </c>
      <c r="AN12" s="84">
        <v>14201.3</v>
      </c>
      <c r="AO12" s="83">
        <v>14152.6</v>
      </c>
      <c r="AP12" s="84">
        <v>14166.7</v>
      </c>
      <c r="AQ12" s="84">
        <v>14291.4</v>
      </c>
      <c r="AR12" s="84">
        <v>14151.9</v>
      </c>
      <c r="AS12" s="83">
        <v>13975.2</v>
      </c>
      <c r="AT12" s="83">
        <v>13798.1</v>
      </c>
      <c r="AU12" s="83">
        <v>13715.1</v>
      </c>
      <c r="AV12" s="83">
        <v>13763.5</v>
      </c>
      <c r="AW12" s="83">
        <v>13772.04</v>
      </c>
      <c r="AX12" s="84">
        <v>13781.004000000001</v>
      </c>
      <c r="AY12" s="84">
        <v>13885.076999999999</v>
      </c>
      <c r="AZ12" s="84">
        <v>13913.4</v>
      </c>
      <c r="BA12" s="83">
        <v>13732.4</v>
      </c>
      <c r="BB12" s="1518">
        <v>13687.1</v>
      </c>
      <c r="BC12" s="1518">
        <v>13705.4</v>
      </c>
      <c r="BD12" s="84">
        <v>13581.4</v>
      </c>
      <c r="BE12" s="645">
        <v>13537.754999999999</v>
      </c>
      <c r="BF12" s="83"/>
      <c r="BG12" s="83"/>
      <c r="BH12" s="83"/>
    </row>
    <row r="13" spans="2:60" ht="19.5" customHeight="1" x14ac:dyDescent="0.3">
      <c r="B13" s="74"/>
      <c r="C13" s="89"/>
      <c r="D13" s="75"/>
      <c r="E13" s="76"/>
      <c r="F13" s="75"/>
      <c r="H13" s="1199" t="s">
        <v>712</v>
      </c>
      <c r="I13" s="90">
        <v>7898</v>
      </c>
      <c r="J13" s="90">
        <v>8013</v>
      </c>
      <c r="K13" s="90">
        <v>8004.7</v>
      </c>
      <c r="L13" s="83">
        <v>7894</v>
      </c>
      <c r="M13" s="83">
        <v>7809</v>
      </c>
      <c r="N13" s="83">
        <v>7774</v>
      </c>
      <c r="O13" s="83">
        <v>7717</v>
      </c>
      <c r="P13" s="83">
        <v>7703</v>
      </c>
      <c r="Q13" s="83">
        <v>7254</v>
      </c>
      <c r="R13" s="83">
        <v>7082</v>
      </c>
      <c r="S13" s="83">
        <v>7099</v>
      </c>
      <c r="T13" s="83">
        <v>7206</v>
      </c>
      <c r="U13" s="83">
        <v>7296</v>
      </c>
      <c r="V13" s="83">
        <v>7382</v>
      </c>
      <c r="W13" s="163">
        <v>7414</v>
      </c>
      <c r="X13" s="163">
        <v>7437</v>
      </c>
      <c r="Y13" s="163">
        <v>7455</v>
      </c>
      <c r="Z13" s="163">
        <v>7505</v>
      </c>
      <c r="AA13" s="163">
        <v>7563</v>
      </c>
      <c r="AB13" s="163">
        <v>7623</v>
      </c>
      <c r="AC13" s="1200">
        <v>7696</v>
      </c>
      <c r="AD13" s="163">
        <v>7826</v>
      </c>
      <c r="AE13" s="1200">
        <v>7960</v>
      </c>
      <c r="AF13" s="1200">
        <v>8059</v>
      </c>
      <c r="AG13" s="1200">
        <v>8142</v>
      </c>
      <c r="AH13" s="1200">
        <v>8249</v>
      </c>
      <c r="AI13" s="1200">
        <v>8346</v>
      </c>
      <c r="AJ13" s="163">
        <v>8480</v>
      </c>
      <c r="AK13" s="163">
        <v>8585</v>
      </c>
      <c r="AL13" s="163">
        <v>8726</v>
      </c>
      <c r="AM13" s="163">
        <v>8793</v>
      </c>
      <c r="AN13" s="1200">
        <v>8894</v>
      </c>
      <c r="AO13" s="1201">
        <v>8948</v>
      </c>
      <c r="AP13" s="1202">
        <v>9020</v>
      </c>
      <c r="AQ13" s="1202">
        <v>9104</v>
      </c>
      <c r="AR13" s="1202">
        <v>9136</v>
      </c>
      <c r="AS13" s="1201">
        <v>9193</v>
      </c>
      <c r="AT13" s="1201">
        <v>9290</v>
      </c>
      <c r="AU13" s="1201">
        <v>9384</v>
      </c>
      <c r="AV13" s="1201">
        <v>9462</v>
      </c>
      <c r="AW13" s="1201">
        <v>9529</v>
      </c>
      <c r="AX13" s="1202">
        <v>9628</v>
      </c>
      <c r="AY13" s="1202">
        <v>9796</v>
      </c>
      <c r="AZ13" s="1202">
        <v>9904</v>
      </c>
      <c r="BA13" s="1201">
        <v>10008</v>
      </c>
      <c r="BB13" s="1560">
        <v>10076</v>
      </c>
      <c r="BC13" s="1560">
        <v>10185</v>
      </c>
      <c r="BD13" s="1202">
        <v>10304</v>
      </c>
      <c r="BE13" s="1203">
        <v>10414</v>
      </c>
      <c r="BF13" s="83"/>
      <c r="BG13" s="83"/>
      <c r="BH13" s="83"/>
    </row>
    <row r="14" spans="2:60" ht="19.5" customHeight="1" x14ac:dyDescent="0.3">
      <c r="B14" s="74"/>
      <c r="C14" s="1721" t="s">
        <v>6</v>
      </c>
      <c r="D14" s="1721"/>
      <c r="E14" s="1722"/>
      <c r="F14" s="56"/>
      <c r="H14" s="245" t="s">
        <v>713</v>
      </c>
      <c r="I14" s="372">
        <v>2290.1999999999998</v>
      </c>
      <c r="J14" s="372">
        <v>2319</v>
      </c>
      <c r="K14" s="372">
        <v>2343</v>
      </c>
      <c r="L14" s="133">
        <v>2023.5</v>
      </c>
      <c r="M14" s="133">
        <v>2030</v>
      </c>
      <c r="N14" s="133">
        <v>2044.5</v>
      </c>
      <c r="O14" s="133">
        <v>2051.5</v>
      </c>
      <c r="P14" s="133">
        <v>2058</v>
      </c>
      <c r="Q14" s="133">
        <v>2072.1999999999998</v>
      </c>
      <c r="R14" s="133">
        <v>2107.5</v>
      </c>
      <c r="S14" s="133">
        <v>2141</v>
      </c>
      <c r="T14" s="133">
        <v>2177.9</v>
      </c>
      <c r="U14" s="133">
        <v>2205.3000000000002</v>
      </c>
      <c r="V14" s="133">
        <v>2247.9</v>
      </c>
      <c r="W14" s="133">
        <v>2252</v>
      </c>
      <c r="X14" s="133">
        <v>2279.1</v>
      </c>
      <c r="Y14" s="133">
        <v>2301.3000000000002</v>
      </c>
      <c r="Z14" s="133">
        <v>2339.8000000000002</v>
      </c>
      <c r="AA14" s="133">
        <v>2368.8000000000002</v>
      </c>
      <c r="AB14" s="133">
        <v>2414.1</v>
      </c>
      <c r="AC14" s="134">
        <v>2430.134</v>
      </c>
      <c r="AD14" s="133">
        <v>2455.8829999999998</v>
      </c>
      <c r="AE14" s="134">
        <v>2479.8000000000002</v>
      </c>
      <c r="AF14" s="134">
        <v>2498.6</v>
      </c>
      <c r="AG14" s="134">
        <v>2504</v>
      </c>
      <c r="AH14" s="134">
        <v>2535.3000000000002</v>
      </c>
      <c r="AI14" s="134">
        <v>2552.3870000000002</v>
      </c>
      <c r="AJ14" s="133">
        <v>2575.4879999999998</v>
      </c>
      <c r="AK14" s="133">
        <v>2593.7220000000002</v>
      </c>
      <c r="AL14" s="133">
        <v>2623.1</v>
      </c>
      <c r="AM14" s="133">
        <v>2637.1</v>
      </c>
      <c r="AN14" s="134">
        <v>2658.9</v>
      </c>
      <c r="AO14" s="133">
        <v>2661.9</v>
      </c>
      <c r="AP14" s="240">
        <v>2699.7</v>
      </c>
      <c r="AQ14" s="240">
        <v>2723.6</v>
      </c>
      <c r="AR14" s="240">
        <v>2743.3</v>
      </c>
      <c r="AS14" s="241">
        <v>2775.7</v>
      </c>
      <c r="AT14" s="241">
        <v>2803.4</v>
      </c>
      <c r="AU14" s="241">
        <v>2831.8</v>
      </c>
      <c r="AV14" s="241">
        <v>2856.5</v>
      </c>
      <c r="AW14" s="241">
        <v>2887.6819999999998</v>
      </c>
      <c r="AX14" s="240">
        <v>2896.6</v>
      </c>
      <c r="AY14" s="240">
        <v>2910.1370000000002</v>
      </c>
      <c r="AZ14" s="240">
        <v>2924.3</v>
      </c>
      <c r="BA14" s="241">
        <v>2933</v>
      </c>
      <c r="BB14" s="1472">
        <v>2954.0659999999998</v>
      </c>
      <c r="BC14" s="1472">
        <v>2962.9</v>
      </c>
      <c r="BD14" s="240">
        <v>2972.3</v>
      </c>
      <c r="BE14" s="242">
        <v>2972.8</v>
      </c>
      <c r="BF14" s="83"/>
      <c r="BG14" s="83"/>
      <c r="BH14" s="83"/>
    </row>
    <row r="15" spans="2:60" ht="19.5" customHeight="1" x14ac:dyDescent="0.25">
      <c r="B15" s="74"/>
      <c r="C15" s="89"/>
      <c r="D15" s="75"/>
      <c r="E15" s="76"/>
      <c r="F15" s="75"/>
      <c r="H15" s="292" t="s">
        <v>714</v>
      </c>
      <c r="I15" s="141"/>
      <c r="J15" s="141"/>
      <c r="K15" s="141"/>
      <c r="L15" s="141"/>
      <c r="M15" s="141"/>
      <c r="N15" s="141"/>
      <c r="O15" s="141"/>
      <c r="P15" s="141"/>
      <c r="Q15" s="141"/>
      <c r="R15" s="141"/>
      <c r="S15" s="141"/>
      <c r="T15" s="141"/>
      <c r="U15" s="141"/>
      <c r="V15" s="141"/>
      <c r="W15" s="141"/>
      <c r="X15" s="141"/>
      <c r="Y15" s="141"/>
      <c r="Z15" s="141"/>
      <c r="AA15" s="141"/>
      <c r="AB15" s="141"/>
      <c r="AC15" s="142"/>
      <c r="AD15" s="141"/>
      <c r="AE15" s="142"/>
      <c r="AF15" s="142"/>
      <c r="AG15" s="142"/>
      <c r="AH15" s="142"/>
      <c r="AI15" s="142"/>
      <c r="AJ15" s="141"/>
      <c r="AK15" s="141"/>
      <c r="AL15" s="141"/>
      <c r="AM15" s="141"/>
      <c r="AN15" s="142"/>
      <c r="AO15" s="141"/>
      <c r="AP15" s="142"/>
      <c r="AQ15" s="142"/>
      <c r="AR15" s="142"/>
      <c r="AS15" s="141"/>
      <c r="AT15" s="141"/>
      <c r="AU15" s="141"/>
      <c r="AV15" s="141"/>
      <c r="AW15" s="141"/>
      <c r="AX15" s="142"/>
      <c r="AY15" s="141"/>
      <c r="AZ15" s="141"/>
      <c r="BA15" s="141"/>
      <c r="BB15" s="141"/>
      <c r="BC15" s="141"/>
      <c r="BD15" s="141"/>
      <c r="BE15" s="141"/>
      <c r="BG15" s="83"/>
      <c r="BH15" s="83"/>
    </row>
    <row r="16" spans="2:60" ht="19.5" customHeight="1" x14ac:dyDescent="0.3">
      <c r="B16" s="74"/>
      <c r="C16" s="1721" t="s">
        <v>7</v>
      </c>
      <c r="D16" s="1721"/>
      <c r="E16" s="1722"/>
      <c r="F16" s="56"/>
      <c r="H16" s="325" t="s">
        <v>715</v>
      </c>
      <c r="I16" s="141"/>
      <c r="J16" s="141"/>
      <c r="K16" s="141"/>
      <c r="L16" s="141"/>
      <c r="M16" s="141"/>
      <c r="N16" s="141"/>
      <c r="O16" s="141"/>
      <c r="P16" s="141"/>
      <c r="Q16" s="141"/>
      <c r="R16" s="141"/>
      <c r="S16" s="141"/>
      <c r="T16" s="141"/>
      <c r="U16" s="141"/>
      <c r="V16" s="141"/>
      <c r="W16" s="141"/>
      <c r="X16" s="141"/>
      <c r="Y16" s="141"/>
      <c r="Z16" s="141"/>
      <c r="AA16" s="141"/>
      <c r="AB16" s="141"/>
      <c r="AC16" s="142"/>
      <c r="AD16" s="141"/>
      <c r="AE16" s="142"/>
      <c r="AF16" s="142"/>
      <c r="AG16" s="142"/>
      <c r="AH16" s="142"/>
      <c r="AI16" s="142"/>
      <c r="AJ16" s="141"/>
      <c r="AK16" s="141"/>
      <c r="AL16" s="141"/>
      <c r="AM16" s="141"/>
      <c r="AN16" s="142"/>
      <c r="AO16" s="141"/>
      <c r="AP16" s="142"/>
      <c r="AQ16" s="141"/>
      <c r="AR16" s="142"/>
      <c r="AS16" s="141"/>
      <c r="AT16" s="141"/>
      <c r="AU16" s="141"/>
      <c r="AV16" s="141"/>
      <c r="AW16" s="141"/>
      <c r="AX16" s="142"/>
      <c r="AY16" s="141"/>
      <c r="AZ16" s="141"/>
      <c r="BA16" s="141"/>
      <c r="BB16" s="141"/>
      <c r="BC16" s="141"/>
      <c r="BD16" s="141"/>
      <c r="BE16" s="141"/>
      <c r="BG16" s="83"/>
      <c r="BH16" s="83"/>
    </row>
    <row r="17" spans="2:60" ht="19.5" customHeight="1" x14ac:dyDescent="0.3">
      <c r="B17" s="74"/>
      <c r="C17" s="89"/>
      <c r="D17" s="75"/>
      <c r="E17" s="76"/>
      <c r="F17" s="75"/>
      <c r="H17" s="218"/>
      <c r="I17" s="141"/>
      <c r="J17" s="141"/>
      <c r="K17" s="141"/>
      <c r="L17" s="141"/>
      <c r="M17" s="141"/>
      <c r="N17" s="141"/>
      <c r="O17" s="141"/>
      <c r="P17" s="141"/>
      <c r="Q17" s="141"/>
      <c r="R17" s="141"/>
      <c r="S17" s="141"/>
      <c r="T17" s="141"/>
      <c r="U17" s="141"/>
      <c r="V17" s="141"/>
      <c r="W17" s="141"/>
      <c r="X17" s="141"/>
      <c r="Y17" s="141"/>
      <c r="Z17" s="141"/>
      <c r="AA17" s="141"/>
      <c r="AB17" s="141"/>
      <c r="AC17" s="142"/>
      <c r="AD17" s="141"/>
      <c r="AE17" s="142"/>
      <c r="AF17" s="142"/>
      <c r="AG17" s="142" t="s">
        <v>683</v>
      </c>
      <c r="AH17" s="142"/>
      <c r="AI17" s="142"/>
      <c r="AJ17" s="141"/>
      <c r="AK17" s="141"/>
      <c r="AL17" s="141"/>
      <c r="AM17" s="141"/>
      <c r="AN17" s="142"/>
      <c r="AO17" s="141"/>
      <c r="AP17" s="142"/>
      <c r="AQ17" s="141"/>
      <c r="AR17" s="142"/>
      <c r="AS17" s="141"/>
      <c r="AT17" s="141"/>
      <c r="AU17" s="141"/>
      <c r="AV17" s="141"/>
      <c r="AW17" s="141"/>
      <c r="AX17" s="142"/>
      <c r="AY17" s="141"/>
      <c r="AZ17" s="141"/>
      <c r="BA17" s="141"/>
      <c r="BB17" s="141"/>
      <c r="BC17" s="141"/>
      <c r="BD17" s="141"/>
      <c r="BE17" s="141"/>
      <c r="BG17" s="83"/>
      <c r="BH17" s="83"/>
    </row>
    <row r="18" spans="2:60" ht="19.5" customHeight="1" x14ac:dyDescent="0.3">
      <c r="B18" s="74"/>
      <c r="C18" s="1721" t="s">
        <v>31</v>
      </c>
      <c r="D18" s="1721"/>
      <c r="E18" s="1722"/>
      <c r="F18" s="56"/>
      <c r="BG18" s="83"/>
      <c r="BH18" s="83"/>
    </row>
    <row r="19" spans="2:60" ht="19.5" customHeight="1" x14ac:dyDescent="0.3">
      <c r="B19" s="74"/>
      <c r="C19" s="89"/>
      <c r="D19" s="75"/>
      <c r="E19" s="76"/>
      <c r="F19" s="75"/>
      <c r="H19" s="786" t="s">
        <v>716</v>
      </c>
      <c r="I19" s="141"/>
      <c r="J19" s="141"/>
      <c r="K19" s="141"/>
      <c r="L19" s="141"/>
      <c r="M19" s="141"/>
      <c r="N19" s="141"/>
      <c r="O19" s="141"/>
      <c r="P19" s="141"/>
      <c r="Q19" s="141"/>
      <c r="R19" s="141"/>
      <c r="S19" s="141"/>
      <c r="T19" s="141"/>
      <c r="U19" s="141"/>
      <c r="V19" s="141"/>
      <c r="W19" s="141"/>
      <c r="X19" s="141"/>
      <c r="Y19" s="141"/>
      <c r="Z19" s="141"/>
      <c r="AA19" s="141"/>
      <c r="AB19" s="141"/>
      <c r="AC19" s="142"/>
      <c r="AD19" s="141"/>
      <c r="AE19" s="142"/>
      <c r="AF19" s="142"/>
      <c r="AG19" s="142"/>
      <c r="AH19" s="142"/>
      <c r="AI19" s="142"/>
      <c r="AJ19" s="141"/>
      <c r="AK19" s="141"/>
      <c r="AL19" s="141"/>
      <c r="AM19" s="141"/>
      <c r="AN19" s="142"/>
      <c r="AO19" s="141"/>
      <c r="AP19" s="142"/>
      <c r="AQ19" s="141"/>
      <c r="AR19" s="142"/>
      <c r="AS19" s="141"/>
      <c r="AT19" s="141"/>
      <c r="AU19" s="141"/>
      <c r="AV19" s="141"/>
      <c r="AW19" s="141"/>
      <c r="AX19" s="142"/>
      <c r="AY19" s="141"/>
      <c r="AZ19" s="141"/>
      <c r="BA19" s="141"/>
      <c r="BB19" s="141"/>
      <c r="BC19" s="141"/>
      <c r="BD19" s="141"/>
      <c r="BE19" s="141"/>
      <c r="BF19" s="545"/>
      <c r="BG19" s="83"/>
      <c r="BH19" s="83"/>
    </row>
    <row r="20" spans="2:60" ht="19.5" customHeight="1" thickBot="1" x14ac:dyDescent="0.35">
      <c r="B20" s="74"/>
      <c r="C20" s="1721" t="s">
        <v>17</v>
      </c>
      <c r="D20" s="1721"/>
      <c r="E20" s="1722"/>
      <c r="F20" s="56"/>
      <c r="H20" s="77" t="s">
        <v>39</v>
      </c>
      <c r="I20" s="78" t="s">
        <v>40</v>
      </c>
      <c r="J20" s="78" t="s">
        <v>41</v>
      </c>
      <c r="K20" s="78" t="s">
        <v>42</v>
      </c>
      <c r="L20" s="78" t="s">
        <v>43</v>
      </c>
      <c r="M20" s="78" t="s">
        <v>44</v>
      </c>
      <c r="N20" s="78" t="s">
        <v>45</v>
      </c>
      <c r="O20" s="78" t="s">
        <v>46</v>
      </c>
      <c r="P20" s="78" t="s">
        <v>47</v>
      </c>
      <c r="Q20" s="78" t="s">
        <v>48</v>
      </c>
      <c r="R20" s="78" t="s">
        <v>49</v>
      </c>
      <c r="S20" s="78" t="s">
        <v>50</v>
      </c>
      <c r="T20" s="78" t="s">
        <v>51</v>
      </c>
      <c r="U20" s="78" t="s">
        <v>52</v>
      </c>
      <c r="V20" s="78" t="s">
        <v>53</v>
      </c>
      <c r="W20" s="78" t="s">
        <v>54</v>
      </c>
      <c r="X20" s="78" t="s">
        <v>55</v>
      </c>
      <c r="Y20" s="78" t="s">
        <v>56</v>
      </c>
      <c r="Z20" s="78" t="s">
        <v>57</v>
      </c>
      <c r="AA20" s="78" t="s">
        <v>58</v>
      </c>
      <c r="AB20" s="78" t="s">
        <v>142</v>
      </c>
      <c r="AC20" s="78" t="s">
        <v>143</v>
      </c>
      <c r="AD20" s="78" t="s">
        <v>61</v>
      </c>
      <c r="AE20" s="78" t="s">
        <v>62</v>
      </c>
      <c r="AF20" s="78" t="s">
        <v>63</v>
      </c>
      <c r="AG20" s="78" t="s">
        <v>64</v>
      </c>
      <c r="AH20" s="78" t="s">
        <v>65</v>
      </c>
      <c r="AI20" s="78" t="s">
        <v>66</v>
      </c>
      <c r="AJ20" s="78" t="s">
        <v>67</v>
      </c>
      <c r="AK20" s="78" t="s">
        <v>68</v>
      </c>
      <c r="AL20" s="78" t="s">
        <v>69</v>
      </c>
      <c r="AM20" s="78" t="s">
        <v>70</v>
      </c>
      <c r="AN20" s="78" t="s">
        <v>71</v>
      </c>
      <c r="AO20" s="78" t="s">
        <v>72</v>
      </c>
      <c r="AP20" s="78" t="s">
        <v>73</v>
      </c>
      <c r="AQ20" s="78" t="s">
        <v>74</v>
      </c>
      <c r="AR20" s="81" t="s">
        <v>75</v>
      </c>
      <c r="AS20" s="81" t="s">
        <v>76</v>
      </c>
      <c r="AT20" s="81" t="s">
        <v>77</v>
      </c>
      <c r="AU20" s="81" t="s">
        <v>78</v>
      </c>
      <c r="AV20" s="81" t="s">
        <v>79</v>
      </c>
      <c r="AW20" s="81" t="s">
        <v>80</v>
      </c>
      <c r="AX20" s="81" t="s">
        <v>81</v>
      </c>
      <c r="AY20" s="81" t="s">
        <v>209</v>
      </c>
      <c r="AZ20" s="81" t="s">
        <v>210</v>
      </c>
      <c r="BA20" s="81" t="s">
        <v>211</v>
      </c>
      <c r="BB20" s="81" t="s">
        <v>433</v>
      </c>
      <c r="BC20" s="81" t="s">
        <v>872</v>
      </c>
      <c r="BD20" s="81" t="s">
        <v>892</v>
      </c>
      <c r="BE20" s="81" t="s">
        <v>893</v>
      </c>
      <c r="BF20" s="83"/>
      <c r="BG20" s="83"/>
      <c r="BH20" s="83"/>
    </row>
    <row r="21" spans="2:60" ht="19.5" customHeight="1" x14ac:dyDescent="0.3">
      <c r="B21" s="74"/>
      <c r="C21" s="214"/>
      <c r="D21" s="1749" t="s">
        <v>602</v>
      </c>
      <c r="E21" s="1750"/>
      <c r="F21" s="189"/>
      <c r="H21" s="1" t="s">
        <v>717</v>
      </c>
      <c r="I21" s="90">
        <v>13712.9</v>
      </c>
      <c r="J21" s="90">
        <v>14621.8</v>
      </c>
      <c r="K21" s="90">
        <v>14593.2</v>
      </c>
      <c r="L21" s="90">
        <v>14964.1</v>
      </c>
      <c r="M21" s="90">
        <v>13572.8</v>
      </c>
      <c r="N21" s="90">
        <v>14209.9</v>
      </c>
      <c r="O21" s="90">
        <v>14856.5</v>
      </c>
      <c r="P21" s="90">
        <v>14948.3</v>
      </c>
      <c r="Q21" s="90">
        <v>13485.9</v>
      </c>
      <c r="R21" s="83">
        <v>13708.5</v>
      </c>
      <c r="S21" s="83">
        <v>14274.7</v>
      </c>
      <c r="T21" s="83">
        <v>14686.7</v>
      </c>
      <c r="U21" s="83">
        <v>14025.3</v>
      </c>
      <c r="V21" s="83">
        <v>15028.3</v>
      </c>
      <c r="W21" s="83">
        <v>15229.2</v>
      </c>
      <c r="X21" s="83">
        <v>15389.6</v>
      </c>
      <c r="Y21" s="83">
        <v>14562.9</v>
      </c>
      <c r="Z21" s="83">
        <v>16276.1</v>
      </c>
      <c r="AA21" s="83">
        <v>16888.8</v>
      </c>
      <c r="AB21" s="83">
        <v>17281.8</v>
      </c>
      <c r="AC21" s="84">
        <v>17598.873136588998</v>
      </c>
      <c r="AD21" s="83">
        <v>18969.780030641996</v>
      </c>
      <c r="AE21" s="84">
        <v>19616</v>
      </c>
      <c r="AF21" s="84">
        <v>20025.7</v>
      </c>
      <c r="AG21" s="84">
        <v>20414.900000000001</v>
      </c>
      <c r="AH21" s="84">
        <v>21642.051633005998</v>
      </c>
      <c r="AI21" s="84">
        <v>22179.354014213</v>
      </c>
      <c r="AJ21" s="83">
        <v>23887.002533470997</v>
      </c>
      <c r="AK21" s="83">
        <v>22410.855968809999</v>
      </c>
      <c r="AL21" s="83">
        <v>24079.9</v>
      </c>
      <c r="AM21" s="83">
        <v>24688.3</v>
      </c>
      <c r="AN21" s="84">
        <v>25455.8</v>
      </c>
      <c r="AO21" s="83">
        <v>23638.2</v>
      </c>
      <c r="AP21" s="84">
        <v>25137.5</v>
      </c>
      <c r="AQ21" s="84">
        <v>25639.506461965997</v>
      </c>
      <c r="AR21" s="84">
        <v>26233.8</v>
      </c>
      <c r="AS21" s="83">
        <v>25886</v>
      </c>
      <c r="AT21" s="83">
        <v>28140.1</v>
      </c>
      <c r="AU21" s="83">
        <v>27921</v>
      </c>
      <c r="AV21" s="83">
        <v>29782.9</v>
      </c>
      <c r="AW21" s="83">
        <v>28910.731644195002</v>
      </c>
      <c r="AX21" s="84">
        <v>32621.599999999999</v>
      </c>
      <c r="AY21" s="84">
        <v>33042.576412755996</v>
      </c>
      <c r="AZ21" s="84">
        <v>33078</v>
      </c>
      <c r="BA21" s="83">
        <v>31855.5</v>
      </c>
      <c r="BB21" s="83">
        <v>31401.824893479003</v>
      </c>
      <c r="BC21" s="1518">
        <v>31463.200000000001</v>
      </c>
      <c r="BD21" s="84">
        <v>32748.799999999999</v>
      </c>
      <c r="BE21" s="645">
        <v>31976.932529443999</v>
      </c>
      <c r="BF21" s="83"/>
      <c r="BG21" s="83"/>
      <c r="BH21" s="83"/>
    </row>
    <row r="22" spans="2:60" ht="19.5" customHeight="1" x14ac:dyDescent="0.3">
      <c r="B22" s="74"/>
      <c r="C22" s="214"/>
      <c r="D22" s="1749" t="s">
        <v>10</v>
      </c>
      <c r="E22" s="1750"/>
      <c r="F22" s="189"/>
      <c r="H22" s="215" t="s">
        <v>718</v>
      </c>
      <c r="I22" s="90">
        <v>10660.8</v>
      </c>
      <c r="J22" s="90">
        <v>11591.6</v>
      </c>
      <c r="K22" s="90">
        <v>11633.5</v>
      </c>
      <c r="L22" s="90">
        <v>11853.3</v>
      </c>
      <c r="M22" s="90">
        <v>10926.7</v>
      </c>
      <c r="N22" s="90">
        <v>11673</v>
      </c>
      <c r="O22" s="90">
        <v>12186.6</v>
      </c>
      <c r="P22" s="90">
        <v>12083.5</v>
      </c>
      <c r="Q22" s="90">
        <v>10969.1</v>
      </c>
      <c r="R22" s="83">
        <v>11163.1</v>
      </c>
      <c r="S22" s="83">
        <v>11601.9</v>
      </c>
      <c r="T22" s="83">
        <v>11678.8</v>
      </c>
      <c r="U22" s="83">
        <v>11177.9</v>
      </c>
      <c r="V22" s="83">
        <v>12170.4</v>
      </c>
      <c r="W22" s="83">
        <v>12327.8</v>
      </c>
      <c r="X22" s="83">
        <v>12239.7</v>
      </c>
      <c r="Y22" s="83">
        <v>11635.3</v>
      </c>
      <c r="Z22" s="83">
        <v>13083.4</v>
      </c>
      <c r="AA22" s="83">
        <v>13481.5</v>
      </c>
      <c r="AB22" s="83">
        <v>13675.6</v>
      </c>
      <c r="AC22" s="84">
        <v>13950.084817139999</v>
      </c>
      <c r="AD22" s="83">
        <v>15151.365169413</v>
      </c>
      <c r="AE22" s="84">
        <v>15637.9</v>
      </c>
      <c r="AF22" s="84">
        <v>15917.9</v>
      </c>
      <c r="AG22" s="84">
        <v>16235.1</v>
      </c>
      <c r="AH22" s="84">
        <v>17464.640531632998</v>
      </c>
      <c r="AI22" s="84">
        <v>17893.562220576998</v>
      </c>
      <c r="AJ22" s="83">
        <v>19037.354474850999</v>
      </c>
      <c r="AK22" s="83">
        <v>17825.482971649999</v>
      </c>
      <c r="AL22" s="83">
        <v>19397.7</v>
      </c>
      <c r="AM22" s="83">
        <v>19855</v>
      </c>
      <c r="AN22" s="84">
        <v>20334.8</v>
      </c>
      <c r="AO22" s="83">
        <v>18928.900000000001</v>
      </c>
      <c r="AP22" s="84">
        <v>20571.2</v>
      </c>
      <c r="AQ22" s="84">
        <v>20736.498532608999</v>
      </c>
      <c r="AR22" s="84">
        <v>21091.5</v>
      </c>
      <c r="AS22" s="83">
        <v>21032.5</v>
      </c>
      <c r="AT22" s="83">
        <v>23207.3</v>
      </c>
      <c r="AU22" s="83">
        <v>22780</v>
      </c>
      <c r="AV22" s="83">
        <v>24293.4</v>
      </c>
      <c r="AW22" s="83">
        <v>23699.919603086004</v>
      </c>
      <c r="AX22" s="84">
        <v>27265.7</v>
      </c>
      <c r="AY22" s="84">
        <v>27350.809112168998</v>
      </c>
      <c r="AZ22" s="84">
        <v>27162.400000000001</v>
      </c>
      <c r="BA22" s="83">
        <v>26474.3</v>
      </c>
      <c r="BB22" s="83">
        <v>25912.091498611</v>
      </c>
      <c r="BC22" s="1518">
        <v>25984.1</v>
      </c>
      <c r="BD22" s="84">
        <v>26721.599999999999</v>
      </c>
      <c r="BE22" s="645">
        <v>26276.827330400003</v>
      </c>
      <c r="BF22" s="83"/>
      <c r="BG22" s="83"/>
      <c r="BH22" s="83"/>
    </row>
    <row r="23" spans="2:60" ht="19.5" customHeight="1" x14ac:dyDescent="0.3">
      <c r="B23" s="71"/>
      <c r="D23" s="1781" t="s">
        <v>24</v>
      </c>
      <c r="E23" s="1781"/>
      <c r="F23" s="1781"/>
      <c r="H23" s="215" t="s">
        <v>719</v>
      </c>
      <c r="I23" s="90">
        <v>3052.1</v>
      </c>
      <c r="J23" s="90">
        <v>3030.1</v>
      </c>
      <c r="K23" s="90">
        <v>2959.7</v>
      </c>
      <c r="L23" s="90">
        <v>3110.8</v>
      </c>
      <c r="M23" s="90">
        <v>2646.1</v>
      </c>
      <c r="N23" s="90">
        <v>2536.9</v>
      </c>
      <c r="O23" s="90">
        <v>2669.9</v>
      </c>
      <c r="P23" s="90">
        <v>2864.8</v>
      </c>
      <c r="Q23" s="90">
        <v>2516.8000000000002</v>
      </c>
      <c r="R23" s="83">
        <v>2545.5</v>
      </c>
      <c r="S23" s="83">
        <v>2672.8</v>
      </c>
      <c r="T23" s="83">
        <v>3007.9</v>
      </c>
      <c r="U23" s="83">
        <v>2847.4</v>
      </c>
      <c r="V23" s="83">
        <v>2857.9</v>
      </c>
      <c r="W23" s="83">
        <v>2901.3</v>
      </c>
      <c r="X23" s="83">
        <v>3149.9</v>
      </c>
      <c r="Y23" s="83">
        <v>2927.6</v>
      </c>
      <c r="Z23" s="83">
        <v>3192.7</v>
      </c>
      <c r="AA23" s="83">
        <v>3407.3</v>
      </c>
      <c r="AB23" s="83">
        <v>3606.1</v>
      </c>
      <c r="AC23" s="84">
        <v>3648.7883194490005</v>
      </c>
      <c r="AD23" s="83">
        <v>3818.4148612290001</v>
      </c>
      <c r="AE23" s="84">
        <v>3978.2</v>
      </c>
      <c r="AF23" s="84">
        <v>4107.8999999999996</v>
      </c>
      <c r="AG23" s="84">
        <v>4179.8</v>
      </c>
      <c r="AH23" s="84">
        <v>4177.4111013729998</v>
      </c>
      <c r="AI23" s="84">
        <v>4285.791793636</v>
      </c>
      <c r="AJ23" s="83">
        <v>4849.6480586199996</v>
      </c>
      <c r="AK23" s="83">
        <v>4585.3729971600005</v>
      </c>
      <c r="AL23" s="83">
        <v>4682.1000000000004</v>
      </c>
      <c r="AM23" s="83">
        <v>4833.3</v>
      </c>
      <c r="AN23" s="84">
        <v>5121</v>
      </c>
      <c r="AO23" s="83">
        <v>4709.3</v>
      </c>
      <c r="AP23" s="84">
        <v>4566.3</v>
      </c>
      <c r="AQ23" s="84">
        <v>4903.0079293569997</v>
      </c>
      <c r="AR23" s="84">
        <v>5142.2</v>
      </c>
      <c r="AS23" s="83">
        <v>4853.5</v>
      </c>
      <c r="AT23" s="83">
        <v>4932.8999999999996</v>
      </c>
      <c r="AU23" s="83">
        <v>5141</v>
      </c>
      <c r="AV23" s="83">
        <v>5489.5</v>
      </c>
      <c r="AW23" s="83">
        <v>5210.8120411090003</v>
      </c>
      <c r="AX23" s="84">
        <v>5355.9</v>
      </c>
      <c r="AY23" s="84">
        <v>5691.7673005870001</v>
      </c>
      <c r="AZ23" s="84">
        <v>5915.6</v>
      </c>
      <c r="BA23" s="83">
        <v>5381.2</v>
      </c>
      <c r="BB23" s="83">
        <v>5489.7333948679998</v>
      </c>
      <c r="BC23" s="1518">
        <v>5479.1</v>
      </c>
      <c r="BD23" s="84">
        <v>6027.2</v>
      </c>
      <c r="BE23" s="645">
        <v>5700.105199044001</v>
      </c>
      <c r="BF23" s="201"/>
      <c r="BG23" s="83"/>
      <c r="BH23" s="83"/>
    </row>
    <row r="24" spans="2:60" ht="19.5" customHeight="1" x14ac:dyDescent="0.3">
      <c r="B24" s="71"/>
      <c r="C24" s="214"/>
      <c r="D24" s="1749" t="s">
        <v>22</v>
      </c>
      <c r="E24" s="1750"/>
      <c r="F24" s="189"/>
      <c r="H24" s="215" t="s">
        <v>720</v>
      </c>
      <c r="I24" s="90">
        <v>2946</v>
      </c>
      <c r="J24" s="90">
        <v>2909.8</v>
      </c>
      <c r="K24" s="90">
        <v>2895.8</v>
      </c>
      <c r="L24" s="90">
        <v>2854.4</v>
      </c>
      <c r="M24" s="90">
        <v>2621.8</v>
      </c>
      <c r="N24" s="90">
        <v>2609.1</v>
      </c>
      <c r="O24" s="90">
        <v>2666.8</v>
      </c>
      <c r="P24" s="90">
        <v>2618.1</v>
      </c>
      <c r="Q24" s="90">
        <v>2456.8000000000002</v>
      </c>
      <c r="R24" s="83">
        <v>2390.6999999999998</v>
      </c>
      <c r="S24" s="83">
        <v>2334.1</v>
      </c>
      <c r="T24" s="83">
        <v>2353.6999999999998</v>
      </c>
      <c r="U24" s="83">
        <v>2238.3000000000002</v>
      </c>
      <c r="V24" s="83">
        <v>2165.6999999999998</v>
      </c>
      <c r="W24" s="83">
        <v>2136.6</v>
      </c>
      <c r="X24" s="83">
        <v>2236.1</v>
      </c>
      <c r="Y24" s="83">
        <v>2151.3000000000002</v>
      </c>
      <c r="Z24" s="83">
        <v>2150.3000000000002</v>
      </c>
      <c r="AA24" s="83">
        <v>2144</v>
      </c>
      <c r="AB24" s="83">
        <v>2173.8000000000002</v>
      </c>
      <c r="AC24" s="84">
        <v>2160.4866012070001</v>
      </c>
      <c r="AD24" s="83">
        <v>2210.3651049640002</v>
      </c>
      <c r="AE24" s="84">
        <v>2210.1999999999998</v>
      </c>
      <c r="AF24" s="84">
        <v>2303.9</v>
      </c>
      <c r="AG24" s="84">
        <v>2325</v>
      </c>
      <c r="AH24" s="84">
        <v>2287.095485195</v>
      </c>
      <c r="AI24" s="84">
        <v>2264.1628970770003</v>
      </c>
      <c r="AJ24" s="83">
        <v>2454.4518390650001</v>
      </c>
      <c r="AK24" s="83">
        <v>2272.4936463919998</v>
      </c>
      <c r="AL24" s="83">
        <v>2288.6999999999998</v>
      </c>
      <c r="AM24" s="83">
        <v>2359</v>
      </c>
      <c r="AN24" s="84">
        <v>2344.9</v>
      </c>
      <c r="AO24" s="83">
        <v>2268.6999999999998</v>
      </c>
      <c r="AP24" s="84">
        <v>2087.1</v>
      </c>
      <c r="AQ24" s="84">
        <v>2102.914554295</v>
      </c>
      <c r="AR24" s="84">
        <v>2132.1</v>
      </c>
      <c r="AS24" s="83">
        <v>2113.6</v>
      </c>
      <c r="AT24" s="83">
        <v>2216.4</v>
      </c>
      <c r="AU24" s="83">
        <v>2231.6999999999998</v>
      </c>
      <c r="AV24" s="83">
        <v>2329.5</v>
      </c>
      <c r="AW24" s="83">
        <v>2325.9582909979999</v>
      </c>
      <c r="AX24" s="84">
        <v>2298.1999999999998</v>
      </c>
      <c r="AY24" s="84">
        <v>2348.2122988430001</v>
      </c>
      <c r="AZ24" s="84">
        <v>2451.9</v>
      </c>
      <c r="BA24" s="83">
        <v>2509.6</v>
      </c>
      <c r="BB24" s="83">
        <v>2554.0473900500001</v>
      </c>
      <c r="BC24" s="1518">
        <v>2598.1999999999998</v>
      </c>
      <c r="BD24" s="84">
        <v>2668.5</v>
      </c>
      <c r="BE24" s="645">
        <v>2523.228401153</v>
      </c>
      <c r="BF24" s="1204"/>
      <c r="BG24" s="83"/>
      <c r="BH24" s="83"/>
    </row>
    <row r="25" spans="2:60" ht="19.5" customHeight="1" x14ac:dyDescent="0.3">
      <c r="B25" s="71"/>
      <c r="C25" s="214"/>
      <c r="D25" s="1749" t="s">
        <v>28</v>
      </c>
      <c r="E25" s="1750"/>
      <c r="F25" s="189"/>
      <c r="H25" s="333" t="s">
        <v>582</v>
      </c>
      <c r="I25" s="260">
        <v>16658.900000000001</v>
      </c>
      <c r="J25" s="260">
        <v>17531.599999999999</v>
      </c>
      <c r="K25" s="260">
        <v>17489.099999999999</v>
      </c>
      <c r="L25" s="260">
        <v>17818.5</v>
      </c>
      <c r="M25" s="260">
        <v>16194.6</v>
      </c>
      <c r="N25" s="260">
        <v>16819</v>
      </c>
      <c r="O25" s="260">
        <v>17523.3</v>
      </c>
      <c r="P25" s="260">
        <v>17566.400000000001</v>
      </c>
      <c r="Q25" s="260">
        <v>15942.7</v>
      </c>
      <c r="R25" s="261">
        <v>16099.2</v>
      </c>
      <c r="S25" s="261">
        <v>16608.8</v>
      </c>
      <c r="T25" s="261">
        <v>17040.400000000001</v>
      </c>
      <c r="U25" s="261">
        <v>16263.6</v>
      </c>
      <c r="V25" s="261">
        <v>17194</v>
      </c>
      <c r="W25" s="261">
        <v>17365.8</v>
      </c>
      <c r="X25" s="261">
        <v>17625.599999999999</v>
      </c>
      <c r="Y25" s="261">
        <v>16714.2</v>
      </c>
      <c r="Z25" s="261">
        <v>18426.400000000001</v>
      </c>
      <c r="AA25" s="261">
        <v>19032.8</v>
      </c>
      <c r="AB25" s="261">
        <v>19455.599999999999</v>
      </c>
      <c r="AC25" s="262">
        <v>19759.359737796</v>
      </c>
      <c r="AD25" s="261">
        <v>21180.145135605999</v>
      </c>
      <c r="AE25" s="262">
        <v>21826.2</v>
      </c>
      <c r="AF25" s="262">
        <v>22329.599999999999</v>
      </c>
      <c r="AG25" s="262">
        <v>22739.9</v>
      </c>
      <c r="AH25" s="262">
        <v>23929.147118200999</v>
      </c>
      <c r="AI25" s="262">
        <v>24443.51691129</v>
      </c>
      <c r="AJ25" s="261">
        <v>26341.454372535998</v>
      </c>
      <c r="AK25" s="261">
        <v>24683.349615202002</v>
      </c>
      <c r="AL25" s="261">
        <v>26368.6</v>
      </c>
      <c r="AM25" s="261">
        <v>27047.3</v>
      </c>
      <c r="AN25" s="262">
        <v>27800.7</v>
      </c>
      <c r="AO25" s="261">
        <v>25906.9</v>
      </c>
      <c r="AP25" s="262">
        <v>27224.6</v>
      </c>
      <c r="AQ25" s="262">
        <v>27742.421016260996</v>
      </c>
      <c r="AR25" s="262">
        <v>28365.9</v>
      </c>
      <c r="AS25" s="261">
        <v>27999.599999999999</v>
      </c>
      <c r="AT25" s="261">
        <v>30356.5</v>
      </c>
      <c r="AU25" s="261">
        <v>30152.7</v>
      </c>
      <c r="AV25" s="261">
        <v>32112.400000000001</v>
      </c>
      <c r="AW25" s="261">
        <v>31236.689935193001</v>
      </c>
      <c r="AX25" s="262">
        <v>34919.755943108001</v>
      </c>
      <c r="AY25" s="262">
        <v>35390.788711598994</v>
      </c>
      <c r="AZ25" s="262">
        <v>35529.9</v>
      </c>
      <c r="BA25" s="261">
        <v>34365.1</v>
      </c>
      <c r="BB25" s="261">
        <v>33955.872283529003</v>
      </c>
      <c r="BC25" s="1519">
        <v>34061.5</v>
      </c>
      <c r="BD25" s="262">
        <v>35417.300000000003</v>
      </c>
      <c r="BE25" s="1205">
        <v>34500.160930597005</v>
      </c>
      <c r="BG25" s="83"/>
      <c r="BH25" s="83"/>
    </row>
    <row r="26" spans="2:60" ht="19.5" customHeight="1" x14ac:dyDescent="0.3">
      <c r="B26" s="253"/>
      <c r="C26" s="56"/>
      <c r="D26" s="243"/>
      <c r="E26" s="291"/>
      <c r="F26" s="56"/>
      <c r="BG26" s="83"/>
      <c r="BH26" s="83"/>
    </row>
    <row r="27" spans="2:60" ht="19.5" customHeight="1" x14ac:dyDescent="0.3">
      <c r="B27" s="253"/>
      <c r="C27" s="1726" t="s">
        <v>8</v>
      </c>
      <c r="D27" s="1726"/>
      <c r="E27" s="1727"/>
      <c r="F27" s="75"/>
      <c r="BG27" s="83"/>
      <c r="BH27" s="83"/>
    </row>
    <row r="28" spans="2:60" ht="19.5" customHeight="1" x14ac:dyDescent="0.3">
      <c r="B28" s="253"/>
      <c r="C28" s="235"/>
      <c r="D28" s="235"/>
      <c r="E28" s="281"/>
      <c r="F28" s="56"/>
      <c r="H28" s="786" t="s">
        <v>721</v>
      </c>
      <c r="I28" s="844"/>
      <c r="J28" s="844"/>
      <c r="K28" s="844"/>
      <c r="L28" s="844"/>
      <c r="M28" s="844"/>
      <c r="N28" s="844"/>
      <c r="O28" s="844"/>
      <c r="P28" s="844"/>
      <c r="Q28" s="844"/>
      <c r="R28" s="844"/>
      <c r="S28" s="844"/>
      <c r="T28" s="844"/>
      <c r="U28" s="844"/>
      <c r="V28" s="844"/>
      <c r="W28" s="844"/>
      <c r="X28" s="844"/>
      <c r="Y28" s="844"/>
      <c r="Z28" s="844"/>
      <c r="AA28" s="844"/>
      <c r="AB28" s="844"/>
      <c r="AC28" s="845"/>
      <c r="AD28" s="844"/>
      <c r="AE28" s="845"/>
      <c r="AF28" s="845"/>
      <c r="AG28" s="845"/>
      <c r="AH28" s="845"/>
      <c r="AI28" s="845"/>
      <c r="AJ28" s="844"/>
      <c r="AK28" s="844"/>
      <c r="AL28" s="844"/>
      <c r="AM28" s="844"/>
      <c r="AN28" s="845"/>
      <c r="AO28" s="844"/>
      <c r="AP28" s="845"/>
      <c r="AQ28" s="844"/>
      <c r="AR28" s="845"/>
      <c r="AS28" s="844"/>
      <c r="AT28" s="844"/>
      <c r="AU28" s="844"/>
      <c r="AV28" s="844"/>
      <c r="AW28" s="844"/>
      <c r="AX28" s="845"/>
      <c r="AY28" s="844"/>
      <c r="AZ28" s="845"/>
      <c r="BA28" s="844"/>
      <c r="BB28" s="844"/>
      <c r="BC28" s="844"/>
      <c r="BD28" s="844"/>
      <c r="BE28" s="844"/>
      <c r="BF28" s="545"/>
      <c r="BG28" s="83"/>
      <c r="BH28" s="83"/>
    </row>
    <row r="29" spans="2:60" ht="19.5" customHeight="1" thickBot="1" x14ac:dyDescent="0.35">
      <c r="B29" s="253"/>
      <c r="C29" s="1721" t="s">
        <v>25</v>
      </c>
      <c r="D29" s="1721"/>
      <c r="E29" s="1736"/>
      <c r="F29" s="56"/>
      <c r="H29" s="77" t="s">
        <v>39</v>
      </c>
      <c r="I29" s="296" t="s">
        <v>167</v>
      </c>
      <c r="J29" s="296" t="s">
        <v>168</v>
      </c>
      <c r="K29" s="296" t="s">
        <v>169</v>
      </c>
      <c r="L29" s="296" t="s">
        <v>170</v>
      </c>
      <c r="M29" s="296" t="s">
        <v>171</v>
      </c>
      <c r="N29" s="296" t="s">
        <v>172</v>
      </c>
      <c r="O29" s="296" t="s">
        <v>173</v>
      </c>
      <c r="P29" s="296" t="s">
        <v>174</v>
      </c>
      <c r="Q29" s="296" t="s">
        <v>175</v>
      </c>
      <c r="R29" s="296" t="s">
        <v>176</v>
      </c>
      <c r="S29" s="296" t="s">
        <v>177</v>
      </c>
      <c r="T29" s="296" t="s">
        <v>178</v>
      </c>
      <c r="U29" s="296" t="s">
        <v>179</v>
      </c>
      <c r="V29" s="296" t="s">
        <v>180</v>
      </c>
      <c r="W29" s="296" t="s">
        <v>181</v>
      </c>
      <c r="X29" s="296" t="s">
        <v>182</v>
      </c>
      <c r="Y29" s="296" t="s">
        <v>183</v>
      </c>
      <c r="Z29" s="296" t="s">
        <v>184</v>
      </c>
      <c r="AA29" s="296" t="s">
        <v>185</v>
      </c>
      <c r="AB29" s="296" t="s">
        <v>358</v>
      </c>
      <c r="AC29" s="296" t="s">
        <v>359</v>
      </c>
      <c r="AD29" s="296" t="s">
        <v>188</v>
      </c>
      <c r="AE29" s="296" t="s">
        <v>189</v>
      </c>
      <c r="AF29" s="296" t="s">
        <v>190</v>
      </c>
      <c r="AG29" s="296" t="s">
        <v>191</v>
      </c>
      <c r="AH29" s="296" t="s">
        <v>427</v>
      </c>
      <c r="AI29" s="78" t="s">
        <v>193</v>
      </c>
      <c r="AJ29" s="296" t="s">
        <v>194</v>
      </c>
      <c r="AK29" s="296" t="s">
        <v>195</v>
      </c>
      <c r="AL29" s="296" t="s">
        <v>196</v>
      </c>
      <c r="AM29" s="296" t="s">
        <v>197</v>
      </c>
      <c r="AN29" s="78" t="s">
        <v>361</v>
      </c>
      <c r="AO29" s="78" t="s">
        <v>362</v>
      </c>
      <c r="AP29" s="78" t="s">
        <v>200</v>
      </c>
      <c r="AQ29" s="78" t="s">
        <v>201</v>
      </c>
      <c r="AR29" s="81" t="s">
        <v>364</v>
      </c>
      <c r="AS29" s="81" t="s">
        <v>203</v>
      </c>
      <c r="AT29" s="81" t="s">
        <v>431</v>
      </c>
      <c r="AU29" s="81" t="s">
        <v>367</v>
      </c>
      <c r="AV29" s="81" t="s">
        <v>368</v>
      </c>
      <c r="AW29" s="81" t="s">
        <v>207</v>
      </c>
      <c r="AX29" s="81" t="s">
        <v>208</v>
      </c>
      <c r="AY29" s="81" t="s">
        <v>209</v>
      </c>
      <c r="AZ29" s="81" t="s">
        <v>210</v>
      </c>
      <c r="BA29" s="81" t="s">
        <v>211</v>
      </c>
      <c r="BB29" s="81" t="s">
        <v>433</v>
      </c>
      <c r="BC29" s="81" t="s">
        <v>872</v>
      </c>
      <c r="BD29" s="81" t="s">
        <v>892</v>
      </c>
      <c r="BE29" s="81" t="s">
        <v>893</v>
      </c>
      <c r="BF29" s="545"/>
      <c r="BG29" s="83"/>
      <c r="BH29" s="83"/>
    </row>
    <row r="30" spans="2:60" ht="19.5" customHeight="1" x14ac:dyDescent="0.3">
      <c r="B30" s="253"/>
      <c r="C30" s="243"/>
      <c r="D30" s="243"/>
      <c r="E30" s="291"/>
      <c r="F30" s="56"/>
      <c r="H30" s="215" t="s">
        <v>722</v>
      </c>
      <c r="I30" s="90">
        <v>6719.1</v>
      </c>
      <c r="J30" s="90">
        <v>6788.7</v>
      </c>
      <c r="K30" s="83">
        <v>6802.2</v>
      </c>
      <c r="L30" s="83">
        <v>7107.7</v>
      </c>
      <c r="M30" s="83">
        <v>6475.8</v>
      </c>
      <c r="N30" s="83">
        <v>6493</v>
      </c>
      <c r="O30" s="83">
        <v>6866.5</v>
      </c>
      <c r="P30" s="83">
        <v>7216.3</v>
      </c>
      <c r="Q30" s="83">
        <v>6676.3</v>
      </c>
      <c r="R30" s="83">
        <v>6703.428530399</v>
      </c>
      <c r="S30" s="83">
        <v>6788.6002455770004</v>
      </c>
      <c r="T30" s="83">
        <v>7230.5051063379997</v>
      </c>
      <c r="U30" s="83">
        <v>7024.9871989189996</v>
      </c>
      <c r="V30" s="83">
        <v>6949.658444533</v>
      </c>
      <c r="W30" s="83">
        <v>7238.0052404039998</v>
      </c>
      <c r="X30" s="83">
        <v>7375.3059458200005</v>
      </c>
      <c r="Y30" s="83">
        <v>7155.9820726689995</v>
      </c>
      <c r="Z30" s="83">
        <v>7520.9001184509998</v>
      </c>
      <c r="AA30" s="83">
        <v>7792.4038770549996</v>
      </c>
      <c r="AB30" s="83">
        <v>8059.5345461649995</v>
      </c>
      <c r="AC30" s="84">
        <v>8279.7055039019997</v>
      </c>
      <c r="AD30" s="83">
        <v>8824.9722421480001</v>
      </c>
      <c r="AE30" s="84">
        <v>9327.0251407319993</v>
      </c>
      <c r="AF30" s="84">
        <v>9400.0374390959987</v>
      </c>
      <c r="AG30" s="84">
        <v>9585.8383665429992</v>
      </c>
      <c r="AH30" s="84">
        <v>9883.8993903029987</v>
      </c>
      <c r="AI30" s="84">
        <v>10196.324767440999</v>
      </c>
      <c r="AJ30" s="83">
        <v>11109.970694261003</v>
      </c>
      <c r="AK30" s="83">
        <v>10665.624450559999</v>
      </c>
      <c r="AL30" s="83">
        <v>10691.4</v>
      </c>
      <c r="AM30" s="83">
        <v>11481.4</v>
      </c>
      <c r="AN30" s="84">
        <v>12038.2</v>
      </c>
      <c r="AO30" s="83">
        <v>11053.4</v>
      </c>
      <c r="AP30" s="84">
        <v>11253.9</v>
      </c>
      <c r="AQ30" s="84">
        <v>11917.453751850993</v>
      </c>
      <c r="AR30" s="84">
        <v>12029.8</v>
      </c>
      <c r="AS30" s="83">
        <v>12363</v>
      </c>
      <c r="AT30" s="83">
        <v>12609.9</v>
      </c>
      <c r="AU30" s="83">
        <v>12571.5</v>
      </c>
      <c r="AV30" s="83">
        <v>13740.3</v>
      </c>
      <c r="AW30" s="83">
        <v>13378.796043390001</v>
      </c>
      <c r="AX30" s="84">
        <v>14025.8</v>
      </c>
      <c r="AY30" s="84">
        <v>14786</v>
      </c>
      <c r="AZ30" s="84">
        <v>15041.9</v>
      </c>
      <c r="BA30" s="83">
        <v>14253.2</v>
      </c>
      <c r="BB30" s="83">
        <v>14083.4</v>
      </c>
      <c r="BC30" s="1518">
        <v>14186.4</v>
      </c>
      <c r="BD30" s="84">
        <v>14336.990315671001</v>
      </c>
      <c r="BE30" s="645">
        <v>14139.9</v>
      </c>
      <c r="BF30" s="83"/>
      <c r="BG30" s="83"/>
      <c r="BH30" s="83"/>
    </row>
    <row r="31" spans="2:60" ht="19.5" customHeight="1" x14ac:dyDescent="0.3">
      <c r="B31" s="253"/>
      <c r="C31" s="1721" t="s">
        <v>32</v>
      </c>
      <c r="D31" s="1721"/>
      <c r="E31" s="1736"/>
      <c r="H31" s="215" t="s">
        <v>720</v>
      </c>
      <c r="I31" s="90">
        <v>2184.1999999999998</v>
      </c>
      <c r="J31" s="90">
        <v>2142.8000000000002</v>
      </c>
      <c r="K31" s="83">
        <v>2072.6</v>
      </c>
      <c r="L31" s="83">
        <v>2031.5</v>
      </c>
      <c r="M31" s="83">
        <v>1835.8</v>
      </c>
      <c r="N31" s="83">
        <v>1670.5</v>
      </c>
      <c r="O31" s="83">
        <v>1579.9</v>
      </c>
      <c r="P31" s="83">
        <v>1525.3</v>
      </c>
      <c r="Q31" s="83">
        <v>1446.4</v>
      </c>
      <c r="R31" s="83">
        <v>1407.450523811</v>
      </c>
      <c r="S31" s="83">
        <v>1346.0340070510001</v>
      </c>
      <c r="T31" s="83">
        <v>1323.066120835</v>
      </c>
      <c r="U31" s="83">
        <v>1259.703444732</v>
      </c>
      <c r="V31" s="83">
        <v>1217.9041337250001</v>
      </c>
      <c r="W31" s="83">
        <v>1198.4132835729999</v>
      </c>
      <c r="X31" s="83">
        <v>1210.1422680329999</v>
      </c>
      <c r="Y31" s="83">
        <v>1189.253567019</v>
      </c>
      <c r="Z31" s="83">
        <v>1190.89538799</v>
      </c>
      <c r="AA31" s="83">
        <v>1179.821376014</v>
      </c>
      <c r="AB31" s="83">
        <v>1178.311597116</v>
      </c>
      <c r="AC31" s="84">
        <v>1180.957958984</v>
      </c>
      <c r="AD31" s="83">
        <v>1203.6181415219999</v>
      </c>
      <c r="AE31" s="84">
        <v>1186.220694609</v>
      </c>
      <c r="AF31" s="84">
        <v>1240.0694675119998</v>
      </c>
      <c r="AG31" s="84">
        <v>1221.5668266569999</v>
      </c>
      <c r="AH31" s="84">
        <v>1219.859686431</v>
      </c>
      <c r="AI31" s="84">
        <v>1197.4669928769999</v>
      </c>
      <c r="AJ31" s="83">
        <v>1257.081253239</v>
      </c>
      <c r="AK31" s="83">
        <v>1196.678106906</v>
      </c>
      <c r="AL31" s="83">
        <v>1189.3</v>
      </c>
      <c r="AM31" s="83">
        <v>1202.9000000000001</v>
      </c>
      <c r="AN31" s="84">
        <v>1208.2</v>
      </c>
      <c r="AO31" s="83">
        <v>1161.3</v>
      </c>
      <c r="AP31" s="84">
        <v>1070.4000000000001</v>
      </c>
      <c r="AQ31" s="84">
        <v>1058.5</v>
      </c>
      <c r="AR31" s="84">
        <v>1054</v>
      </c>
      <c r="AS31" s="83">
        <v>1039.9000000000001</v>
      </c>
      <c r="AT31" s="83">
        <v>1090.7</v>
      </c>
      <c r="AU31" s="83">
        <v>1108.8</v>
      </c>
      <c r="AV31" s="83">
        <v>1153.0999999999999</v>
      </c>
      <c r="AW31" s="83">
        <v>1120.650583976</v>
      </c>
      <c r="AX31" s="84">
        <v>1128.8</v>
      </c>
      <c r="AY31" s="84">
        <v>1182.5999999999999</v>
      </c>
      <c r="AZ31" s="84">
        <v>1237.4000000000001</v>
      </c>
      <c r="BA31" s="83">
        <v>1240.8</v>
      </c>
      <c r="BB31" s="83">
        <v>1286.9000000000001</v>
      </c>
      <c r="BC31" s="1518">
        <v>13084</v>
      </c>
      <c r="BD31" s="84">
        <v>1257.6642251179999</v>
      </c>
      <c r="BE31" s="645">
        <v>1216.9000000000001</v>
      </c>
      <c r="BF31" s="1206"/>
      <c r="BG31" s="83"/>
      <c r="BH31" s="83"/>
    </row>
    <row r="32" spans="2:60" ht="19.5" customHeight="1" thickBot="1" x14ac:dyDescent="0.35">
      <c r="B32" s="305"/>
      <c r="C32" s="306"/>
      <c r="D32" s="306"/>
      <c r="E32" s="307"/>
      <c r="H32" s="215" t="s">
        <v>723</v>
      </c>
      <c r="I32" s="90">
        <v>2835.5</v>
      </c>
      <c r="J32" s="90">
        <v>2702.5</v>
      </c>
      <c r="K32" s="83">
        <v>2683</v>
      </c>
      <c r="L32" s="83">
        <v>2647.4</v>
      </c>
      <c r="M32" s="83">
        <v>2717.6</v>
      </c>
      <c r="N32" s="83">
        <v>2838.4</v>
      </c>
      <c r="O32" s="83">
        <v>2908.6</v>
      </c>
      <c r="P32" s="83">
        <v>2958.8</v>
      </c>
      <c r="Q32" s="83">
        <v>2739.6</v>
      </c>
      <c r="R32" s="83">
        <v>2814.7093720510002</v>
      </c>
      <c r="S32" s="83">
        <v>2934.6662052450001</v>
      </c>
      <c r="T32" s="83">
        <v>3045.7357907559999</v>
      </c>
      <c r="U32" s="83">
        <v>3188.6530574909998</v>
      </c>
      <c r="V32" s="83">
        <v>3336.4749253599998</v>
      </c>
      <c r="W32" s="83">
        <v>3457.4496748790002</v>
      </c>
      <c r="X32" s="83">
        <v>3528.0945173670002</v>
      </c>
      <c r="Y32" s="83">
        <v>3668.356186559</v>
      </c>
      <c r="Z32" s="83">
        <v>3802.4855055110002</v>
      </c>
      <c r="AA32" s="83">
        <v>4020.6140861389999</v>
      </c>
      <c r="AB32" s="83">
        <v>4286.3220206160004</v>
      </c>
      <c r="AC32" s="84">
        <v>4599.7834666509998</v>
      </c>
      <c r="AD32" s="83">
        <v>4569.0653574560001</v>
      </c>
      <c r="AE32" s="84">
        <v>4592.2589311829997</v>
      </c>
      <c r="AF32" s="84">
        <v>4552.4369270520001</v>
      </c>
      <c r="AG32" s="84">
        <v>4847.8149264289996</v>
      </c>
      <c r="AH32" s="84">
        <v>4969.9852931510004</v>
      </c>
      <c r="AI32" s="84">
        <v>4962.6536391019999</v>
      </c>
      <c r="AJ32" s="83">
        <v>4942.2410771049999</v>
      </c>
      <c r="AK32" s="83">
        <v>4976.1299755689997</v>
      </c>
      <c r="AL32" s="83">
        <v>5055.5</v>
      </c>
      <c r="AM32" s="83">
        <v>5142.3</v>
      </c>
      <c r="AN32" s="84">
        <v>5345.4</v>
      </c>
      <c r="AO32" s="83">
        <v>5529.3</v>
      </c>
      <c r="AP32" s="84">
        <v>5345.2</v>
      </c>
      <c r="AQ32" s="84">
        <v>5411.8</v>
      </c>
      <c r="AR32" s="84">
        <v>5622.6</v>
      </c>
      <c r="AS32" s="83">
        <v>5791</v>
      </c>
      <c r="AT32" s="83">
        <v>5873.5</v>
      </c>
      <c r="AU32" s="83">
        <v>5883.2</v>
      </c>
      <c r="AV32" s="83">
        <v>5821.4</v>
      </c>
      <c r="AW32" s="83">
        <v>5954.7494653590002</v>
      </c>
      <c r="AX32" s="84">
        <v>6229.4</v>
      </c>
      <c r="AY32" s="84">
        <v>6312</v>
      </c>
      <c r="AZ32" s="84">
        <v>6249.1</v>
      </c>
      <c r="BA32" s="83">
        <v>6325.6</v>
      </c>
      <c r="BB32" s="83">
        <v>6492.3</v>
      </c>
      <c r="BC32" s="1518">
        <v>6624</v>
      </c>
      <c r="BD32" s="84">
        <v>6661.3182367329991</v>
      </c>
      <c r="BE32" s="645">
        <v>6697.6419302699996</v>
      </c>
      <c r="BG32" s="83"/>
      <c r="BH32" s="83"/>
    </row>
    <row r="33" spans="3:57" ht="19.5" customHeight="1" thickTop="1" x14ac:dyDescent="0.3">
      <c r="C33" s="214"/>
      <c r="H33" s="215" t="s">
        <v>724</v>
      </c>
      <c r="I33" s="90">
        <v>107.2</v>
      </c>
      <c r="J33" s="90">
        <v>71.3</v>
      </c>
      <c r="K33" s="83">
        <v>551</v>
      </c>
      <c r="L33" s="83">
        <v>1219.2</v>
      </c>
      <c r="M33" s="83">
        <v>1835.4</v>
      </c>
      <c r="N33" s="83">
        <v>2249.1</v>
      </c>
      <c r="O33" s="83">
        <v>2632.7</v>
      </c>
      <c r="P33" s="83">
        <v>2919.7000000000003</v>
      </c>
      <c r="Q33" s="83">
        <v>3039.5</v>
      </c>
      <c r="R33" s="83">
        <v>2974.3481695360001</v>
      </c>
      <c r="S33" s="83">
        <v>2952.7257225170001</v>
      </c>
      <c r="T33" s="83">
        <v>2869.7473332090003</v>
      </c>
      <c r="U33" s="83">
        <v>2819.1089493200002</v>
      </c>
      <c r="V33" s="83">
        <v>2787.3947702610003</v>
      </c>
      <c r="W33" s="83">
        <v>2783.1612661670001</v>
      </c>
      <c r="X33" s="83">
        <v>2788.8077756029998</v>
      </c>
      <c r="Y33" s="83">
        <v>2238.0497696269999</v>
      </c>
      <c r="Z33" s="83">
        <v>1780.162945734</v>
      </c>
      <c r="AA33" s="83">
        <v>1429.4727645370001</v>
      </c>
      <c r="AB33" s="83">
        <v>1195.5529355789999</v>
      </c>
      <c r="AC33" s="84">
        <v>1122.8635879819999</v>
      </c>
      <c r="AD33" s="83">
        <v>1149.6063892079999</v>
      </c>
      <c r="AE33" s="84">
        <v>1194.1502062559998</v>
      </c>
      <c r="AF33" s="84">
        <v>1290.641418403</v>
      </c>
      <c r="AG33" s="84">
        <v>1456.2894075089998</v>
      </c>
      <c r="AH33" s="84">
        <v>1626.1404709399999</v>
      </c>
      <c r="AI33" s="84">
        <v>1882.053937696</v>
      </c>
      <c r="AJ33" s="83">
        <v>2154.545115163</v>
      </c>
      <c r="AK33" s="83">
        <v>2416.9670345950003</v>
      </c>
      <c r="AL33" s="83">
        <v>2733.9</v>
      </c>
      <c r="AM33" s="83">
        <v>3013.5</v>
      </c>
      <c r="AN33" s="84">
        <v>3312.7</v>
      </c>
      <c r="AO33" s="83">
        <v>3477.6</v>
      </c>
      <c r="AP33" s="84">
        <v>3768.1</v>
      </c>
      <c r="AQ33" s="84">
        <v>4002.9</v>
      </c>
      <c r="AR33" s="84">
        <v>4151</v>
      </c>
      <c r="AS33" s="83">
        <v>4196</v>
      </c>
      <c r="AT33" s="83">
        <v>4315.3000000000011</v>
      </c>
      <c r="AU33" s="83">
        <v>4343.7000000000016</v>
      </c>
      <c r="AV33" s="83">
        <v>4462.3</v>
      </c>
      <c r="AW33" s="83">
        <v>4509.8748284530047</v>
      </c>
      <c r="AX33" s="84">
        <v>4594.3999999999996</v>
      </c>
      <c r="AY33" s="84">
        <v>4626.3999999999996</v>
      </c>
      <c r="AZ33" s="84">
        <f>AZ34-AZ30-AZ31-AZ32</f>
        <v>4492.3000000000011</v>
      </c>
      <c r="BA33" s="83">
        <v>4412.1000000000004</v>
      </c>
      <c r="BB33" s="83">
        <v>4252.5</v>
      </c>
      <c r="BC33" s="1518">
        <v>4242</v>
      </c>
      <c r="BD33" s="84">
        <v>4063.455254815</v>
      </c>
      <c r="BE33" s="645">
        <v>4055.2</v>
      </c>
    </row>
    <row r="34" spans="3:57" ht="19.5" customHeight="1" x14ac:dyDescent="0.3">
      <c r="C34" s="214"/>
      <c r="H34" s="333" t="s">
        <v>582</v>
      </c>
      <c r="I34" s="260">
        <v>11846</v>
      </c>
      <c r="J34" s="260">
        <v>11705.3</v>
      </c>
      <c r="K34" s="261">
        <v>12108.8</v>
      </c>
      <c r="L34" s="261">
        <v>13005.8</v>
      </c>
      <c r="M34" s="261">
        <v>12864.5</v>
      </c>
      <c r="N34" s="261">
        <v>13250.9</v>
      </c>
      <c r="O34" s="261">
        <v>13987.6</v>
      </c>
      <c r="P34" s="261">
        <v>14620</v>
      </c>
      <c r="Q34" s="261">
        <v>13901.800000000001</v>
      </c>
      <c r="R34" s="261">
        <v>13899.936595797</v>
      </c>
      <c r="S34" s="261">
        <v>14022.026180390001</v>
      </c>
      <c r="T34" s="261">
        <v>14469.054351138</v>
      </c>
      <c r="U34" s="261">
        <v>14292.452650461999</v>
      </c>
      <c r="V34" s="261">
        <v>14291.432273879</v>
      </c>
      <c r="W34" s="261">
        <v>14677.029465023001</v>
      </c>
      <c r="X34" s="261">
        <v>14902.350506823002</v>
      </c>
      <c r="Y34" s="261">
        <v>14251.641595874</v>
      </c>
      <c r="Z34" s="261">
        <v>14294.443957686</v>
      </c>
      <c r="AA34" s="261">
        <v>14422.312103745</v>
      </c>
      <c r="AB34" s="261">
        <v>14719.721099476001</v>
      </c>
      <c r="AC34" s="262">
        <v>15183.310517518999</v>
      </c>
      <c r="AD34" s="261">
        <v>15747.262130334</v>
      </c>
      <c r="AE34" s="262">
        <v>16299.654972779999</v>
      </c>
      <c r="AF34" s="262">
        <v>16483.185252062998</v>
      </c>
      <c r="AG34" s="262">
        <v>17111.509527137998</v>
      </c>
      <c r="AH34" s="262">
        <v>17699.884840825001</v>
      </c>
      <c r="AI34" s="262">
        <v>18238.499337115998</v>
      </c>
      <c r="AJ34" s="261">
        <v>19463.838139768002</v>
      </c>
      <c r="AK34" s="261">
        <v>19255.399567629996</v>
      </c>
      <c r="AL34" s="261">
        <v>19670.099999999999</v>
      </c>
      <c r="AM34" s="261">
        <v>20840.099999999999</v>
      </c>
      <c r="AN34" s="262">
        <v>21904.5</v>
      </c>
      <c r="AO34" s="261">
        <v>21221.599999999999</v>
      </c>
      <c r="AP34" s="262">
        <v>21437.599999999999</v>
      </c>
      <c r="AQ34" s="262">
        <v>22390.653751850994</v>
      </c>
      <c r="AR34" s="262">
        <v>22857.4</v>
      </c>
      <c r="AS34" s="261">
        <v>23389.9</v>
      </c>
      <c r="AT34" s="261">
        <v>23889.4</v>
      </c>
      <c r="AU34" s="261">
        <v>23907.200000000001</v>
      </c>
      <c r="AV34" s="261">
        <v>25177.1</v>
      </c>
      <c r="AW34" s="261">
        <v>24964.070921178005</v>
      </c>
      <c r="AX34" s="262">
        <v>25978.400000000001</v>
      </c>
      <c r="AY34" s="262">
        <v>26907</v>
      </c>
      <c r="AZ34" s="262">
        <v>27020.7</v>
      </c>
      <c r="BA34" s="261">
        <v>26231.7</v>
      </c>
      <c r="BB34" s="261">
        <v>26115.017116187999</v>
      </c>
      <c r="BC34" s="1519">
        <v>26360.799999999999</v>
      </c>
      <c r="BD34" s="262">
        <v>26319.502005805003</v>
      </c>
      <c r="BE34" s="1205">
        <v>26109.608514497999</v>
      </c>
    </row>
    <row r="35" spans="3:57" ht="19.5" customHeight="1" x14ac:dyDescent="0.3">
      <c r="H35" s="218"/>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2"/>
      <c r="AJ35" s="141"/>
      <c r="AK35" s="141"/>
      <c r="AX35" s="48"/>
      <c r="AY35" s="48"/>
      <c r="AZ35" s="48"/>
    </row>
    <row r="36" spans="3:57" ht="19.5" customHeight="1" x14ac:dyDescent="0.3">
      <c r="H36" s="1"/>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4"/>
      <c r="AJ36" s="83"/>
      <c r="AK36" s="83"/>
      <c r="AX36" s="48"/>
      <c r="AY36" s="48"/>
      <c r="AZ36" s="48"/>
    </row>
    <row r="37" spans="3:57" ht="19.5" customHeight="1" x14ac:dyDescent="0.3"/>
    <row r="38" spans="3:57" ht="19.5" customHeight="1" x14ac:dyDescent="0.3"/>
    <row r="39" spans="3:57" ht="19.5" customHeight="1" x14ac:dyDescent="0.3"/>
    <row r="40" spans="3:57" ht="19.5" customHeight="1" x14ac:dyDescent="0.3"/>
  </sheetData>
  <mergeCells count="16">
    <mergeCell ref="C16:E16"/>
    <mergeCell ref="B4:E4"/>
    <mergeCell ref="C8:E8"/>
    <mergeCell ref="C10:E10"/>
    <mergeCell ref="C12:E12"/>
    <mergeCell ref="C14:E14"/>
    <mergeCell ref="D25:E25"/>
    <mergeCell ref="C27:E27"/>
    <mergeCell ref="C29:E29"/>
    <mergeCell ref="C31:E31"/>
    <mergeCell ref="C18:E18"/>
    <mergeCell ref="C20:E20"/>
    <mergeCell ref="D21:E21"/>
    <mergeCell ref="D22:E22"/>
    <mergeCell ref="D23:F23"/>
    <mergeCell ref="D24:E24"/>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D22:E22" location="C_BS!A1" display="Condensed Balance Sheet"/>
    <hyperlink ref="D21:E21" location="C_IS!A1" display="Condensed Income Statement"/>
    <hyperlink ref="C18" location="I_Key!A1" display="KB Insurance"/>
    <hyperlink ref="C18:E18" location="I_IS!A1" display="KB Insurance"/>
    <hyperlink ref="C10" location="Hightlights!A1" display="Highlights"/>
    <hyperlink ref="C10:E10" location="'Financial Highlights'!A1" display="Finanial Highlights"/>
    <hyperlink ref="D24:E24" location="C_AQ!A1" display="Asset Quality"/>
    <hyperlink ref="D25:E25" location="C_Delinquency!A1" display="Delinquency"/>
    <hyperlink ref="C29" location="Other_IS!A1" display="Other Subsidiaries"/>
    <hyperlink ref="C31" location="Contacts!A1" display="Contacts"/>
    <hyperlink ref="C27:E27"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74"/>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49" width="15.5" style="38" customWidth="1"/>
    <col min="50" max="52" width="15.5" style="48" customWidth="1"/>
    <col min="53" max="57" width="15.5" style="38" customWidth="1"/>
    <col min="58" max="60" width="10.75" style="1207"/>
    <col min="61" max="16384" width="10.75" style="38"/>
  </cols>
  <sheetData>
    <row r="1" spans="2:61" ht="5.25" customHeight="1" x14ac:dyDescent="0.3"/>
    <row r="2" spans="2:61" ht="28.5" customHeight="1" x14ac:dyDescent="0.35">
      <c r="H2" s="39"/>
      <c r="Y2" s="1208"/>
      <c r="Z2" s="1208"/>
      <c r="AA2" s="1208"/>
      <c r="AB2" s="1208"/>
      <c r="AC2" s="1208"/>
      <c r="AD2" s="1208"/>
      <c r="AE2" s="1208"/>
      <c r="AF2" s="1208"/>
      <c r="AG2" s="1208"/>
      <c r="AH2" s="1208"/>
      <c r="AI2" s="1209"/>
      <c r="AJ2" s="1208"/>
      <c r="AK2" s="1208"/>
    </row>
    <row r="3" spans="2:61" ht="3" customHeight="1" x14ac:dyDescent="0.3">
      <c r="H3" s="40"/>
    </row>
    <row r="4" spans="2:61" ht="30" customHeight="1" x14ac:dyDescent="0.3">
      <c r="B4" s="1719" t="s">
        <v>17</v>
      </c>
      <c r="C4" s="1719"/>
      <c r="D4" s="1719"/>
      <c r="E4" s="1719"/>
      <c r="F4" s="191"/>
      <c r="G4" s="42"/>
      <c r="H4" s="64" t="s">
        <v>22</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row>
    <row r="5" spans="2:61" ht="18" customHeight="1" x14ac:dyDescent="0.3">
      <c r="B5" s="44"/>
      <c r="C5" s="44"/>
      <c r="D5" s="44"/>
      <c r="E5" s="44"/>
      <c r="F5" s="44"/>
      <c r="AI5" s="38"/>
      <c r="AV5" s="69"/>
      <c r="AW5" s="69"/>
      <c r="AX5" s="69"/>
      <c r="AY5" s="70"/>
      <c r="AZ5" s="70"/>
      <c r="BA5" s="70"/>
      <c r="BB5" s="70"/>
      <c r="BC5" s="70"/>
      <c r="BD5" s="70"/>
      <c r="BE5" s="70"/>
    </row>
    <row r="6" spans="2:61" ht="3" customHeight="1" thickBot="1" x14ac:dyDescent="0.35">
      <c r="H6" s="40"/>
    </row>
    <row r="7" spans="2:61" ht="12" customHeight="1" thickTop="1" x14ac:dyDescent="0.3">
      <c r="B7" s="193"/>
      <c r="C7" s="67"/>
      <c r="D7" s="67"/>
      <c r="E7" s="68"/>
      <c r="AI7" s="38"/>
      <c r="AX7" s="38"/>
      <c r="AY7" s="38"/>
      <c r="AZ7" s="38"/>
    </row>
    <row r="8" spans="2:61" ht="19.5" customHeight="1" x14ac:dyDescent="0.3">
      <c r="B8" s="74"/>
      <c r="C8" s="1721" t="s">
        <v>2</v>
      </c>
      <c r="D8" s="1721"/>
      <c r="E8" s="1722"/>
      <c r="F8" s="56"/>
      <c r="H8" s="272" t="s">
        <v>22</v>
      </c>
      <c r="BF8" s="545"/>
    </row>
    <row r="9" spans="2:61" ht="19.5" customHeight="1" thickBot="1" x14ac:dyDescent="0.35">
      <c r="B9" s="71"/>
      <c r="C9" s="75"/>
      <c r="D9" s="75"/>
      <c r="E9" s="76"/>
      <c r="F9" s="75"/>
      <c r="H9" s="77" t="s">
        <v>39</v>
      </c>
      <c r="I9" s="78" t="s">
        <v>167</v>
      </c>
      <c r="J9" s="78" t="s">
        <v>168</v>
      </c>
      <c r="K9" s="78" t="s">
        <v>169</v>
      </c>
      <c r="L9" s="78" t="s">
        <v>170</v>
      </c>
      <c r="M9" s="78" t="s">
        <v>171</v>
      </c>
      <c r="N9" s="78" t="s">
        <v>172</v>
      </c>
      <c r="O9" s="78" t="s">
        <v>173</v>
      </c>
      <c r="P9" s="78" t="s">
        <v>174</v>
      </c>
      <c r="Q9" s="78" t="s">
        <v>175</v>
      </c>
      <c r="R9" s="78" t="s">
        <v>176</v>
      </c>
      <c r="S9" s="78" t="s">
        <v>177</v>
      </c>
      <c r="T9" s="78" t="s">
        <v>178</v>
      </c>
      <c r="U9" s="78" t="s">
        <v>179</v>
      </c>
      <c r="V9" s="78" t="s">
        <v>180</v>
      </c>
      <c r="W9" s="78" t="s">
        <v>181</v>
      </c>
      <c r="X9" s="78" t="s">
        <v>182</v>
      </c>
      <c r="Y9" s="78" t="s">
        <v>183</v>
      </c>
      <c r="Z9" s="78" t="s">
        <v>184</v>
      </c>
      <c r="AA9" s="78" t="s">
        <v>185</v>
      </c>
      <c r="AB9" s="78" t="s">
        <v>358</v>
      </c>
      <c r="AC9" s="78" t="s">
        <v>359</v>
      </c>
      <c r="AD9" s="78" t="s">
        <v>188</v>
      </c>
      <c r="AE9" s="78" t="s">
        <v>189</v>
      </c>
      <c r="AF9" s="78" t="s">
        <v>190</v>
      </c>
      <c r="AG9" s="78" t="s">
        <v>191</v>
      </c>
      <c r="AH9" s="78" t="s">
        <v>192</v>
      </c>
      <c r="AI9" s="78" t="s">
        <v>193</v>
      </c>
      <c r="AJ9" s="78" t="s">
        <v>194</v>
      </c>
      <c r="AK9" s="78" t="s">
        <v>195</v>
      </c>
      <c r="AL9" s="78" t="s">
        <v>196</v>
      </c>
      <c r="AM9" s="78" t="s">
        <v>197</v>
      </c>
      <c r="AN9" s="78" t="s">
        <v>361</v>
      </c>
      <c r="AO9" s="78" t="s">
        <v>362</v>
      </c>
      <c r="AP9" s="78" t="s">
        <v>200</v>
      </c>
      <c r="AQ9" s="78" t="s">
        <v>201</v>
      </c>
      <c r="AR9" s="81" t="s">
        <v>202</v>
      </c>
      <c r="AS9" s="81" t="s">
        <v>365</v>
      </c>
      <c r="AT9" s="81" t="s">
        <v>366</v>
      </c>
      <c r="AU9" s="81" t="s">
        <v>367</v>
      </c>
      <c r="AV9" s="81" t="s">
        <v>368</v>
      </c>
      <c r="AW9" s="81" t="s">
        <v>207</v>
      </c>
      <c r="AX9" s="81" t="s">
        <v>208</v>
      </c>
      <c r="AY9" s="81" t="s">
        <v>209</v>
      </c>
      <c r="AZ9" s="81" t="s">
        <v>210</v>
      </c>
      <c r="BA9" s="81" t="s">
        <v>211</v>
      </c>
      <c r="BB9" s="81" t="s">
        <v>212</v>
      </c>
      <c r="BC9" s="81" t="s">
        <v>872</v>
      </c>
      <c r="BD9" s="81" t="s">
        <v>892</v>
      </c>
      <c r="BE9" s="81" t="s">
        <v>893</v>
      </c>
      <c r="BF9" s="1210"/>
      <c r="BG9" s="1211"/>
      <c r="BH9" s="1211"/>
    </row>
    <row r="10" spans="2:61" ht="19.5" customHeight="1" x14ac:dyDescent="0.3">
      <c r="B10" s="74"/>
      <c r="C10" s="1721" t="s">
        <v>36</v>
      </c>
      <c r="D10" s="1721"/>
      <c r="E10" s="1722"/>
      <c r="F10" s="56"/>
      <c r="H10" s="427" t="s">
        <v>534</v>
      </c>
      <c r="I10" s="256">
        <v>11835.1</v>
      </c>
      <c r="J10" s="256">
        <v>11706</v>
      </c>
      <c r="K10" s="256">
        <v>12109.7</v>
      </c>
      <c r="L10" s="256">
        <v>13665.7</v>
      </c>
      <c r="M10" s="256">
        <v>13251.1</v>
      </c>
      <c r="N10" s="256">
        <v>13791.8</v>
      </c>
      <c r="O10" s="256">
        <v>14416</v>
      </c>
      <c r="P10" s="256">
        <v>14621.2</v>
      </c>
      <c r="Q10" s="256">
        <v>13903.2</v>
      </c>
      <c r="R10" s="256">
        <v>13901.2</v>
      </c>
      <c r="S10" s="256">
        <v>14023.2</v>
      </c>
      <c r="T10" s="256">
        <v>14470.2</v>
      </c>
      <c r="U10" s="256">
        <v>14293.6</v>
      </c>
      <c r="V10" s="256">
        <v>14292.6</v>
      </c>
      <c r="W10" s="256">
        <v>14678.4</v>
      </c>
      <c r="X10" s="256">
        <v>14903.9</v>
      </c>
      <c r="Y10" s="256">
        <v>14253.3</v>
      </c>
      <c r="Z10" s="256">
        <v>14296.2</v>
      </c>
      <c r="AA10" s="256">
        <v>14478.8</v>
      </c>
      <c r="AB10" s="256">
        <v>14781.9</v>
      </c>
      <c r="AC10" s="367">
        <v>15241.2</v>
      </c>
      <c r="AD10" s="256">
        <v>15806.5</v>
      </c>
      <c r="AE10" s="367">
        <v>16359.4</v>
      </c>
      <c r="AF10" s="367">
        <v>16534.8</v>
      </c>
      <c r="AG10" s="367">
        <v>17158.599999999999</v>
      </c>
      <c r="AH10" s="367">
        <v>17744.837483856001</v>
      </c>
      <c r="AI10" s="367">
        <v>18278.624838577001</v>
      </c>
      <c r="AJ10" s="256">
        <v>19499.560810342002</v>
      </c>
      <c r="AK10" s="256">
        <v>19286.826135985</v>
      </c>
      <c r="AL10" s="256">
        <v>19695.599999999999</v>
      </c>
      <c r="AM10" s="256">
        <v>20863.400000000001</v>
      </c>
      <c r="AN10" s="367">
        <v>21922.400000000001</v>
      </c>
      <c r="AO10" s="256">
        <v>21235.599999999999</v>
      </c>
      <c r="AP10" s="367">
        <v>21446.6</v>
      </c>
      <c r="AQ10" s="367">
        <v>22394.7</v>
      </c>
      <c r="AR10" s="367">
        <v>22861.3</v>
      </c>
      <c r="AS10" s="256">
        <v>23393.7</v>
      </c>
      <c r="AT10" s="256">
        <v>23893</v>
      </c>
      <c r="AU10" s="256">
        <v>23910.6</v>
      </c>
      <c r="AV10" s="256">
        <v>25180.7</v>
      </c>
      <c r="AW10" s="256">
        <v>25923.8</v>
      </c>
      <c r="AX10" s="367">
        <v>26845.480805133004</v>
      </c>
      <c r="AY10" s="367">
        <v>27923.475800337994</v>
      </c>
      <c r="AZ10" s="256">
        <v>27964.3</v>
      </c>
      <c r="BA10" s="256">
        <v>27173.4</v>
      </c>
      <c r="BB10" s="256">
        <v>27173.7</v>
      </c>
      <c r="BC10" s="1495">
        <v>27153.1</v>
      </c>
      <c r="BD10" s="367">
        <v>27131.180442660007</v>
      </c>
      <c r="BE10" s="457">
        <v>26921.683706971002</v>
      </c>
      <c r="BF10" s="1211"/>
      <c r="BG10" s="1211"/>
      <c r="BH10" s="1211"/>
    </row>
    <row r="11" spans="2:61" ht="19.5" customHeight="1" x14ac:dyDescent="0.3">
      <c r="B11" s="74"/>
      <c r="C11" s="89"/>
      <c r="D11" s="75"/>
      <c r="E11" s="76"/>
      <c r="F11" s="75"/>
      <c r="H11" s="428" t="s">
        <v>370</v>
      </c>
      <c r="I11" s="90">
        <v>11498.3</v>
      </c>
      <c r="J11" s="90">
        <v>11390.2</v>
      </c>
      <c r="K11" s="90">
        <v>11756.9</v>
      </c>
      <c r="L11" s="90">
        <v>12749.4</v>
      </c>
      <c r="M11" s="90">
        <v>12307</v>
      </c>
      <c r="N11" s="90">
        <v>12760.9</v>
      </c>
      <c r="O11" s="90">
        <v>13323.5</v>
      </c>
      <c r="P11" s="90">
        <v>13524.7</v>
      </c>
      <c r="Q11" s="90">
        <v>12798.4</v>
      </c>
      <c r="R11" s="90">
        <v>12782</v>
      </c>
      <c r="S11" s="90">
        <v>12957.8</v>
      </c>
      <c r="T11" s="90">
        <v>13453.6</v>
      </c>
      <c r="U11" s="90">
        <v>13336.7</v>
      </c>
      <c r="V11" s="90">
        <v>13358.7</v>
      </c>
      <c r="W11" s="90">
        <v>13730.6</v>
      </c>
      <c r="X11" s="90">
        <v>13945.5</v>
      </c>
      <c r="Y11" s="90">
        <v>13316.9</v>
      </c>
      <c r="Z11" s="90">
        <v>13411.4</v>
      </c>
      <c r="AA11" s="90">
        <v>13586.5</v>
      </c>
      <c r="AB11" s="90">
        <v>13867.5</v>
      </c>
      <c r="AC11" s="91">
        <v>14332.3</v>
      </c>
      <c r="AD11" s="90">
        <v>14873.8</v>
      </c>
      <c r="AE11" s="91">
        <v>15405.3</v>
      </c>
      <c r="AF11" s="91">
        <v>15569.6</v>
      </c>
      <c r="AG11" s="91">
        <v>16194.9</v>
      </c>
      <c r="AH11" s="91">
        <v>16737.406903872001</v>
      </c>
      <c r="AI11" s="91">
        <v>17220.750233720999</v>
      </c>
      <c r="AJ11" s="90">
        <v>18430.721819006001</v>
      </c>
      <c r="AK11" s="90">
        <v>18218.266806629999</v>
      </c>
      <c r="AL11" s="90">
        <v>18595.3</v>
      </c>
      <c r="AM11" s="90">
        <v>19710.3</v>
      </c>
      <c r="AN11" s="91">
        <v>20747.7</v>
      </c>
      <c r="AO11" s="90">
        <v>20076.599999999999</v>
      </c>
      <c r="AP11" s="91">
        <v>20370.2</v>
      </c>
      <c r="AQ11" s="91">
        <v>21307.3</v>
      </c>
      <c r="AR11" s="91">
        <v>21778.400000000001</v>
      </c>
      <c r="AS11" s="90">
        <v>22313.200000000001</v>
      </c>
      <c r="AT11" s="90">
        <v>22776.2</v>
      </c>
      <c r="AU11" s="90">
        <v>22740.2</v>
      </c>
      <c r="AV11" s="90">
        <v>24018.400000000001</v>
      </c>
      <c r="AW11" s="90">
        <v>24589.665479220999</v>
      </c>
      <c r="AX11" s="91">
        <v>25604.380091699</v>
      </c>
      <c r="AY11" s="91">
        <v>26622.973161550995</v>
      </c>
      <c r="AZ11" s="90">
        <v>26530.179580143005</v>
      </c>
      <c r="BA11" s="90">
        <v>25632.7</v>
      </c>
      <c r="BB11" s="90">
        <v>25507.7</v>
      </c>
      <c r="BC11" s="1496">
        <v>25331.4</v>
      </c>
      <c r="BD11" s="91">
        <v>24857.405513965005</v>
      </c>
      <c r="BE11" s="458">
        <v>24984.579410743001</v>
      </c>
      <c r="BF11" s="1211"/>
      <c r="BG11" s="1211"/>
      <c r="BH11" s="1211"/>
    </row>
    <row r="12" spans="2:61" ht="19.5" customHeight="1" x14ac:dyDescent="0.3">
      <c r="B12" s="74"/>
      <c r="C12" s="1721" t="s">
        <v>0</v>
      </c>
      <c r="D12" s="1721"/>
      <c r="E12" s="1722"/>
      <c r="F12" s="56"/>
      <c r="H12" s="428" t="s">
        <v>371</v>
      </c>
      <c r="I12" s="90">
        <v>210.5</v>
      </c>
      <c r="J12" s="90">
        <v>198</v>
      </c>
      <c r="K12" s="90">
        <v>213.6</v>
      </c>
      <c r="L12" s="90">
        <v>768.9</v>
      </c>
      <c r="M12" s="90">
        <v>723.3</v>
      </c>
      <c r="N12" s="90">
        <v>792.1</v>
      </c>
      <c r="O12" s="90">
        <v>848.2</v>
      </c>
      <c r="P12" s="90">
        <v>868.3</v>
      </c>
      <c r="Q12" s="90">
        <v>860.1</v>
      </c>
      <c r="R12" s="90">
        <v>876.4</v>
      </c>
      <c r="S12" s="90">
        <v>848.9</v>
      </c>
      <c r="T12" s="90">
        <v>810.5</v>
      </c>
      <c r="U12" s="90">
        <v>752.7</v>
      </c>
      <c r="V12" s="90">
        <v>731.5</v>
      </c>
      <c r="W12" s="90">
        <v>746.3</v>
      </c>
      <c r="X12" s="90">
        <v>787.6</v>
      </c>
      <c r="Y12" s="90">
        <v>756.4</v>
      </c>
      <c r="Z12" s="90">
        <v>703.8</v>
      </c>
      <c r="AA12" s="90">
        <v>711.4</v>
      </c>
      <c r="AB12" s="90">
        <v>722.2</v>
      </c>
      <c r="AC12" s="91">
        <v>703.82203125000001</v>
      </c>
      <c r="AD12" s="90">
        <v>720.7</v>
      </c>
      <c r="AE12" s="91">
        <v>733.9</v>
      </c>
      <c r="AF12" s="91">
        <v>733.8</v>
      </c>
      <c r="AG12" s="91">
        <v>723.9</v>
      </c>
      <c r="AH12" s="91">
        <v>759.24106575300004</v>
      </c>
      <c r="AI12" s="91">
        <v>800.61443203900001</v>
      </c>
      <c r="AJ12" s="90">
        <v>799.48057674699999</v>
      </c>
      <c r="AK12" s="90">
        <v>787.22552240200014</v>
      </c>
      <c r="AL12" s="90">
        <v>812.4</v>
      </c>
      <c r="AM12" s="90">
        <v>842.1</v>
      </c>
      <c r="AN12" s="91">
        <v>875.1</v>
      </c>
      <c r="AO12" s="90">
        <v>838.2</v>
      </c>
      <c r="AP12" s="91">
        <v>759.6</v>
      </c>
      <c r="AQ12" s="91">
        <v>824.9</v>
      </c>
      <c r="AR12" s="91">
        <v>846.8</v>
      </c>
      <c r="AS12" s="90">
        <v>836.1</v>
      </c>
      <c r="AT12" s="90">
        <v>878.3</v>
      </c>
      <c r="AU12" s="90">
        <v>930.3</v>
      </c>
      <c r="AV12" s="90">
        <v>921.5</v>
      </c>
      <c r="AW12" s="90">
        <v>1107.2292953619999</v>
      </c>
      <c r="AX12" s="91">
        <v>1000.26980776</v>
      </c>
      <c r="AY12" s="91">
        <v>1054.843254351</v>
      </c>
      <c r="AZ12" s="90">
        <v>1167.0131083769995</v>
      </c>
      <c r="BA12" s="90">
        <v>1212.9000000000001</v>
      </c>
      <c r="BB12" s="90">
        <v>1372.6</v>
      </c>
      <c r="BC12" s="1496">
        <v>1512.4</v>
      </c>
      <c r="BD12" s="91">
        <v>1984.9300647730001</v>
      </c>
      <c r="BE12" s="458">
        <v>1571.2786285990003</v>
      </c>
      <c r="BF12" s="1211"/>
      <c r="BG12" s="1211"/>
      <c r="BH12" s="1211"/>
    </row>
    <row r="13" spans="2:61" ht="19.5" customHeight="1" x14ac:dyDescent="0.3">
      <c r="B13" s="74"/>
      <c r="C13" s="89"/>
      <c r="D13" s="75"/>
      <c r="E13" s="76"/>
      <c r="F13" s="75"/>
      <c r="H13" s="428" t="s">
        <v>372</v>
      </c>
      <c r="I13" s="90">
        <v>2.5</v>
      </c>
      <c r="J13" s="90">
        <v>3.2</v>
      </c>
      <c r="K13" s="90">
        <v>3.4</v>
      </c>
      <c r="L13" s="90">
        <v>2.2000000000000002</v>
      </c>
      <c r="M13" s="90">
        <v>1.8</v>
      </c>
      <c r="N13" s="90">
        <v>2.1</v>
      </c>
      <c r="O13" s="90">
        <v>1.9</v>
      </c>
      <c r="P13" s="90">
        <v>1.5</v>
      </c>
      <c r="Q13" s="90">
        <v>1.2</v>
      </c>
      <c r="R13" s="90">
        <v>1.1000000000000001</v>
      </c>
      <c r="S13" s="90">
        <v>1.7</v>
      </c>
      <c r="T13" s="90">
        <v>2.1</v>
      </c>
      <c r="U13" s="90">
        <v>1.8</v>
      </c>
      <c r="V13" s="90">
        <v>1.4</v>
      </c>
      <c r="W13" s="90">
        <v>1.1000000000000001</v>
      </c>
      <c r="X13" s="90">
        <v>0.8</v>
      </c>
      <c r="Y13" s="90">
        <v>0.7</v>
      </c>
      <c r="Z13" s="90">
        <v>0.7</v>
      </c>
      <c r="AA13" s="90">
        <v>2</v>
      </c>
      <c r="AB13" s="90">
        <v>3.4</v>
      </c>
      <c r="AC13" s="91">
        <v>3.0161023629999999</v>
      </c>
      <c r="AD13" s="90">
        <v>3.3</v>
      </c>
      <c r="AE13" s="91">
        <v>3.7</v>
      </c>
      <c r="AF13" s="91">
        <v>3</v>
      </c>
      <c r="AG13" s="91">
        <v>2.6</v>
      </c>
      <c r="AH13" s="91">
        <v>3.316677163</v>
      </c>
      <c r="AI13" s="91">
        <v>3.279806888</v>
      </c>
      <c r="AJ13" s="90">
        <v>3.22686596</v>
      </c>
      <c r="AK13" s="90">
        <v>2.984228613</v>
      </c>
      <c r="AL13" s="90">
        <v>3.3</v>
      </c>
      <c r="AM13" s="90">
        <v>0.6</v>
      </c>
      <c r="AN13" s="91">
        <v>3.6</v>
      </c>
      <c r="AO13" s="90">
        <v>3.1</v>
      </c>
      <c r="AP13" s="91">
        <v>4.0999999999999996</v>
      </c>
      <c r="AQ13" s="91">
        <v>4.4000000000000004</v>
      </c>
      <c r="AR13" s="91">
        <v>3.7</v>
      </c>
      <c r="AS13" s="90">
        <v>3.8</v>
      </c>
      <c r="AT13" s="90">
        <v>3.9</v>
      </c>
      <c r="AU13" s="90">
        <v>3.9</v>
      </c>
      <c r="AV13" s="90">
        <v>4</v>
      </c>
      <c r="AW13" s="90">
        <v>3.2872389809999998</v>
      </c>
      <c r="AX13" s="91">
        <v>4.123293468</v>
      </c>
      <c r="AY13" s="91">
        <v>5.240618479000001</v>
      </c>
      <c r="AZ13" s="90">
        <v>5.1112508769999989</v>
      </c>
      <c r="BA13" s="90">
        <v>4.4000000000000004</v>
      </c>
      <c r="BB13" s="90">
        <v>4.8</v>
      </c>
      <c r="BC13" s="1496">
        <v>4.8</v>
      </c>
      <c r="BD13" s="91">
        <v>4.1601229560000004</v>
      </c>
      <c r="BE13" s="458">
        <v>3.481677033</v>
      </c>
      <c r="BF13" s="1211"/>
      <c r="BG13" s="1212"/>
      <c r="BH13" s="1211"/>
      <c r="BI13" s="477"/>
    </row>
    <row r="14" spans="2:61" ht="19.5" customHeight="1" x14ac:dyDescent="0.3">
      <c r="B14" s="74"/>
      <c r="C14" s="1721" t="s">
        <v>6</v>
      </c>
      <c r="D14" s="1721"/>
      <c r="E14" s="1722"/>
      <c r="F14" s="56"/>
      <c r="H14" s="428" t="s">
        <v>373</v>
      </c>
      <c r="I14" s="90">
        <v>73.599999999999994</v>
      </c>
      <c r="J14" s="90">
        <v>77.900000000000006</v>
      </c>
      <c r="K14" s="90">
        <v>85.6</v>
      </c>
      <c r="L14" s="90">
        <v>92.9</v>
      </c>
      <c r="M14" s="90">
        <v>185.1</v>
      </c>
      <c r="N14" s="90">
        <v>200.8</v>
      </c>
      <c r="O14" s="90">
        <v>201.3</v>
      </c>
      <c r="P14" s="90">
        <v>181.6</v>
      </c>
      <c r="Q14" s="90">
        <v>196</v>
      </c>
      <c r="R14" s="90">
        <v>191.2</v>
      </c>
      <c r="S14" s="90">
        <v>174.7</v>
      </c>
      <c r="T14" s="90">
        <v>164.8</v>
      </c>
      <c r="U14" s="90">
        <v>163.69999999999999</v>
      </c>
      <c r="V14" s="90">
        <v>163.19999999999999</v>
      </c>
      <c r="W14" s="90">
        <v>160.1</v>
      </c>
      <c r="X14" s="90">
        <v>133.69999999999999</v>
      </c>
      <c r="Y14" s="90">
        <v>145.80000000000001</v>
      </c>
      <c r="Z14" s="90">
        <v>143.80000000000001</v>
      </c>
      <c r="AA14" s="90">
        <v>144.80000000000001</v>
      </c>
      <c r="AB14" s="90">
        <v>154.6</v>
      </c>
      <c r="AC14" s="91">
        <v>158.30000000000001</v>
      </c>
      <c r="AD14" s="90">
        <v>171.8</v>
      </c>
      <c r="AE14" s="91">
        <v>175.8</v>
      </c>
      <c r="AF14" s="91">
        <v>187.4</v>
      </c>
      <c r="AG14" s="91">
        <v>197</v>
      </c>
      <c r="AH14" s="91">
        <v>199.59204252999999</v>
      </c>
      <c r="AI14" s="91">
        <v>204.54801567199999</v>
      </c>
      <c r="AJ14" s="90">
        <v>217.51812418399999</v>
      </c>
      <c r="AK14" s="90">
        <v>231.47750723600004</v>
      </c>
      <c r="AL14" s="90">
        <v>229.1</v>
      </c>
      <c r="AM14" s="90">
        <v>243.1</v>
      </c>
      <c r="AN14" s="91">
        <v>223</v>
      </c>
      <c r="AO14" s="90">
        <v>236.8</v>
      </c>
      <c r="AP14" s="91">
        <v>206</v>
      </c>
      <c r="AQ14" s="91">
        <v>182.5</v>
      </c>
      <c r="AR14" s="91">
        <v>162.1</v>
      </c>
      <c r="AS14" s="90">
        <v>174</v>
      </c>
      <c r="AT14" s="90">
        <v>169.4</v>
      </c>
      <c r="AU14" s="90">
        <v>170.7</v>
      </c>
      <c r="AV14" s="90">
        <v>174</v>
      </c>
      <c r="AW14" s="90">
        <v>166.50806620700004</v>
      </c>
      <c r="AX14" s="91">
        <v>176.13849761000003</v>
      </c>
      <c r="AY14" s="91">
        <v>183.48778215299998</v>
      </c>
      <c r="AZ14" s="90">
        <v>205.13202965799999</v>
      </c>
      <c r="BA14" s="90">
        <v>258.2</v>
      </c>
      <c r="BB14" s="90">
        <v>215.9</v>
      </c>
      <c r="BC14" s="1496">
        <v>226.4</v>
      </c>
      <c r="BD14" s="91">
        <v>195.68541402599999</v>
      </c>
      <c r="BE14" s="458">
        <v>282.29351789999998</v>
      </c>
      <c r="BF14" s="1211"/>
      <c r="BG14" s="1211"/>
      <c r="BH14" s="1211"/>
    </row>
    <row r="15" spans="2:61" ht="19.5" customHeight="1" x14ac:dyDescent="0.3">
      <c r="B15" s="74"/>
      <c r="C15" s="89"/>
      <c r="D15" s="75"/>
      <c r="E15" s="76"/>
      <c r="F15" s="75"/>
      <c r="H15" s="428" t="s">
        <v>374</v>
      </c>
      <c r="I15" s="90">
        <v>50.2</v>
      </c>
      <c r="J15" s="90">
        <v>36.6</v>
      </c>
      <c r="K15" s="90">
        <v>50.2</v>
      </c>
      <c r="L15" s="90">
        <v>52.3</v>
      </c>
      <c r="M15" s="90">
        <v>33.9</v>
      </c>
      <c r="N15" s="90">
        <v>35.9</v>
      </c>
      <c r="O15" s="90">
        <v>41.1</v>
      </c>
      <c r="P15" s="90">
        <v>45.2</v>
      </c>
      <c r="Q15" s="90">
        <v>47.6</v>
      </c>
      <c r="R15" s="90">
        <v>50.5</v>
      </c>
      <c r="S15" s="90">
        <v>40.200000000000003</v>
      </c>
      <c r="T15" s="90">
        <v>39.299999999999997</v>
      </c>
      <c r="U15" s="90">
        <v>38.6</v>
      </c>
      <c r="V15" s="90">
        <v>37.799999999999997</v>
      </c>
      <c r="W15" s="90">
        <v>40.299999999999997</v>
      </c>
      <c r="X15" s="90">
        <v>36.200000000000003</v>
      </c>
      <c r="Y15" s="90">
        <v>33.5</v>
      </c>
      <c r="Z15" s="90">
        <v>36.5</v>
      </c>
      <c r="AA15" s="90">
        <v>34.1</v>
      </c>
      <c r="AB15" s="90">
        <v>34.200000000000003</v>
      </c>
      <c r="AC15" s="91">
        <v>43.8</v>
      </c>
      <c r="AD15" s="90">
        <v>37</v>
      </c>
      <c r="AE15" s="91">
        <v>40.700000000000003</v>
      </c>
      <c r="AF15" s="91">
        <v>41</v>
      </c>
      <c r="AG15" s="91">
        <v>40.200000000000003</v>
      </c>
      <c r="AH15" s="91">
        <v>45.280794538000002</v>
      </c>
      <c r="AI15" s="91">
        <v>49.432350257000003</v>
      </c>
      <c r="AJ15" s="90">
        <v>48.613424445</v>
      </c>
      <c r="AK15" s="90">
        <v>46.872071104000007</v>
      </c>
      <c r="AL15" s="90">
        <v>55.5</v>
      </c>
      <c r="AM15" s="90">
        <v>67.3</v>
      </c>
      <c r="AN15" s="91">
        <v>73</v>
      </c>
      <c r="AO15" s="90">
        <v>80.900000000000006</v>
      </c>
      <c r="AP15" s="91">
        <v>106.7</v>
      </c>
      <c r="AQ15" s="91">
        <v>75.599999999999994</v>
      </c>
      <c r="AR15" s="91">
        <v>70.3</v>
      </c>
      <c r="AS15" s="90">
        <v>66.5</v>
      </c>
      <c r="AT15" s="90">
        <v>65.3</v>
      </c>
      <c r="AU15" s="90">
        <v>65.400000000000006</v>
      </c>
      <c r="AV15" s="90">
        <v>62.7</v>
      </c>
      <c r="AW15" s="90">
        <v>57.133874413000008</v>
      </c>
      <c r="AX15" s="91">
        <v>60.569114596000006</v>
      </c>
      <c r="AY15" s="91">
        <v>56.930983803999993</v>
      </c>
      <c r="AZ15" s="90">
        <v>56.846191239999989</v>
      </c>
      <c r="BA15" s="90">
        <v>65.2</v>
      </c>
      <c r="BB15" s="90">
        <v>72.7</v>
      </c>
      <c r="BC15" s="1496">
        <v>78.099999999999994</v>
      </c>
      <c r="BD15" s="91">
        <v>88.999326940000003</v>
      </c>
      <c r="BE15" s="458">
        <v>80.050472696000014</v>
      </c>
      <c r="BF15" s="1210"/>
      <c r="BG15" s="1211"/>
      <c r="BH15" s="1211"/>
    </row>
    <row r="16" spans="2:61" ht="19.5" customHeight="1" x14ac:dyDescent="0.3">
      <c r="B16" s="74"/>
      <c r="C16" s="1721" t="s">
        <v>7</v>
      </c>
      <c r="D16" s="1721"/>
      <c r="E16" s="1722"/>
      <c r="F16" s="56"/>
      <c r="H16" s="429" t="s">
        <v>375</v>
      </c>
      <c r="I16" s="90">
        <v>126.4</v>
      </c>
      <c r="J16" s="90">
        <v>117.8</v>
      </c>
      <c r="K16" s="90">
        <v>139.19999999999999</v>
      </c>
      <c r="L16" s="90">
        <v>147.4</v>
      </c>
      <c r="M16" s="90">
        <v>220.8</v>
      </c>
      <c r="N16" s="90">
        <v>238.8</v>
      </c>
      <c r="O16" s="90">
        <v>244.3</v>
      </c>
      <c r="P16" s="90">
        <v>228.3</v>
      </c>
      <c r="Q16" s="90">
        <v>244.8</v>
      </c>
      <c r="R16" s="90">
        <v>242.8</v>
      </c>
      <c r="S16" s="90">
        <v>216.6</v>
      </c>
      <c r="T16" s="90">
        <v>206.1</v>
      </c>
      <c r="U16" s="90">
        <v>204.2</v>
      </c>
      <c r="V16" s="90">
        <v>202.4</v>
      </c>
      <c r="W16" s="90">
        <v>201.5</v>
      </c>
      <c r="X16" s="90">
        <v>170.7</v>
      </c>
      <c r="Y16" s="90">
        <v>180</v>
      </c>
      <c r="Z16" s="90">
        <v>181</v>
      </c>
      <c r="AA16" s="90">
        <v>180.9</v>
      </c>
      <c r="AB16" s="90">
        <v>192.2</v>
      </c>
      <c r="AC16" s="91">
        <v>205.1</v>
      </c>
      <c r="AD16" s="90">
        <v>212.1</v>
      </c>
      <c r="AE16" s="91">
        <v>220.2</v>
      </c>
      <c r="AF16" s="91">
        <v>231.4</v>
      </c>
      <c r="AG16" s="91">
        <v>239.8</v>
      </c>
      <c r="AH16" s="91">
        <v>248.189514231</v>
      </c>
      <c r="AI16" s="91">
        <v>257.26017281700001</v>
      </c>
      <c r="AJ16" s="90">
        <v>269.35841458900001</v>
      </c>
      <c r="AK16" s="90">
        <v>281.33380695300002</v>
      </c>
      <c r="AL16" s="90">
        <v>287.89999999999998</v>
      </c>
      <c r="AM16" s="90">
        <v>311</v>
      </c>
      <c r="AN16" s="91">
        <v>299.60000000000002</v>
      </c>
      <c r="AO16" s="90">
        <v>320.8</v>
      </c>
      <c r="AP16" s="91">
        <v>316.8</v>
      </c>
      <c r="AQ16" s="91">
        <v>262.60000000000002</v>
      </c>
      <c r="AR16" s="91">
        <v>236.1</v>
      </c>
      <c r="AS16" s="90">
        <v>244.4</v>
      </c>
      <c r="AT16" s="90">
        <v>238.6</v>
      </c>
      <c r="AU16" s="90">
        <v>240</v>
      </c>
      <c r="AV16" s="90">
        <v>240.7</v>
      </c>
      <c r="AW16" s="90">
        <v>226.9</v>
      </c>
      <c r="AX16" s="91">
        <v>240.8</v>
      </c>
      <c r="AY16" s="91">
        <v>245.7</v>
      </c>
      <c r="AZ16" s="90">
        <v>267.10000000000002</v>
      </c>
      <c r="BA16" s="90">
        <v>327.8</v>
      </c>
      <c r="BB16" s="90">
        <v>293.39999999999998</v>
      </c>
      <c r="BC16" s="1496">
        <v>309.3</v>
      </c>
      <c r="BD16" s="91">
        <v>288.844863922</v>
      </c>
      <c r="BE16" s="458">
        <v>365.8</v>
      </c>
      <c r="BF16" s="477"/>
      <c r="BG16" s="477"/>
    </row>
    <row r="17" spans="2:60" ht="19.5" customHeight="1" x14ac:dyDescent="0.3">
      <c r="B17" s="74"/>
      <c r="C17" s="89"/>
      <c r="D17" s="75"/>
      <c r="E17" s="76"/>
      <c r="F17" s="75"/>
      <c r="H17" s="430" t="s">
        <v>376</v>
      </c>
      <c r="I17" s="317">
        <v>1.0699999999999999E-2</v>
      </c>
      <c r="J17" s="317">
        <v>1.01E-2</v>
      </c>
      <c r="K17" s="317">
        <v>1.15E-2</v>
      </c>
      <c r="L17" s="317">
        <v>1.0800000000000001E-2</v>
      </c>
      <c r="M17" s="317">
        <v>1.67E-2</v>
      </c>
      <c r="N17" s="317">
        <v>1.7299999999999999E-2</v>
      </c>
      <c r="O17" s="317">
        <v>1.6899999999999998E-2</v>
      </c>
      <c r="P17" s="317">
        <v>1.5599999999999999E-2</v>
      </c>
      <c r="Q17" s="317">
        <v>1.7600000000000001E-2</v>
      </c>
      <c r="R17" s="317">
        <v>1.7500000000000002E-2</v>
      </c>
      <c r="S17" s="317">
        <v>1.54E-2</v>
      </c>
      <c r="T17" s="317">
        <v>1.4200000000000001E-2</v>
      </c>
      <c r="U17" s="317">
        <v>1.43E-2</v>
      </c>
      <c r="V17" s="317">
        <v>1.4200000000000001E-2</v>
      </c>
      <c r="W17" s="317">
        <v>1.37E-2</v>
      </c>
      <c r="X17" s="317">
        <v>1.15E-2</v>
      </c>
      <c r="Y17" s="317">
        <v>1.26E-2</v>
      </c>
      <c r="Z17" s="317">
        <v>1.2699999999999999E-2</v>
      </c>
      <c r="AA17" s="317">
        <v>1.2500000000000001E-2</v>
      </c>
      <c r="AB17" s="317">
        <v>1.2999999999999999E-2</v>
      </c>
      <c r="AC17" s="377">
        <v>1.35E-2</v>
      </c>
      <c r="AD17" s="317">
        <v>1.34E-2</v>
      </c>
      <c r="AE17" s="377">
        <v>1.35E-2</v>
      </c>
      <c r="AF17" s="377">
        <v>1.4E-2</v>
      </c>
      <c r="AG17" s="377">
        <v>1.4E-2</v>
      </c>
      <c r="AH17" s="377">
        <v>1.398657578333976E-2</v>
      </c>
      <c r="AI17" s="377">
        <v>1.407437239337901E-2</v>
      </c>
      <c r="AJ17" s="317">
        <v>1.3813563146824318E-2</v>
      </c>
      <c r="AK17" s="317">
        <v>1.4586837926023125E-2</v>
      </c>
      <c r="AL17" s="317">
        <v>1.4619090487597772E-2</v>
      </c>
      <c r="AM17" s="317">
        <v>1.49E-2</v>
      </c>
      <c r="AN17" s="377">
        <v>1.37E-2</v>
      </c>
      <c r="AO17" s="317">
        <v>1.5100000000000001E-2</v>
      </c>
      <c r="AP17" s="377">
        <v>1.4800000000000001E-2</v>
      </c>
      <c r="AQ17" s="377">
        <v>1.17E-2</v>
      </c>
      <c r="AR17" s="377">
        <v>1.03E-2</v>
      </c>
      <c r="AS17" s="317">
        <v>1.04E-2</v>
      </c>
      <c r="AT17" s="317">
        <v>0.01</v>
      </c>
      <c r="AU17" s="317">
        <v>0.01</v>
      </c>
      <c r="AV17" s="317">
        <v>9.5999999999999992E-3</v>
      </c>
      <c r="AW17" s="317">
        <v>8.8000000000000005E-3</v>
      </c>
      <c r="AX17" s="377">
        <v>8.9999999999999993E-3</v>
      </c>
      <c r="AY17" s="377">
        <v>8.8000000000000005E-3</v>
      </c>
      <c r="AZ17" s="317">
        <v>9.5999999999999992E-3</v>
      </c>
      <c r="BA17" s="317">
        <v>1.21E-2</v>
      </c>
      <c r="BB17" s="317">
        <v>1.0800000000000001E-2</v>
      </c>
      <c r="BC17" s="1485">
        <v>1.14E-2</v>
      </c>
      <c r="BD17" s="377">
        <v>1.0646232829141176E-2</v>
      </c>
      <c r="BE17" s="380">
        <v>1.3588513690704808E-2</v>
      </c>
      <c r="BF17" s="1211"/>
      <c r="BG17" s="1211"/>
      <c r="BH17" s="1211"/>
    </row>
    <row r="18" spans="2:60" ht="19.5" customHeight="1" x14ac:dyDescent="0.3">
      <c r="B18" s="74"/>
      <c r="C18" s="1721" t="s">
        <v>31</v>
      </c>
      <c r="D18" s="1721"/>
      <c r="E18" s="1722"/>
      <c r="F18" s="56"/>
      <c r="H18" s="1213" t="s">
        <v>725</v>
      </c>
      <c r="I18" s="90">
        <v>336.9</v>
      </c>
      <c r="J18" s="90">
        <v>314.5</v>
      </c>
      <c r="K18" s="90">
        <v>322.8</v>
      </c>
      <c r="L18" s="90">
        <v>336.2</v>
      </c>
      <c r="M18" s="90">
        <v>401.1</v>
      </c>
      <c r="N18" s="90">
        <v>404.7</v>
      </c>
      <c r="O18" s="90">
        <v>405.4</v>
      </c>
      <c r="P18" s="90">
        <v>415</v>
      </c>
      <c r="Q18" s="90">
        <v>417.1</v>
      </c>
      <c r="R18" s="90">
        <v>412.4</v>
      </c>
      <c r="S18" s="90">
        <v>402.2</v>
      </c>
      <c r="T18" s="90">
        <v>397.4</v>
      </c>
      <c r="U18" s="90">
        <v>394</v>
      </c>
      <c r="V18" s="90">
        <v>416.8</v>
      </c>
      <c r="W18" s="90">
        <v>419.7</v>
      </c>
      <c r="X18" s="90">
        <v>412.2</v>
      </c>
      <c r="Y18" s="90">
        <v>413.7</v>
      </c>
      <c r="Z18" s="90">
        <v>421.9</v>
      </c>
      <c r="AA18" s="90">
        <v>417.3</v>
      </c>
      <c r="AB18" s="90">
        <v>430.3</v>
      </c>
      <c r="AC18" s="91">
        <v>453.5</v>
      </c>
      <c r="AD18" s="90">
        <v>463</v>
      </c>
      <c r="AE18" s="91">
        <v>460.3</v>
      </c>
      <c r="AF18" s="91">
        <v>472.6</v>
      </c>
      <c r="AG18" s="91">
        <v>702.2</v>
      </c>
      <c r="AH18" s="91">
        <v>719.27328024600001</v>
      </c>
      <c r="AI18" s="91">
        <v>729.73645413500003</v>
      </c>
      <c r="AJ18" s="90">
        <v>749.07842080099999</v>
      </c>
      <c r="AK18" s="90">
        <v>755.69677764300002</v>
      </c>
      <c r="AL18" s="90">
        <v>755.7</v>
      </c>
      <c r="AM18" s="90">
        <v>767.2</v>
      </c>
      <c r="AN18" s="91">
        <v>789.3</v>
      </c>
      <c r="AO18" s="90">
        <v>800.7</v>
      </c>
      <c r="AP18" s="91">
        <v>791.4</v>
      </c>
      <c r="AQ18" s="91">
        <v>756.1</v>
      </c>
      <c r="AR18" s="91">
        <v>755.6</v>
      </c>
      <c r="AS18" s="90">
        <v>738.4</v>
      </c>
      <c r="AT18" s="90">
        <v>748.6</v>
      </c>
      <c r="AU18" s="90">
        <v>761.1</v>
      </c>
      <c r="AV18" s="90">
        <v>838.1</v>
      </c>
      <c r="AW18" s="90">
        <v>849.3</v>
      </c>
      <c r="AX18" s="91">
        <v>877.13828058199999</v>
      </c>
      <c r="AY18" s="91">
        <v>851.2</v>
      </c>
      <c r="AZ18" s="90">
        <v>896.3</v>
      </c>
      <c r="BA18" s="90">
        <v>953.3</v>
      </c>
      <c r="BB18" s="90">
        <v>973.2</v>
      </c>
      <c r="BC18" s="1496">
        <v>1017.4</v>
      </c>
      <c r="BD18" s="91">
        <v>1003.594142786</v>
      </c>
      <c r="BE18" s="458">
        <v>1048.2868645880001</v>
      </c>
      <c r="BF18" s="1211"/>
      <c r="BG18" s="1214"/>
      <c r="BH18" s="1214"/>
    </row>
    <row r="19" spans="2:60" ht="19.5" customHeight="1" x14ac:dyDescent="0.3">
      <c r="B19" s="74"/>
      <c r="C19" s="89"/>
      <c r="D19" s="75"/>
      <c r="E19" s="76"/>
      <c r="F19" s="75"/>
      <c r="H19" s="431" t="s">
        <v>378</v>
      </c>
      <c r="I19" s="90">
        <v>80.7</v>
      </c>
      <c r="J19" s="90">
        <v>82.9</v>
      </c>
      <c r="K19" s="90">
        <v>103</v>
      </c>
      <c r="L19" s="90">
        <v>339.2</v>
      </c>
      <c r="M19" s="90">
        <v>308.5</v>
      </c>
      <c r="N19" s="90">
        <v>342.4</v>
      </c>
      <c r="O19" s="90">
        <v>367.2</v>
      </c>
      <c r="P19" s="90">
        <v>352.4</v>
      </c>
      <c r="Q19" s="90">
        <v>346.8</v>
      </c>
      <c r="R19" s="90">
        <v>360.2</v>
      </c>
      <c r="S19" s="90">
        <v>346.6</v>
      </c>
      <c r="T19" s="90">
        <v>336.3</v>
      </c>
      <c r="U19" s="90">
        <v>321.10000000000002</v>
      </c>
      <c r="V19" s="90">
        <v>296.89999999999998</v>
      </c>
      <c r="W19" s="90">
        <v>308.39999999999998</v>
      </c>
      <c r="X19" s="90">
        <v>296.5</v>
      </c>
      <c r="Y19" s="90">
        <v>282.7</v>
      </c>
      <c r="Z19" s="90">
        <v>276.3</v>
      </c>
      <c r="AA19" s="90">
        <v>295.39999999999998</v>
      </c>
      <c r="AB19" s="90">
        <v>300.7</v>
      </c>
      <c r="AC19" s="91">
        <v>297.39999999999998</v>
      </c>
      <c r="AD19" s="90">
        <v>361.3</v>
      </c>
      <c r="AE19" s="91">
        <v>389.6</v>
      </c>
      <c r="AF19" s="91">
        <v>392.9</v>
      </c>
      <c r="AG19" s="91">
        <v>190.6</v>
      </c>
      <c r="AH19" s="91">
        <v>212.26080385500001</v>
      </c>
      <c r="AI19" s="91">
        <v>234.754290588</v>
      </c>
      <c r="AJ19" s="90">
        <v>243.55521692900001</v>
      </c>
      <c r="AK19" s="90">
        <v>240.17931629399999</v>
      </c>
      <c r="AL19" s="90">
        <v>271.60000000000002</v>
      </c>
      <c r="AM19" s="90">
        <v>307.7</v>
      </c>
      <c r="AN19" s="91">
        <v>314</v>
      </c>
      <c r="AO19" s="90">
        <v>301.3</v>
      </c>
      <c r="AP19" s="91">
        <v>275.3</v>
      </c>
      <c r="AQ19" s="91">
        <v>302.5</v>
      </c>
      <c r="AR19" s="91">
        <v>323.60000000000002</v>
      </c>
      <c r="AS19" s="90">
        <v>342.4</v>
      </c>
      <c r="AT19" s="90">
        <v>401.6</v>
      </c>
      <c r="AU19" s="90">
        <v>416.2</v>
      </c>
      <c r="AV19" s="90">
        <v>403.8</v>
      </c>
      <c r="AW19" s="90">
        <v>413.4</v>
      </c>
      <c r="AX19" s="91">
        <v>430.45333493999999</v>
      </c>
      <c r="AY19" s="91">
        <v>446.1</v>
      </c>
      <c r="AZ19" s="90">
        <v>479.1</v>
      </c>
      <c r="BA19" s="90">
        <v>491.3</v>
      </c>
      <c r="BB19" s="90">
        <v>519.4</v>
      </c>
      <c r="BC19" s="1496">
        <v>557.1</v>
      </c>
      <c r="BD19" s="91">
        <v>782.48541884099996</v>
      </c>
      <c r="BE19" s="458">
        <v>592.04151528199998</v>
      </c>
      <c r="BF19" s="412"/>
    </row>
    <row r="20" spans="2:60" ht="19.5" customHeight="1" x14ac:dyDescent="0.3">
      <c r="B20" s="74"/>
      <c r="C20" s="1721" t="s">
        <v>17</v>
      </c>
      <c r="D20" s="1721"/>
      <c r="E20" s="1722"/>
      <c r="F20" s="56"/>
      <c r="H20" s="432" t="s">
        <v>379</v>
      </c>
      <c r="I20" s="317">
        <v>2.6653481012658227</v>
      </c>
      <c r="J20" s="317">
        <v>2.6697792869269952</v>
      </c>
      <c r="K20" s="317">
        <v>2.3189655172413794</v>
      </c>
      <c r="L20" s="317">
        <v>2.2808683853459972</v>
      </c>
      <c r="M20" s="317">
        <v>1.8165760869565217</v>
      </c>
      <c r="N20" s="317">
        <v>1.6947236180904521</v>
      </c>
      <c r="O20" s="317">
        <v>1.6594351207531721</v>
      </c>
      <c r="P20" s="317">
        <v>1.81778361804643</v>
      </c>
      <c r="Q20" s="317">
        <v>1.7038398692810457</v>
      </c>
      <c r="R20" s="317">
        <v>1.6985172981878087</v>
      </c>
      <c r="S20" s="317">
        <v>1.8568790397045245</v>
      </c>
      <c r="T20" s="317">
        <v>1.9281901989325569</v>
      </c>
      <c r="U20" s="317">
        <v>1.9294809010773752</v>
      </c>
      <c r="V20" s="317">
        <v>2.0592885375494072</v>
      </c>
      <c r="W20" s="317">
        <v>2.08287841191067</v>
      </c>
      <c r="X20" s="434">
        <v>2.4147627416520212</v>
      </c>
      <c r="Y20" s="434">
        <v>2.2983333333333333</v>
      </c>
      <c r="Z20" s="434">
        <v>2.3309392265193369</v>
      </c>
      <c r="AA20" s="434">
        <v>2.3067993366500827</v>
      </c>
      <c r="AB20" s="434">
        <v>2.2388137356919877</v>
      </c>
      <c r="AC20" s="593">
        <v>2.2111165285226719</v>
      </c>
      <c r="AD20" s="434">
        <v>2.1829325789721832</v>
      </c>
      <c r="AE20" s="593">
        <v>2.0903723887375114</v>
      </c>
      <c r="AF20" s="593">
        <v>2.0430000000000001</v>
      </c>
      <c r="AG20" s="593">
        <v>2.9289999999999998</v>
      </c>
      <c r="AH20" s="593">
        <v>2.8980808575842705</v>
      </c>
      <c r="AI20" s="593">
        <v>2.836569866778766</v>
      </c>
      <c r="AJ20" s="434">
        <v>2.7809727865527414</v>
      </c>
      <c r="AK20" s="434">
        <v>2.6861214648449545</v>
      </c>
      <c r="AL20" s="434">
        <v>2.6244225640236394</v>
      </c>
      <c r="AM20" s="434">
        <v>2.4660000000000002</v>
      </c>
      <c r="AN20" s="593">
        <v>2.6339999999999999</v>
      </c>
      <c r="AO20" s="434">
        <v>2.4963000000000002</v>
      </c>
      <c r="AP20" s="593">
        <v>2.4983</v>
      </c>
      <c r="AQ20" s="593">
        <v>2.88</v>
      </c>
      <c r="AR20" s="593">
        <v>3.2</v>
      </c>
      <c r="AS20" s="434">
        <v>3.0219999999999998</v>
      </c>
      <c r="AT20" s="434">
        <v>3.1379999999999999</v>
      </c>
      <c r="AU20" s="434">
        <v>3.1709999999999998</v>
      </c>
      <c r="AV20" s="434">
        <v>3.4820000000000002</v>
      </c>
      <c r="AW20" s="434">
        <v>3.7429999999999999</v>
      </c>
      <c r="AX20" s="593">
        <v>3.6419999999999999</v>
      </c>
      <c r="AY20" s="593">
        <v>3.4649999999999999</v>
      </c>
      <c r="AZ20" s="434">
        <v>3.3559999999999999</v>
      </c>
      <c r="BA20" s="434">
        <v>2.907</v>
      </c>
      <c r="BB20" s="434">
        <v>3.3170000000000002</v>
      </c>
      <c r="BC20" s="1514">
        <v>3.29</v>
      </c>
      <c r="BD20" s="593">
        <v>3.4745092197900798</v>
      </c>
      <c r="BE20" s="612">
        <v>2.8655366677308005</v>
      </c>
    </row>
    <row r="21" spans="2:60" ht="19.5" customHeight="1" x14ac:dyDescent="0.3">
      <c r="B21" s="74"/>
      <c r="C21" s="214"/>
      <c r="D21" s="1749" t="s">
        <v>602</v>
      </c>
      <c r="E21" s="1750"/>
      <c r="F21" s="189"/>
      <c r="H21" s="437" t="s">
        <v>380</v>
      </c>
      <c r="I21" s="420"/>
      <c r="J21" s="420"/>
      <c r="K21" s="420"/>
      <c r="L21" s="420"/>
      <c r="M21" s="420"/>
      <c r="N21" s="420"/>
      <c r="O21" s="420"/>
      <c r="P21" s="420"/>
      <c r="Q21" s="420"/>
      <c r="R21" s="420"/>
      <c r="S21" s="420"/>
      <c r="T21" s="420"/>
      <c r="U21" s="420"/>
      <c r="V21" s="420"/>
      <c r="W21" s="420"/>
      <c r="X21" s="420"/>
      <c r="Y21" s="420"/>
      <c r="Z21" s="420"/>
      <c r="AA21" s="420"/>
      <c r="AB21" s="420"/>
      <c r="AC21" s="420">
        <v>3.6612</v>
      </c>
      <c r="AD21" s="420">
        <v>3.8866999999999998</v>
      </c>
      <c r="AE21" s="420">
        <v>3.8601000000000001</v>
      </c>
      <c r="AF21" s="420">
        <v>3.7406000000000001</v>
      </c>
      <c r="AG21" s="420">
        <v>3.7242000000000002</v>
      </c>
      <c r="AH21" s="420">
        <v>3.7532999999999999</v>
      </c>
      <c r="AI21" s="420">
        <v>3.7490999999999999</v>
      </c>
      <c r="AJ21" s="420">
        <v>3.6852</v>
      </c>
      <c r="AK21" s="420">
        <v>3.5398000000000001</v>
      </c>
      <c r="AL21" s="420">
        <v>3.5678000000000001</v>
      </c>
      <c r="AM21" s="420">
        <v>3.4554</v>
      </c>
      <c r="AN21" s="420">
        <v>3.6819999999999999</v>
      </c>
      <c r="AO21" s="420">
        <v>3.4356</v>
      </c>
      <c r="AP21" s="421">
        <v>3.3673000000000002</v>
      </c>
      <c r="AQ21" s="421">
        <v>4.032</v>
      </c>
      <c r="AR21" s="421">
        <v>4.5709999999999997</v>
      </c>
      <c r="AS21" s="420">
        <v>4.423</v>
      </c>
      <c r="AT21" s="420">
        <v>4.8220000000000001</v>
      </c>
      <c r="AU21" s="420">
        <v>4.9039999999999999</v>
      </c>
      <c r="AV21" s="420">
        <v>5.1589999999999998</v>
      </c>
      <c r="AW21" s="420">
        <v>5.5643000000000002</v>
      </c>
      <c r="AX21" s="421">
        <v>5.43</v>
      </c>
      <c r="AY21" s="421">
        <v>5.2809999999999997</v>
      </c>
      <c r="AZ21" s="420">
        <v>5.149</v>
      </c>
      <c r="BA21" s="420">
        <v>4.4059999999999997</v>
      </c>
      <c r="BB21" s="420">
        <v>5.0869999999999997</v>
      </c>
      <c r="BC21" s="1516">
        <v>5.0919999999999996</v>
      </c>
      <c r="BD21" s="421">
        <v>6.1835254308323622</v>
      </c>
      <c r="BE21" s="619">
        <v>4.4839072952462411</v>
      </c>
    </row>
    <row r="22" spans="2:60" ht="19.5" customHeight="1" x14ac:dyDescent="0.25">
      <c r="B22" s="74"/>
      <c r="C22" s="214"/>
      <c r="D22" s="1749" t="s">
        <v>10</v>
      </c>
      <c r="E22" s="1750"/>
      <c r="F22" s="189"/>
      <c r="H22" s="292" t="s">
        <v>726</v>
      </c>
      <c r="AP22" s="48"/>
      <c r="AQ22" s="48"/>
      <c r="AR22" s="48"/>
      <c r="AT22" s="1215"/>
      <c r="AU22" s="1215"/>
      <c r="AV22" s="1215"/>
      <c r="AW22" s="1215"/>
      <c r="AX22" s="1216"/>
      <c r="AY22" s="1215"/>
      <c r="AZ22" s="1215"/>
      <c r="BA22" s="1215"/>
      <c r="BB22" s="1215"/>
      <c r="BC22" s="1215"/>
      <c r="BD22" s="1215"/>
      <c r="BE22" s="1215"/>
    </row>
    <row r="23" spans="2:60" ht="19.5" customHeight="1" x14ac:dyDescent="0.3">
      <c r="B23" s="71"/>
      <c r="D23" s="1749" t="s">
        <v>24</v>
      </c>
      <c r="E23" s="1750"/>
      <c r="F23" s="189"/>
    </row>
    <row r="24" spans="2:60" ht="19.5" customHeight="1" x14ac:dyDescent="0.3">
      <c r="B24" s="71"/>
      <c r="C24" s="214"/>
      <c r="D24" s="1728" t="s">
        <v>22</v>
      </c>
      <c r="E24" s="1728"/>
      <c r="F24" s="1728"/>
    </row>
    <row r="25" spans="2:60" ht="19.5" customHeight="1" x14ac:dyDescent="0.3">
      <c r="B25" s="71"/>
      <c r="C25" s="214"/>
      <c r="D25" s="1749" t="s">
        <v>28</v>
      </c>
      <c r="E25" s="1750"/>
      <c r="F25" s="189"/>
      <c r="H25" s="362" t="s">
        <v>543</v>
      </c>
      <c r="I25" s="141"/>
      <c r="J25" s="141"/>
      <c r="K25" s="141"/>
      <c r="L25" s="141"/>
      <c r="M25" s="141"/>
      <c r="N25" s="141"/>
      <c r="O25" s="141"/>
      <c r="P25" s="141"/>
      <c r="Q25" s="141"/>
      <c r="R25" s="141"/>
      <c r="S25" s="141"/>
      <c r="T25" s="141"/>
      <c r="U25" s="141"/>
      <c r="V25" s="141"/>
      <c r="W25" s="141"/>
      <c r="X25" s="141"/>
      <c r="Y25" s="141"/>
      <c r="Z25" s="141"/>
      <c r="AA25" s="141"/>
      <c r="AB25" s="141"/>
      <c r="AC25" s="142"/>
      <c r="AD25" s="141"/>
      <c r="AE25" s="142"/>
      <c r="AF25" s="142"/>
      <c r="AG25" s="142"/>
      <c r="AH25" s="142"/>
      <c r="AI25" s="142"/>
      <c r="AJ25" s="141"/>
      <c r="AK25" s="141"/>
      <c r="AL25" s="141"/>
      <c r="AM25" s="141"/>
      <c r="AN25" s="142"/>
      <c r="AO25" s="141"/>
      <c r="AP25" s="142"/>
      <c r="AQ25" s="142"/>
      <c r="AR25" s="142"/>
      <c r="AS25" s="141"/>
      <c r="AT25" s="141"/>
      <c r="AU25" s="141"/>
      <c r="AV25" s="141"/>
      <c r="AW25" s="141"/>
      <c r="AX25" s="142"/>
      <c r="AY25" s="141"/>
      <c r="AZ25" s="141"/>
      <c r="BA25" s="141"/>
      <c r="BB25" s="141"/>
      <c r="BC25" s="141"/>
      <c r="BD25" s="141"/>
      <c r="BE25" s="141"/>
    </row>
    <row r="26" spans="2:60" ht="19.5" customHeight="1" thickBot="1" x14ac:dyDescent="0.35">
      <c r="B26" s="253"/>
      <c r="C26" s="56"/>
      <c r="D26" s="243"/>
      <c r="E26" s="291"/>
      <c r="F26" s="56"/>
      <c r="H26" s="77" t="s">
        <v>39</v>
      </c>
      <c r="I26" s="78" t="s">
        <v>40</v>
      </c>
      <c r="J26" s="78" t="s">
        <v>41</v>
      </c>
      <c r="K26" s="78" t="s">
        <v>42</v>
      </c>
      <c r="L26" s="78" t="s">
        <v>43</v>
      </c>
      <c r="M26" s="78" t="s">
        <v>44</v>
      </c>
      <c r="N26" s="78" t="s">
        <v>45</v>
      </c>
      <c r="O26" s="78" t="s">
        <v>46</v>
      </c>
      <c r="P26" s="78" t="s">
        <v>47</v>
      </c>
      <c r="Q26" s="78" t="s">
        <v>48</v>
      </c>
      <c r="R26" s="78" t="s">
        <v>49</v>
      </c>
      <c r="S26" s="78" t="s">
        <v>50</v>
      </c>
      <c r="T26" s="78" t="s">
        <v>51</v>
      </c>
      <c r="U26" s="78" t="s">
        <v>52</v>
      </c>
      <c r="V26" s="78" t="s">
        <v>53</v>
      </c>
      <c r="W26" s="78" t="s">
        <v>54</v>
      </c>
      <c r="X26" s="78" t="s">
        <v>55</v>
      </c>
      <c r="Y26" s="78" t="s">
        <v>56</v>
      </c>
      <c r="Z26" s="78" t="s">
        <v>57</v>
      </c>
      <c r="AA26" s="78" t="s">
        <v>58</v>
      </c>
      <c r="AB26" s="78" t="s">
        <v>142</v>
      </c>
      <c r="AC26" s="78" t="s">
        <v>143</v>
      </c>
      <c r="AD26" s="78" t="s">
        <v>61</v>
      </c>
      <c r="AE26" s="78" t="s">
        <v>62</v>
      </c>
      <c r="AF26" s="78" t="s">
        <v>63</v>
      </c>
      <c r="AG26" s="78" t="s">
        <v>64</v>
      </c>
      <c r="AH26" s="78" t="s">
        <v>65</v>
      </c>
      <c r="AI26" s="78" t="s">
        <v>66</v>
      </c>
      <c r="AJ26" s="78" t="s">
        <v>67</v>
      </c>
      <c r="AK26" s="78" t="s">
        <v>68</v>
      </c>
      <c r="AL26" s="78" t="s">
        <v>69</v>
      </c>
      <c r="AM26" s="78" t="s">
        <v>70</v>
      </c>
      <c r="AN26" s="78" t="s">
        <v>71</v>
      </c>
      <c r="AO26" s="78" t="s">
        <v>72</v>
      </c>
      <c r="AP26" s="78" t="s">
        <v>73</v>
      </c>
      <c r="AQ26" s="78" t="s">
        <v>74</v>
      </c>
      <c r="AR26" s="81" t="s">
        <v>75</v>
      </c>
      <c r="AS26" s="81" t="s">
        <v>76</v>
      </c>
      <c r="AT26" s="81" t="s">
        <v>77</v>
      </c>
      <c r="AU26" s="81" t="s">
        <v>78</v>
      </c>
      <c r="AV26" s="81" t="s">
        <v>79</v>
      </c>
      <c r="AW26" s="81" t="s">
        <v>80</v>
      </c>
      <c r="AX26" s="81" t="s">
        <v>81</v>
      </c>
      <c r="AY26" s="81" t="s">
        <v>209</v>
      </c>
      <c r="AZ26" s="81" t="s">
        <v>210</v>
      </c>
      <c r="BA26" s="81" t="s">
        <v>211</v>
      </c>
      <c r="BB26" s="81" t="s">
        <v>433</v>
      </c>
      <c r="BC26" s="81" t="s">
        <v>872</v>
      </c>
      <c r="BD26" s="81" t="s">
        <v>892</v>
      </c>
      <c r="BE26" s="81" t="s">
        <v>893</v>
      </c>
    </row>
    <row r="27" spans="2:60" ht="19.5" customHeight="1" x14ac:dyDescent="0.3">
      <c r="B27" s="253"/>
      <c r="C27" s="1726" t="s">
        <v>8</v>
      </c>
      <c r="D27" s="1726"/>
      <c r="E27" s="1727"/>
      <c r="F27" s="75"/>
      <c r="H27" s="303" t="s">
        <v>544</v>
      </c>
      <c r="I27" s="83">
        <v>149.5</v>
      </c>
      <c r="J27" s="83">
        <v>151</v>
      </c>
      <c r="K27" s="83">
        <v>123.2</v>
      </c>
      <c r="L27" s="83">
        <v>117.3</v>
      </c>
      <c r="M27" s="83">
        <v>40.200000000000003</v>
      </c>
      <c r="N27" s="83">
        <v>114.5</v>
      </c>
      <c r="O27" s="83">
        <v>119.4</v>
      </c>
      <c r="P27" s="83">
        <v>130.1</v>
      </c>
      <c r="Q27" s="83">
        <v>96.5</v>
      </c>
      <c r="R27" s="83">
        <v>109.1</v>
      </c>
      <c r="S27" s="83">
        <v>117.7</v>
      </c>
      <c r="T27" s="83">
        <v>105.7</v>
      </c>
      <c r="U27" s="83">
        <v>90.1</v>
      </c>
      <c r="V27" s="83">
        <v>90.3</v>
      </c>
      <c r="W27" s="83">
        <v>85</v>
      </c>
      <c r="X27" s="83">
        <v>113.4</v>
      </c>
      <c r="Y27" s="83">
        <v>81.8</v>
      </c>
      <c r="Z27" s="83">
        <v>91.2</v>
      </c>
      <c r="AA27" s="83">
        <v>94.8</v>
      </c>
      <c r="AB27" s="83">
        <v>91.2</v>
      </c>
      <c r="AC27" s="84">
        <v>90.531425263000003</v>
      </c>
      <c r="AD27" s="83">
        <v>103.5</v>
      </c>
      <c r="AE27" s="84">
        <v>102.2</v>
      </c>
      <c r="AF27" s="84">
        <v>114.6</v>
      </c>
      <c r="AG27" s="84">
        <v>113.7</v>
      </c>
      <c r="AH27" s="84">
        <v>114.400986995</v>
      </c>
      <c r="AI27" s="84">
        <v>116.976163724</v>
      </c>
      <c r="AJ27" s="83">
        <v>129.176390013</v>
      </c>
      <c r="AK27" s="83">
        <v>129.00397562500001</v>
      </c>
      <c r="AL27" s="83">
        <v>133.6</v>
      </c>
      <c r="AM27" s="83">
        <v>129.4</v>
      </c>
      <c r="AN27" s="84">
        <v>126.5</v>
      </c>
      <c r="AO27" s="83">
        <v>126.4</v>
      </c>
      <c r="AP27" s="84">
        <v>148.1</v>
      </c>
      <c r="AQ27" s="84">
        <v>122.6</v>
      </c>
      <c r="AR27" s="84">
        <v>121.9</v>
      </c>
      <c r="AS27" s="83">
        <v>116.1</v>
      </c>
      <c r="AT27" s="83">
        <v>112.7</v>
      </c>
      <c r="AU27" s="83">
        <v>104.8</v>
      </c>
      <c r="AV27" s="83">
        <v>109.2</v>
      </c>
      <c r="AW27" s="83">
        <v>116.79503799599999</v>
      </c>
      <c r="AX27" s="84">
        <v>105.23990393935824</v>
      </c>
      <c r="AY27" s="84">
        <v>119.2</v>
      </c>
      <c r="AZ27" s="83">
        <v>128.30000000000001</v>
      </c>
      <c r="BA27" s="83">
        <v>124.8</v>
      </c>
      <c r="BB27" s="83">
        <v>166.2</v>
      </c>
      <c r="BC27" s="1518">
        <v>151.19999999999999</v>
      </c>
      <c r="BD27" s="84">
        <v>259.2</v>
      </c>
      <c r="BE27" s="645">
        <v>148.70747651899998</v>
      </c>
      <c r="BF27" s="545"/>
    </row>
    <row r="28" spans="2:60" ht="19.5" customHeight="1" x14ac:dyDescent="0.3">
      <c r="B28" s="253"/>
      <c r="C28" s="235"/>
      <c r="D28" s="235"/>
      <c r="E28" s="281"/>
      <c r="F28" s="56"/>
      <c r="H28" s="303" t="s">
        <v>547</v>
      </c>
      <c r="I28" s="83">
        <v>0</v>
      </c>
      <c r="J28" s="83">
        <v>0</v>
      </c>
      <c r="K28" s="83">
        <v>0</v>
      </c>
      <c r="L28" s="83">
        <v>0</v>
      </c>
      <c r="M28" s="83">
        <v>0</v>
      </c>
      <c r="N28" s="83">
        <v>0</v>
      </c>
      <c r="O28" s="83">
        <v>0</v>
      </c>
      <c r="P28" s="83">
        <v>0</v>
      </c>
      <c r="Q28" s="83">
        <v>0</v>
      </c>
      <c r="R28" s="83">
        <v>0</v>
      </c>
      <c r="S28" s="83">
        <v>0</v>
      </c>
      <c r="T28" s="83">
        <v>0</v>
      </c>
      <c r="U28" s="83">
        <v>0</v>
      </c>
      <c r="V28" s="83">
        <v>0</v>
      </c>
      <c r="W28" s="83">
        <v>0</v>
      </c>
      <c r="X28" s="83">
        <v>0</v>
      </c>
      <c r="Y28" s="83">
        <v>0</v>
      </c>
      <c r="Z28" s="83">
        <v>0</v>
      </c>
      <c r="AA28" s="83">
        <v>0</v>
      </c>
      <c r="AB28" s="83">
        <v>0</v>
      </c>
      <c r="AC28" s="84">
        <v>0</v>
      </c>
      <c r="AD28" s="83">
        <v>0</v>
      </c>
      <c r="AE28" s="84">
        <v>0</v>
      </c>
      <c r="AF28" s="84">
        <v>0</v>
      </c>
      <c r="AG28" s="84">
        <v>0</v>
      </c>
      <c r="AH28" s="84">
        <v>0</v>
      </c>
      <c r="AI28" s="84">
        <v>0</v>
      </c>
      <c r="AJ28" s="83">
        <v>0</v>
      </c>
      <c r="AK28" s="83">
        <v>0</v>
      </c>
      <c r="AL28" s="83">
        <v>0</v>
      </c>
      <c r="AM28" s="83">
        <v>0</v>
      </c>
      <c r="AN28" s="84">
        <v>0</v>
      </c>
      <c r="AO28" s="83">
        <v>0</v>
      </c>
      <c r="AP28" s="84">
        <v>0</v>
      </c>
      <c r="AQ28" s="84">
        <v>0</v>
      </c>
      <c r="AR28" s="84">
        <v>0</v>
      </c>
      <c r="AS28" s="83">
        <v>0</v>
      </c>
      <c r="AT28" s="83">
        <v>0</v>
      </c>
      <c r="AU28" s="83">
        <v>0</v>
      </c>
      <c r="AV28" s="83">
        <v>0</v>
      </c>
      <c r="AW28" s="83">
        <v>0</v>
      </c>
      <c r="AX28" s="84">
        <v>0</v>
      </c>
      <c r="AY28" s="84">
        <v>0</v>
      </c>
      <c r="AZ28" s="83">
        <v>0</v>
      </c>
      <c r="BA28" s="83">
        <v>0</v>
      </c>
      <c r="BB28" s="83">
        <v>0</v>
      </c>
      <c r="BC28" s="1518">
        <v>0</v>
      </c>
      <c r="BD28" s="84">
        <v>0</v>
      </c>
      <c r="BE28" s="645">
        <v>0</v>
      </c>
    </row>
    <row r="29" spans="2:60" ht="19.5" customHeight="1" x14ac:dyDescent="0.3">
      <c r="B29" s="253"/>
      <c r="C29" s="1721" t="s">
        <v>25</v>
      </c>
      <c r="D29" s="1721"/>
      <c r="E29" s="1736"/>
      <c r="F29" s="56"/>
      <c r="H29" s="265" t="s">
        <v>426</v>
      </c>
      <c r="I29" s="261">
        <v>149.5</v>
      </c>
      <c r="J29" s="261">
        <v>151</v>
      </c>
      <c r="K29" s="261">
        <v>123.2</v>
      </c>
      <c r="L29" s="261">
        <v>117.3</v>
      </c>
      <c r="M29" s="261">
        <v>40.200000000000003</v>
      </c>
      <c r="N29" s="261">
        <v>114.5</v>
      </c>
      <c r="O29" s="261">
        <v>119.4</v>
      </c>
      <c r="P29" s="261">
        <v>130.1</v>
      </c>
      <c r="Q29" s="261">
        <v>96.5</v>
      </c>
      <c r="R29" s="261">
        <v>109.1</v>
      </c>
      <c r="S29" s="261">
        <v>117.7</v>
      </c>
      <c r="T29" s="261">
        <v>105.7</v>
      </c>
      <c r="U29" s="261">
        <v>90.1</v>
      </c>
      <c r="V29" s="261">
        <v>90.3</v>
      </c>
      <c r="W29" s="261">
        <v>85</v>
      </c>
      <c r="X29" s="261">
        <v>113.4</v>
      </c>
      <c r="Y29" s="261">
        <v>81.8</v>
      </c>
      <c r="Z29" s="261">
        <v>91.2</v>
      </c>
      <c r="AA29" s="261">
        <v>94.8</v>
      </c>
      <c r="AB29" s="261">
        <v>91.2</v>
      </c>
      <c r="AC29" s="262">
        <v>90.5</v>
      </c>
      <c r="AD29" s="261">
        <v>103.5</v>
      </c>
      <c r="AE29" s="262">
        <v>102.2</v>
      </c>
      <c r="AF29" s="262">
        <v>114.6</v>
      </c>
      <c r="AG29" s="262">
        <v>113.7</v>
      </c>
      <c r="AH29" s="262">
        <v>114.400986995</v>
      </c>
      <c r="AI29" s="262">
        <v>117</v>
      </c>
      <c r="AJ29" s="261">
        <v>129.176390013</v>
      </c>
      <c r="AK29" s="261">
        <v>129</v>
      </c>
      <c r="AL29" s="261">
        <v>133.6</v>
      </c>
      <c r="AM29" s="261">
        <v>129.4</v>
      </c>
      <c r="AN29" s="262">
        <v>126.5</v>
      </c>
      <c r="AO29" s="261">
        <v>126.4</v>
      </c>
      <c r="AP29" s="262">
        <v>148.1</v>
      </c>
      <c r="AQ29" s="262">
        <v>122.6</v>
      </c>
      <c r="AR29" s="262">
        <v>121.9</v>
      </c>
      <c r="AS29" s="261">
        <v>116.1</v>
      </c>
      <c r="AT29" s="261">
        <v>112.7</v>
      </c>
      <c r="AU29" s="261">
        <v>104.8</v>
      </c>
      <c r="AV29" s="261">
        <v>109.2</v>
      </c>
      <c r="AW29" s="261">
        <v>116.79503799599999</v>
      </c>
      <c r="AX29" s="262">
        <v>105.2</v>
      </c>
      <c r="AY29" s="262">
        <v>119.2</v>
      </c>
      <c r="AZ29" s="261">
        <v>128.30000000000001</v>
      </c>
      <c r="BA29" s="261">
        <v>124.8</v>
      </c>
      <c r="BB29" s="261">
        <v>166.2</v>
      </c>
      <c r="BC29" s="1519">
        <v>151.19999999999999</v>
      </c>
      <c r="BD29" s="262">
        <v>259.2</v>
      </c>
      <c r="BE29" s="1205">
        <v>148.70747651899998</v>
      </c>
    </row>
    <row r="30" spans="2:60" ht="19.5" customHeight="1" x14ac:dyDescent="0.3">
      <c r="B30" s="253"/>
      <c r="C30" s="243"/>
      <c r="D30" s="243"/>
      <c r="E30" s="291"/>
      <c r="F30" s="56"/>
    </row>
    <row r="31" spans="2:60" ht="19.5" customHeight="1" x14ac:dyDescent="0.3">
      <c r="B31" s="253"/>
      <c r="C31" s="1721" t="s">
        <v>32</v>
      </c>
      <c r="D31" s="1721"/>
      <c r="E31" s="1736"/>
    </row>
    <row r="32" spans="2:60" ht="19.5" customHeight="1" thickBot="1" x14ac:dyDescent="0.35">
      <c r="B32" s="305"/>
      <c r="C32" s="306"/>
      <c r="D32" s="306"/>
      <c r="E32" s="307"/>
      <c r="H32" s="362" t="s">
        <v>548</v>
      </c>
      <c r="I32" s="141"/>
      <c r="J32" s="141"/>
      <c r="K32" s="141"/>
      <c r="L32" s="141"/>
      <c r="M32" s="141"/>
      <c r="N32" s="141"/>
      <c r="O32" s="141"/>
      <c r="P32" s="141"/>
      <c r="Q32" s="141"/>
      <c r="R32" s="141"/>
      <c r="S32" s="141"/>
      <c r="T32" s="141"/>
      <c r="U32" s="141"/>
      <c r="V32" s="141"/>
      <c r="W32" s="141"/>
      <c r="X32" s="141"/>
      <c r="Y32" s="141"/>
      <c r="Z32" s="141"/>
      <c r="AA32" s="141"/>
      <c r="AB32" s="141"/>
      <c r="AC32" s="142"/>
      <c r="AD32" s="141"/>
      <c r="AE32" s="142"/>
      <c r="AF32" s="142"/>
      <c r="AG32" s="142"/>
      <c r="AH32" s="142"/>
      <c r="AI32" s="142"/>
      <c r="AJ32" s="141"/>
      <c r="AK32" s="141"/>
      <c r="AL32" s="141"/>
      <c r="AM32" s="141"/>
      <c r="AN32" s="142"/>
      <c r="AO32" s="141"/>
      <c r="AP32" s="142"/>
      <c r="AQ32" s="142"/>
      <c r="AR32" s="142"/>
      <c r="AS32" s="141"/>
      <c r="AT32" s="141"/>
      <c r="AU32" s="141"/>
      <c r="AV32" s="141"/>
      <c r="AW32" s="141"/>
      <c r="AX32" s="142"/>
      <c r="AY32" s="141"/>
      <c r="AZ32" s="141"/>
      <c r="BA32" s="141"/>
      <c r="BB32" s="141"/>
      <c r="BC32" s="141"/>
      <c r="BD32" s="141"/>
      <c r="BE32" s="141"/>
    </row>
    <row r="33" spans="3:57" ht="19.5" customHeight="1" thickTop="1" thickBot="1" x14ac:dyDescent="0.35">
      <c r="H33" s="77" t="s">
        <v>39</v>
      </c>
      <c r="I33" s="78" t="s">
        <v>40</v>
      </c>
      <c r="J33" s="78" t="s">
        <v>41</v>
      </c>
      <c r="K33" s="78" t="s">
        <v>42</v>
      </c>
      <c r="L33" s="78" t="s">
        <v>43</v>
      </c>
      <c r="M33" s="78" t="s">
        <v>44</v>
      </c>
      <c r="N33" s="78" t="s">
        <v>45</v>
      </c>
      <c r="O33" s="78" t="s">
        <v>46</v>
      </c>
      <c r="P33" s="78" t="s">
        <v>47</v>
      </c>
      <c r="Q33" s="78" t="s">
        <v>48</v>
      </c>
      <c r="R33" s="78" t="s">
        <v>49</v>
      </c>
      <c r="S33" s="78" t="s">
        <v>50</v>
      </c>
      <c r="T33" s="78" t="s">
        <v>51</v>
      </c>
      <c r="U33" s="78" t="s">
        <v>52</v>
      </c>
      <c r="V33" s="78" t="s">
        <v>53</v>
      </c>
      <c r="W33" s="78" t="s">
        <v>54</v>
      </c>
      <c r="X33" s="78" t="s">
        <v>55</v>
      </c>
      <c r="Y33" s="78" t="s">
        <v>56</v>
      </c>
      <c r="Z33" s="78" t="s">
        <v>57</v>
      </c>
      <c r="AA33" s="78" t="s">
        <v>58</v>
      </c>
      <c r="AB33" s="78" t="s">
        <v>142</v>
      </c>
      <c r="AC33" s="78" t="s">
        <v>143</v>
      </c>
      <c r="AD33" s="78" t="s">
        <v>61</v>
      </c>
      <c r="AE33" s="78" t="s">
        <v>62</v>
      </c>
      <c r="AF33" s="78" t="s">
        <v>63</v>
      </c>
      <c r="AG33" s="78" t="s">
        <v>64</v>
      </c>
      <c r="AH33" s="78" t="s">
        <v>320</v>
      </c>
      <c r="AI33" s="78" t="s">
        <v>66</v>
      </c>
      <c r="AJ33" s="78" t="s">
        <v>67</v>
      </c>
      <c r="AK33" s="78" t="s">
        <v>68</v>
      </c>
      <c r="AL33" s="78" t="s">
        <v>69</v>
      </c>
      <c r="AM33" s="78" t="s">
        <v>70</v>
      </c>
      <c r="AN33" s="78" t="s">
        <v>71</v>
      </c>
      <c r="AO33" s="78" t="s">
        <v>72</v>
      </c>
      <c r="AP33" s="78" t="s">
        <v>73</v>
      </c>
      <c r="AQ33" s="78" t="s">
        <v>74</v>
      </c>
      <c r="AR33" s="81" t="s">
        <v>75</v>
      </c>
      <c r="AS33" s="81" t="s">
        <v>76</v>
      </c>
      <c r="AT33" s="81" t="s">
        <v>77</v>
      </c>
      <c r="AU33" s="81" t="s">
        <v>78</v>
      </c>
      <c r="AV33" s="81" t="s">
        <v>79</v>
      </c>
      <c r="AW33" s="81" t="s">
        <v>80</v>
      </c>
      <c r="AX33" s="81" t="s">
        <v>81</v>
      </c>
      <c r="AY33" s="81" t="s">
        <v>209</v>
      </c>
      <c r="AZ33" s="81" t="s">
        <v>210</v>
      </c>
      <c r="BA33" s="81" t="s">
        <v>211</v>
      </c>
      <c r="BB33" s="81" t="s">
        <v>433</v>
      </c>
      <c r="BC33" s="81" t="s">
        <v>872</v>
      </c>
      <c r="BD33" s="81" t="s">
        <v>892</v>
      </c>
      <c r="BE33" s="81" t="s">
        <v>893</v>
      </c>
    </row>
    <row r="34" spans="3:57" ht="19.5" customHeight="1" x14ac:dyDescent="0.3">
      <c r="C34" s="214"/>
      <c r="H34" s="1217" t="s">
        <v>727</v>
      </c>
      <c r="I34" s="1218">
        <v>51.6</v>
      </c>
      <c r="J34" s="1218">
        <v>45</v>
      </c>
      <c r="K34" s="1218">
        <v>43.5</v>
      </c>
      <c r="L34" s="1218">
        <v>45</v>
      </c>
      <c r="M34" s="1218">
        <v>37.5</v>
      </c>
      <c r="N34" s="1218">
        <v>37</v>
      </c>
      <c r="O34" s="1218">
        <v>32.700000000000003</v>
      </c>
      <c r="P34" s="1218">
        <v>34.299999999999997</v>
      </c>
      <c r="Q34" s="1218">
        <v>32.299999999999997</v>
      </c>
      <c r="R34" s="1218">
        <v>32.700000000000003</v>
      </c>
      <c r="S34" s="1218">
        <v>31.8</v>
      </c>
      <c r="T34" s="1218">
        <v>34.4</v>
      </c>
      <c r="U34" s="1218">
        <v>31.6</v>
      </c>
      <c r="V34" s="1218">
        <v>33.700000000000003</v>
      </c>
      <c r="W34" s="1218">
        <v>36.5</v>
      </c>
      <c r="X34" s="1218">
        <v>34.1</v>
      </c>
      <c r="Y34" s="1218">
        <v>32.4</v>
      </c>
      <c r="Z34" s="1218">
        <v>34.1</v>
      </c>
      <c r="AA34" s="1218">
        <v>33</v>
      </c>
      <c r="AB34" s="1218">
        <v>34.4</v>
      </c>
      <c r="AC34" s="1219">
        <v>33.9</v>
      </c>
      <c r="AD34" s="1218">
        <v>33.299999999999997</v>
      </c>
      <c r="AE34" s="1219">
        <v>33.1</v>
      </c>
      <c r="AF34" s="1219">
        <v>33.1</v>
      </c>
      <c r="AG34" s="1219">
        <v>33.5</v>
      </c>
      <c r="AH34" s="1219">
        <v>34.070058825000004</v>
      </c>
      <c r="AI34" s="1219">
        <v>32.139882864999997</v>
      </c>
      <c r="AJ34" s="1218">
        <v>35.552428401999997</v>
      </c>
      <c r="AK34" s="1218">
        <v>33.296158792</v>
      </c>
      <c r="AL34" s="1218">
        <v>34.200000000000003</v>
      </c>
      <c r="AM34" s="1218">
        <v>34.5</v>
      </c>
      <c r="AN34" s="1219">
        <v>35.799999999999997</v>
      </c>
      <c r="AO34" s="1218">
        <v>34.200000000000003</v>
      </c>
      <c r="AP34" s="1219">
        <v>34.299999999999997</v>
      </c>
      <c r="AQ34" s="1219">
        <v>33.700000000000003</v>
      </c>
      <c r="AR34" s="1219">
        <v>35.1</v>
      </c>
      <c r="AS34" s="1218">
        <v>34</v>
      </c>
      <c r="AT34" s="1218">
        <v>35.6</v>
      </c>
      <c r="AU34" s="1218">
        <v>33.299999999999997</v>
      </c>
      <c r="AV34" s="1218">
        <v>33.6</v>
      </c>
      <c r="AW34" s="1218">
        <v>31.187896048999999</v>
      </c>
      <c r="AX34" s="1219">
        <v>32.366256157999999</v>
      </c>
      <c r="AY34" s="1219">
        <v>29.9</v>
      </c>
      <c r="AZ34" s="1218">
        <v>29.3</v>
      </c>
      <c r="BA34" s="1218">
        <v>28.7</v>
      </c>
      <c r="BB34" s="1218">
        <v>29.4</v>
      </c>
      <c r="BC34" s="1561">
        <v>27.5</v>
      </c>
      <c r="BD34" s="1219">
        <v>27.8</v>
      </c>
      <c r="BE34" s="1220">
        <v>30.530375774000003</v>
      </c>
    </row>
    <row r="35" spans="3:57" ht="19.5" customHeight="1" x14ac:dyDescent="0.3"/>
    <row r="36" spans="3:57" ht="19.5" customHeight="1" x14ac:dyDescent="0.3"/>
    <row r="37" spans="3:57" ht="19.5" customHeight="1" x14ac:dyDescent="0.3"/>
    <row r="38" spans="3:57" ht="19.5" customHeight="1" x14ac:dyDescent="0.3"/>
    <row r="39" spans="3:57" ht="19.5" customHeight="1" x14ac:dyDescent="0.3"/>
    <row r="40" spans="3:57" ht="19.5" customHeight="1" x14ac:dyDescent="0.3"/>
    <row r="41" spans="3:57" ht="19.5" customHeight="1" x14ac:dyDescent="0.3"/>
    <row r="42" spans="3:57" ht="19.5" customHeight="1" x14ac:dyDescent="0.3"/>
    <row r="43" spans="3:57" ht="19.5" customHeight="1" x14ac:dyDescent="0.3"/>
    <row r="44" spans="3:57" ht="19.5" customHeight="1" x14ac:dyDescent="0.3"/>
    <row r="45" spans="3:57" ht="19.5" customHeight="1" x14ac:dyDescent="0.3"/>
    <row r="46" spans="3:57" ht="19.5" customHeight="1" x14ac:dyDescent="0.3"/>
    <row r="47" spans="3:57" ht="19.5" customHeight="1" x14ac:dyDescent="0.3"/>
    <row r="48" spans="3:57" ht="19.5" customHeight="1" x14ac:dyDescent="0.3"/>
    <row r="49" ht="19.5" customHeight="1" x14ac:dyDescent="0.3"/>
    <row r="50" ht="19.5" customHeight="1" x14ac:dyDescent="0.3"/>
    <row r="51" ht="19.5" customHeight="1" x14ac:dyDescent="0.3"/>
    <row r="52" ht="19.5" customHeight="1" x14ac:dyDescent="0.3"/>
    <row r="53" ht="19.5" customHeight="1" x14ac:dyDescent="0.3"/>
    <row r="54" ht="19.5" customHeight="1" x14ac:dyDescent="0.3"/>
    <row r="55" ht="19.5" customHeight="1" x14ac:dyDescent="0.3"/>
    <row r="56" ht="19.5" customHeight="1" x14ac:dyDescent="0.3"/>
    <row r="57" ht="19.5" customHeight="1" x14ac:dyDescent="0.3"/>
    <row r="58" ht="19.5" customHeight="1" x14ac:dyDescent="0.3"/>
    <row r="59" ht="19.5" customHeight="1" x14ac:dyDescent="0.3"/>
    <row r="60" ht="19.5" customHeight="1" x14ac:dyDescent="0.3"/>
    <row r="61" ht="19.5" customHeight="1" x14ac:dyDescent="0.3"/>
    <row r="62" ht="19.5" customHeight="1" x14ac:dyDescent="0.3"/>
    <row r="63" ht="19.5" customHeight="1" x14ac:dyDescent="0.3"/>
    <row r="64" ht="19.5" customHeight="1" x14ac:dyDescent="0.3"/>
    <row r="65" ht="19.5" customHeight="1" x14ac:dyDescent="0.3"/>
    <row r="66" ht="19.5" customHeight="1" x14ac:dyDescent="0.3"/>
    <row r="67" ht="19.5" customHeight="1" x14ac:dyDescent="0.3"/>
    <row r="68" ht="19.5" customHeight="1" x14ac:dyDescent="0.3"/>
    <row r="69" ht="19.5" customHeight="1" x14ac:dyDescent="0.3"/>
    <row r="70" ht="19.5" customHeight="1" x14ac:dyDescent="0.3"/>
    <row r="71" ht="19.5" customHeight="1" x14ac:dyDescent="0.3"/>
    <row r="72" ht="19.5" customHeight="1" x14ac:dyDescent="0.3"/>
    <row r="73" ht="19.5" customHeight="1" x14ac:dyDescent="0.3"/>
    <row r="74" ht="19.5" customHeight="1" x14ac:dyDescent="0.3"/>
  </sheetData>
  <mergeCells count="16">
    <mergeCell ref="C16:E16"/>
    <mergeCell ref="B4:E4"/>
    <mergeCell ref="C8:E8"/>
    <mergeCell ref="C10:E10"/>
    <mergeCell ref="C12:E12"/>
    <mergeCell ref="C14:E14"/>
    <mergeCell ref="C18:E18"/>
    <mergeCell ref="C20:E20"/>
    <mergeCell ref="D21:E21"/>
    <mergeCell ref="D22:E22"/>
    <mergeCell ref="D23:E23"/>
    <mergeCell ref="D25:E25"/>
    <mergeCell ref="C27:E27"/>
    <mergeCell ref="C29:E29"/>
    <mergeCell ref="C31:E31"/>
    <mergeCell ref="D24:F24"/>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D22:E22" location="C_BS!A1" display="Condensed Balance Sheet"/>
    <hyperlink ref="D23:E23" location="C_Customers!A1" display="Customers / Volume / Receivables"/>
    <hyperlink ref="D21:E21" location="C_IS!A1" display="Condensed Income Statement"/>
    <hyperlink ref="C18" location="I_Key!A1" display="KB Insurance"/>
    <hyperlink ref="C18:E18" location="I_IS!A1" display="KB Insurance"/>
    <hyperlink ref="C10" location="Hightlights!A1" display="Highlights"/>
    <hyperlink ref="C10:E10" location="'Financial Highlights'!A1" display="Finanial Highlights"/>
    <hyperlink ref="D25:E25" location="C_Delinquency!A1" display="Delinquency"/>
    <hyperlink ref="C29" location="Other_IS!A1" display="Other Subsidiaries"/>
    <hyperlink ref="C31" location="Contacts!A1" display="Contacts"/>
    <hyperlink ref="C27:E27"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48"/>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8" width="17.375" style="38" hidden="1" customWidth="1"/>
    <col min="39" max="39" width="17.375" style="48" hidden="1" customWidth="1"/>
    <col min="40" max="52" width="17.375" style="38" hidden="1" customWidth="1"/>
    <col min="53" max="61" width="15.5" style="38" customWidth="1"/>
    <col min="62" max="16384" width="10.75" style="38"/>
  </cols>
  <sheetData>
    <row r="1" spans="2:61" ht="5.25" customHeight="1" x14ac:dyDescent="0.3"/>
    <row r="2" spans="2:61" ht="28.5" customHeight="1" x14ac:dyDescent="0.35">
      <c r="H2" s="39"/>
    </row>
    <row r="3" spans="2:61" ht="3" customHeight="1" x14ac:dyDescent="0.3">
      <c r="H3" s="40"/>
    </row>
    <row r="4" spans="2:61" ht="30" customHeight="1" x14ac:dyDescent="0.3">
      <c r="B4" s="1719" t="s">
        <v>17</v>
      </c>
      <c r="C4" s="1719"/>
      <c r="D4" s="1719"/>
      <c r="E4" s="1719"/>
      <c r="F4" s="191"/>
      <c r="G4" s="42"/>
      <c r="H4" s="64" t="s">
        <v>28</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row>
    <row r="5" spans="2:61" ht="18" customHeight="1" x14ac:dyDescent="0.3">
      <c r="B5" s="44"/>
      <c r="C5" s="44"/>
      <c r="D5" s="44"/>
      <c r="E5" s="44"/>
      <c r="F5" s="44"/>
      <c r="AM5" s="38"/>
      <c r="AZ5" s="69"/>
      <c r="BA5" s="69"/>
      <c r="BB5" s="69"/>
      <c r="BC5" s="70"/>
      <c r="BD5" s="70"/>
      <c r="BE5" s="70"/>
      <c r="BF5" s="70"/>
      <c r="BG5" s="70"/>
      <c r="BH5" s="70"/>
      <c r="BI5" s="70"/>
    </row>
    <row r="6" spans="2:61" ht="3" customHeight="1" thickBot="1" x14ac:dyDescent="0.35">
      <c r="H6" s="40"/>
    </row>
    <row r="7" spans="2:61" ht="12" customHeight="1" thickTop="1" x14ac:dyDescent="0.3">
      <c r="B7" s="193"/>
      <c r="C7" s="67"/>
      <c r="D7" s="67"/>
      <c r="E7" s="68"/>
      <c r="AM7" s="38"/>
    </row>
    <row r="8" spans="2:61" ht="19.5" customHeight="1" x14ac:dyDescent="0.3">
      <c r="B8" s="74"/>
      <c r="C8" s="1721" t="s">
        <v>2</v>
      </c>
      <c r="D8" s="1721"/>
      <c r="E8" s="1722"/>
      <c r="F8" s="56"/>
      <c r="H8" s="700" t="s">
        <v>728</v>
      </c>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1221"/>
      <c r="AN8" s="1222"/>
      <c r="AO8" s="449"/>
    </row>
    <row r="9" spans="2:61" ht="19.5" customHeight="1" thickBot="1" x14ac:dyDescent="0.35">
      <c r="B9" s="71"/>
      <c r="C9" s="75"/>
      <c r="D9" s="75"/>
      <c r="E9" s="76"/>
      <c r="F9" s="75"/>
      <c r="H9" s="1223" t="s">
        <v>39</v>
      </c>
      <c r="I9" s="296" t="s">
        <v>412</v>
      </c>
      <c r="J9" s="296" t="s">
        <v>413</v>
      </c>
      <c r="K9" s="296" t="s">
        <v>414</v>
      </c>
      <c r="L9" s="296" t="s">
        <v>415</v>
      </c>
      <c r="M9" s="296" t="s">
        <v>167</v>
      </c>
      <c r="N9" s="296" t="s">
        <v>168</v>
      </c>
      <c r="O9" s="296" t="s">
        <v>169</v>
      </c>
      <c r="P9" s="296" t="s">
        <v>170</v>
      </c>
      <c r="Q9" s="296" t="s">
        <v>171</v>
      </c>
      <c r="R9" s="296" t="s">
        <v>172</v>
      </c>
      <c r="S9" s="296" t="s">
        <v>173</v>
      </c>
      <c r="T9" s="296" t="s">
        <v>174</v>
      </c>
      <c r="U9" s="296" t="s">
        <v>175</v>
      </c>
      <c r="V9" s="296" t="s">
        <v>176</v>
      </c>
      <c r="W9" s="296" t="s">
        <v>177</v>
      </c>
      <c r="X9" s="296" t="s">
        <v>178</v>
      </c>
      <c r="Y9" s="296" t="s">
        <v>179</v>
      </c>
      <c r="Z9" s="296" t="s">
        <v>180</v>
      </c>
      <c r="AA9" s="296" t="s">
        <v>181</v>
      </c>
      <c r="AB9" s="296" t="s">
        <v>182</v>
      </c>
      <c r="AC9" s="296" t="s">
        <v>183</v>
      </c>
      <c r="AD9" s="296" t="s">
        <v>184</v>
      </c>
      <c r="AE9" s="296" t="s">
        <v>185</v>
      </c>
      <c r="AF9" s="296" t="s">
        <v>358</v>
      </c>
      <c r="AG9" s="296" t="s">
        <v>359</v>
      </c>
      <c r="AH9" s="296" t="s">
        <v>188</v>
      </c>
      <c r="AI9" s="296" t="s">
        <v>189</v>
      </c>
      <c r="AJ9" s="296" t="s">
        <v>190</v>
      </c>
      <c r="AK9" s="296" t="s">
        <v>191</v>
      </c>
      <c r="AL9" s="296" t="s">
        <v>192</v>
      </c>
      <c r="AM9" s="296" t="s">
        <v>193</v>
      </c>
      <c r="AN9" s="296" t="s">
        <v>194</v>
      </c>
      <c r="AO9" s="78" t="s">
        <v>195</v>
      </c>
      <c r="AP9" s="78" t="s">
        <v>196</v>
      </c>
      <c r="AQ9" s="78" t="s">
        <v>197</v>
      </c>
      <c r="AR9" s="78" t="s">
        <v>361</v>
      </c>
      <c r="AS9" s="78" t="s">
        <v>362</v>
      </c>
      <c r="AT9" s="78" t="s">
        <v>200</v>
      </c>
      <c r="AU9" s="78" t="s">
        <v>363</v>
      </c>
      <c r="AV9" s="81" t="s">
        <v>202</v>
      </c>
      <c r="AW9" s="81" t="s">
        <v>365</v>
      </c>
      <c r="AX9" s="81" t="s">
        <v>366</v>
      </c>
      <c r="AY9" s="81" t="s">
        <v>367</v>
      </c>
      <c r="AZ9" s="81" t="s">
        <v>368</v>
      </c>
      <c r="BA9" s="81" t="s">
        <v>207</v>
      </c>
      <c r="BB9" s="81" t="s">
        <v>208</v>
      </c>
      <c r="BC9" s="81" t="s">
        <v>209</v>
      </c>
      <c r="BD9" s="81" t="s">
        <v>210</v>
      </c>
      <c r="BE9" s="81" t="s">
        <v>211</v>
      </c>
      <c r="BF9" s="81" t="s">
        <v>212</v>
      </c>
      <c r="BG9" s="81" t="s">
        <v>872</v>
      </c>
      <c r="BH9" s="81" t="s">
        <v>892</v>
      </c>
      <c r="BI9" s="81" t="s">
        <v>893</v>
      </c>
    </row>
    <row r="10" spans="2:61" ht="19.5" customHeight="1" x14ac:dyDescent="0.3">
      <c r="B10" s="74"/>
      <c r="C10" s="1721" t="s">
        <v>36</v>
      </c>
      <c r="D10" s="1721"/>
      <c r="E10" s="1722"/>
      <c r="F10" s="56"/>
      <c r="H10" s="1224" t="s">
        <v>729</v>
      </c>
      <c r="I10" s="599">
        <v>12181.509929874002</v>
      </c>
      <c r="J10" s="90">
        <v>12241.069540424001</v>
      </c>
      <c r="K10" s="90">
        <v>12122</v>
      </c>
      <c r="L10" s="90">
        <v>12453.2</v>
      </c>
      <c r="M10" s="90">
        <v>11834.097033362001</v>
      </c>
      <c r="N10" s="90">
        <v>11705.369225564002</v>
      </c>
      <c r="O10" s="90">
        <v>12108.981281518001</v>
      </c>
      <c r="P10" s="90">
        <v>13115.578431881</v>
      </c>
      <c r="Q10" s="90">
        <v>12864.5</v>
      </c>
      <c r="R10" s="90">
        <v>13250.9</v>
      </c>
      <c r="S10" s="90">
        <v>13987.6</v>
      </c>
      <c r="T10" s="90">
        <v>14620</v>
      </c>
      <c r="U10" s="90">
        <v>13901.8</v>
      </c>
      <c r="V10" s="90">
        <v>13899.9</v>
      </c>
      <c r="W10" s="90">
        <v>14022</v>
      </c>
      <c r="X10" s="90">
        <v>14469.1</v>
      </c>
      <c r="Y10" s="90">
        <v>14292.5</v>
      </c>
      <c r="Z10" s="90">
        <v>12497.9</v>
      </c>
      <c r="AA10" s="90">
        <v>14677</v>
      </c>
      <c r="AB10" s="90">
        <v>14902.4</v>
      </c>
      <c r="AC10" s="90">
        <v>14251.641595874</v>
      </c>
      <c r="AD10" s="90">
        <v>14294.4</v>
      </c>
      <c r="AE10" s="90">
        <v>14477.1</v>
      </c>
      <c r="AF10" s="90">
        <v>14780.1</v>
      </c>
      <c r="AG10" s="91">
        <v>15239.1</v>
      </c>
      <c r="AH10" s="90">
        <v>15804.2</v>
      </c>
      <c r="AI10" s="91">
        <v>16357</v>
      </c>
      <c r="AJ10" s="91">
        <v>16532.3</v>
      </c>
      <c r="AK10" s="91">
        <v>17155.900000000001</v>
      </c>
      <c r="AL10" s="91">
        <v>17741.948589703006</v>
      </c>
      <c r="AM10" s="91">
        <v>18275.589335632001</v>
      </c>
      <c r="AN10" s="90">
        <v>19496.449387904006</v>
      </c>
      <c r="AO10" s="90">
        <v>19283.844565354007</v>
      </c>
      <c r="AP10" s="90">
        <v>19694.900000000001</v>
      </c>
      <c r="AQ10" s="90">
        <v>20861.400000000001</v>
      </c>
      <c r="AR10" s="91">
        <v>21919</v>
      </c>
      <c r="AS10" s="90">
        <v>21231.7</v>
      </c>
      <c r="AT10" s="91">
        <v>21442.6</v>
      </c>
      <c r="AU10" s="91">
        <v>22390.7</v>
      </c>
      <c r="AV10" s="91">
        <v>22857.4</v>
      </c>
      <c r="AW10" s="90">
        <v>23389.9</v>
      </c>
      <c r="AX10" s="90">
        <v>23889.4</v>
      </c>
      <c r="AY10" s="90">
        <v>23907.200000000001</v>
      </c>
      <c r="AZ10" s="90">
        <v>25177.1</v>
      </c>
      <c r="BA10" s="90">
        <v>24964.070921177998</v>
      </c>
      <c r="BB10" s="91">
        <v>25978.448926555997</v>
      </c>
      <c r="BC10" s="91">
        <v>26907.045722314</v>
      </c>
      <c r="BD10" s="90">
        <v>27020.7</v>
      </c>
      <c r="BE10" s="90">
        <v>26231.7</v>
      </c>
      <c r="BF10" s="90">
        <v>26115.017116187995</v>
      </c>
      <c r="BG10" s="1496">
        <v>26360.799999999999</v>
      </c>
      <c r="BH10" s="91">
        <v>26319.5</v>
      </c>
      <c r="BI10" s="458">
        <v>26109.608514498002</v>
      </c>
    </row>
    <row r="11" spans="2:61" ht="19.5" customHeight="1" x14ac:dyDescent="0.3">
      <c r="B11" s="74"/>
      <c r="C11" s="89"/>
      <c r="D11" s="75"/>
      <c r="E11" s="76"/>
      <c r="F11" s="75"/>
      <c r="H11" s="1225" t="s">
        <v>730</v>
      </c>
      <c r="I11" s="599">
        <v>137.78416689100001</v>
      </c>
      <c r="J11" s="90">
        <v>182.05905962800003</v>
      </c>
      <c r="K11" s="90">
        <v>205.1</v>
      </c>
      <c r="L11" s="90">
        <v>188.5</v>
      </c>
      <c r="M11" s="90">
        <v>177.07706865500003</v>
      </c>
      <c r="N11" s="90">
        <v>142.59367534200001</v>
      </c>
      <c r="O11" s="90">
        <v>150.1</v>
      </c>
      <c r="P11" s="90">
        <v>169.37401594299999</v>
      </c>
      <c r="Q11" s="90">
        <v>275.5</v>
      </c>
      <c r="R11" s="90">
        <v>285.2</v>
      </c>
      <c r="S11" s="90">
        <v>283.2</v>
      </c>
      <c r="T11" s="90">
        <v>270.89999999999998</v>
      </c>
      <c r="U11" s="90">
        <v>294.60000000000002</v>
      </c>
      <c r="V11" s="90">
        <v>290.2</v>
      </c>
      <c r="W11" s="90">
        <v>260.5</v>
      </c>
      <c r="X11" s="90">
        <v>233.7</v>
      </c>
      <c r="Y11" s="90">
        <v>225.5</v>
      </c>
      <c r="Z11" s="90">
        <v>215.5</v>
      </c>
      <c r="AA11" s="90">
        <v>215.1</v>
      </c>
      <c r="AB11" s="90">
        <v>187.8</v>
      </c>
      <c r="AC11" s="90">
        <v>192.95087233799998</v>
      </c>
      <c r="AD11" s="90">
        <v>192.74450953200002</v>
      </c>
      <c r="AE11" s="90">
        <v>181.2</v>
      </c>
      <c r="AF11" s="90">
        <v>183.5</v>
      </c>
      <c r="AG11" s="91">
        <v>192.8</v>
      </c>
      <c r="AH11" s="90">
        <v>193.2</v>
      </c>
      <c r="AI11" s="91">
        <v>201.3</v>
      </c>
      <c r="AJ11" s="91">
        <v>203</v>
      </c>
      <c r="AK11" s="91">
        <v>214.6</v>
      </c>
      <c r="AL11" s="91">
        <v>217.476358232</v>
      </c>
      <c r="AM11" s="91">
        <v>230.28177671400005</v>
      </c>
      <c r="AN11" s="90">
        <v>233.987269411</v>
      </c>
      <c r="AO11" s="90">
        <v>253.92934386900004</v>
      </c>
      <c r="AP11" s="90">
        <v>245.9</v>
      </c>
      <c r="AQ11" s="90">
        <v>242</v>
      </c>
      <c r="AR11" s="91">
        <v>244</v>
      </c>
      <c r="AS11" s="90">
        <v>263.10000000000002</v>
      </c>
      <c r="AT11" s="91">
        <v>231.3</v>
      </c>
      <c r="AU11" s="91">
        <v>221.5</v>
      </c>
      <c r="AV11" s="91">
        <v>215.2</v>
      </c>
      <c r="AW11" s="90">
        <v>202</v>
      </c>
      <c r="AX11" s="90">
        <v>195.3</v>
      </c>
      <c r="AY11" s="90">
        <v>207.6</v>
      </c>
      <c r="AZ11" s="90">
        <v>205.7</v>
      </c>
      <c r="BA11" s="90">
        <v>197.45226726999999</v>
      </c>
      <c r="BB11" s="91">
        <v>203.23967375000004</v>
      </c>
      <c r="BC11" s="91">
        <v>211.2</v>
      </c>
      <c r="BD11" s="90">
        <v>249.3</v>
      </c>
      <c r="BE11" s="90">
        <v>312.10000000000002</v>
      </c>
      <c r="BF11" s="90">
        <v>303.03436131000001</v>
      </c>
      <c r="BG11" s="1496">
        <v>322</v>
      </c>
      <c r="BH11" s="91">
        <v>272.10000000000002</v>
      </c>
      <c r="BI11" s="458">
        <v>342.82735967600001</v>
      </c>
    </row>
    <row r="12" spans="2:61" ht="19.5" customHeight="1" x14ac:dyDescent="0.3">
      <c r="B12" s="74"/>
      <c r="C12" s="1721" t="s">
        <v>0</v>
      </c>
      <c r="D12" s="1721"/>
      <c r="E12" s="1722"/>
      <c r="F12" s="56"/>
      <c r="H12" s="1226" t="s">
        <v>731</v>
      </c>
      <c r="I12" s="438">
        <v>1.1310926780357283E-2</v>
      </c>
      <c r="J12" s="438">
        <v>1.4872806581710991E-2</v>
      </c>
      <c r="K12" s="438">
        <v>1.6919650222735522E-2</v>
      </c>
      <c r="L12" s="438">
        <v>1.5136671698840459E-2</v>
      </c>
      <c r="M12" s="438">
        <v>1.4963293621456257E-2</v>
      </c>
      <c r="N12" s="438">
        <v>1.2181903244075531E-2</v>
      </c>
      <c r="O12" s="438">
        <v>1.239575786850859E-2</v>
      </c>
      <c r="P12" s="438">
        <v>1.2913957003321342E-2</v>
      </c>
      <c r="Q12" s="438">
        <v>2.141552333942244E-2</v>
      </c>
      <c r="R12" s="438">
        <v>2.1523066357756832E-2</v>
      </c>
      <c r="S12" s="438">
        <v>2.0246504046441131E-2</v>
      </c>
      <c r="T12" s="438">
        <v>1.8529411764705881E-2</v>
      </c>
      <c r="U12" s="438">
        <v>2.1191500381245596E-2</v>
      </c>
      <c r="V12" s="438">
        <v>2.0877848042072246E-2</v>
      </c>
      <c r="W12" s="438">
        <v>1.8577948937384112E-2</v>
      </c>
      <c r="X12" s="438">
        <v>1.6151661126123946E-2</v>
      </c>
      <c r="Y12" s="438">
        <v>1.5777505684799721E-2</v>
      </c>
      <c r="Z12" s="438">
        <v>1.5100000000000001E-2</v>
      </c>
      <c r="AA12" s="438">
        <v>1.4655583566123866E-2</v>
      </c>
      <c r="AB12" s="438">
        <v>1.2601996993772816E-2</v>
      </c>
      <c r="AC12" s="438">
        <v>1.3538852422015812E-2</v>
      </c>
      <c r="AD12" s="438">
        <v>1.3483917445433178E-2</v>
      </c>
      <c r="AE12" s="438">
        <v>1.2516318876017986E-2</v>
      </c>
      <c r="AF12" s="438">
        <v>1.241534225072902E-2</v>
      </c>
      <c r="AG12" s="439">
        <v>1.26E-2</v>
      </c>
      <c r="AH12" s="438">
        <v>1.2200000000000001E-2</v>
      </c>
      <c r="AI12" s="439">
        <v>1.23E-2</v>
      </c>
      <c r="AJ12" s="439">
        <v>1.23E-2</v>
      </c>
      <c r="AK12" s="439">
        <v>1.2500000000000001E-2</v>
      </c>
      <c r="AL12" s="439">
        <v>1.2257749318370698E-2</v>
      </c>
      <c r="AM12" s="439">
        <v>1.2600511670779262E-2</v>
      </c>
      <c r="AN12" s="438">
        <v>1.2001532420368319E-2</v>
      </c>
      <c r="AO12" s="438">
        <v>1.3167983334880114E-2</v>
      </c>
      <c r="AP12" s="438">
        <v>1.2500000000000001E-2</v>
      </c>
      <c r="AQ12" s="438">
        <v>1.1599999999999999E-2</v>
      </c>
      <c r="AR12" s="439">
        <v>1.1131894703225512E-2</v>
      </c>
      <c r="AS12" s="438">
        <v>1.24E-2</v>
      </c>
      <c r="AT12" s="439">
        <v>1.0800000000000001E-2</v>
      </c>
      <c r="AU12" s="439">
        <v>9.9000000000000008E-3</v>
      </c>
      <c r="AV12" s="439">
        <v>9.4000000000000004E-3</v>
      </c>
      <c r="AW12" s="438">
        <v>8.6E-3</v>
      </c>
      <c r="AX12" s="438">
        <v>8.2000000000000007E-3</v>
      </c>
      <c r="AY12" s="438">
        <v>8.6999999999999994E-3</v>
      </c>
      <c r="AZ12" s="438">
        <v>8.2000000000000007E-3</v>
      </c>
      <c r="BA12" s="438">
        <v>7.9094578722132027E-3</v>
      </c>
      <c r="BB12" s="439">
        <v>7.8233952429023566E-3</v>
      </c>
      <c r="BC12" s="439">
        <v>7.7999999999999996E-3</v>
      </c>
      <c r="BD12" s="438">
        <v>9.1999999999999998E-3</v>
      </c>
      <c r="BE12" s="438">
        <v>1.1900000000000001E-2</v>
      </c>
      <c r="BF12" s="438">
        <v>1.1599999999999999E-2</v>
      </c>
      <c r="BG12" s="1562">
        <v>1.2200000000000001E-2</v>
      </c>
      <c r="BH12" s="439">
        <v>1.03E-2</v>
      </c>
      <c r="BI12" s="1227">
        <v>1.3130314056054753E-2</v>
      </c>
    </row>
    <row r="13" spans="2:61" ht="19.5" customHeight="1" x14ac:dyDescent="0.3">
      <c r="B13" s="74"/>
      <c r="C13" s="89"/>
      <c r="D13" s="75"/>
      <c r="E13" s="76"/>
      <c r="F13" s="75"/>
      <c r="H13" s="1228"/>
      <c r="I13" s="449"/>
      <c r="J13" s="449"/>
      <c r="K13" s="449"/>
      <c r="L13" s="449"/>
      <c r="M13" s="449"/>
      <c r="N13" s="449"/>
      <c r="O13" s="449"/>
      <c r="P13" s="449"/>
      <c r="Q13" s="449"/>
      <c r="R13" s="449"/>
      <c r="S13" s="449"/>
      <c r="T13" s="449"/>
      <c r="U13" s="449"/>
      <c r="V13" s="449"/>
      <c r="W13" s="449"/>
      <c r="X13" s="449"/>
      <c r="Y13" s="449"/>
      <c r="Z13" s="449"/>
      <c r="AA13" s="449"/>
      <c r="AB13" s="449"/>
      <c r="AC13" s="449"/>
      <c r="AD13" s="449"/>
      <c r="AE13" s="449"/>
      <c r="AF13" s="449"/>
      <c r="AG13" s="1229"/>
      <c r="AH13" s="449"/>
      <c r="AI13" s="450"/>
      <c r="AJ13" s="450"/>
      <c r="AK13" s="450"/>
      <c r="AL13" s="450"/>
      <c r="AM13" s="450"/>
      <c r="AN13" s="449"/>
      <c r="AO13" s="449"/>
      <c r="AP13" s="449"/>
      <c r="AQ13" s="449"/>
      <c r="AR13" s="449"/>
      <c r="AS13" s="449"/>
      <c r="AT13" s="450"/>
      <c r="AU13" s="450"/>
      <c r="AV13" s="450"/>
      <c r="AW13" s="449"/>
      <c r="AX13" s="449"/>
      <c r="AY13" s="449"/>
      <c r="AZ13" s="449"/>
      <c r="BA13" s="449"/>
      <c r="BB13" s="450"/>
      <c r="BC13" s="449"/>
      <c r="BD13" s="449"/>
      <c r="BE13" s="449"/>
      <c r="BF13" s="449"/>
      <c r="BG13" s="449"/>
      <c r="BH13" s="449"/>
      <c r="BI13" s="449"/>
    </row>
    <row r="14" spans="2:61" ht="19.5" customHeight="1" x14ac:dyDescent="0.3">
      <c r="B14" s="74"/>
      <c r="C14" s="1721" t="s">
        <v>6</v>
      </c>
      <c r="D14" s="1721"/>
      <c r="E14" s="1722"/>
      <c r="F14" s="56"/>
      <c r="H14" s="1228"/>
      <c r="I14" s="449"/>
      <c r="J14" s="449"/>
      <c r="K14" s="449"/>
      <c r="L14" s="449"/>
      <c r="M14" s="449"/>
      <c r="N14" s="449"/>
      <c r="O14" s="449"/>
      <c r="P14" s="449"/>
      <c r="Q14" s="449"/>
      <c r="R14" s="449"/>
      <c r="S14" s="449"/>
      <c r="T14" s="449"/>
      <c r="U14" s="449"/>
      <c r="V14" s="449"/>
      <c r="W14" s="449"/>
      <c r="X14" s="449"/>
      <c r="Y14" s="449"/>
      <c r="Z14" s="449"/>
      <c r="AA14" s="449"/>
      <c r="AB14" s="449"/>
      <c r="AC14" s="449"/>
      <c r="AD14" s="449"/>
      <c r="AE14" s="449"/>
      <c r="AF14" s="449"/>
      <c r="AG14" s="450"/>
      <c r="AH14" s="1230"/>
      <c r="AI14" s="1231"/>
      <c r="AJ14" s="1231"/>
      <c r="AK14" s="1231"/>
      <c r="AL14" s="1231"/>
      <c r="AM14" s="1231"/>
      <c r="AN14" s="1230"/>
      <c r="AO14" s="1230"/>
      <c r="AP14" s="1230"/>
      <c r="AQ14" s="1230"/>
      <c r="AR14" s="1230"/>
      <c r="AS14" s="1230"/>
      <c r="AT14" s="1231"/>
      <c r="AU14" s="1231"/>
      <c r="AV14" s="1231"/>
      <c r="AW14" s="1230"/>
      <c r="AX14" s="1230"/>
      <c r="AY14" s="1230"/>
      <c r="AZ14" s="1230"/>
      <c r="BA14" s="1230"/>
      <c r="BB14" s="1231"/>
      <c r="BC14" s="1230"/>
      <c r="BD14" s="1230"/>
      <c r="BE14" s="1230"/>
      <c r="BF14" s="1230"/>
      <c r="BG14" s="1230"/>
      <c r="BH14" s="1230"/>
      <c r="BI14" s="1230"/>
    </row>
    <row r="15" spans="2:61" ht="19.5" customHeight="1" x14ac:dyDescent="0.3">
      <c r="B15" s="74"/>
      <c r="C15" s="89"/>
      <c r="D15" s="75"/>
      <c r="E15" s="76"/>
      <c r="F15" s="75"/>
      <c r="H15" s="700" t="s">
        <v>732</v>
      </c>
      <c r="I15" s="1232"/>
      <c r="J15" s="1222"/>
      <c r="K15" s="1222"/>
      <c r="L15" s="1222"/>
      <c r="M15" s="1222"/>
      <c r="N15" s="1222"/>
      <c r="O15" s="1222"/>
      <c r="P15" s="1222"/>
      <c r="Q15" s="1222"/>
      <c r="R15" s="1222"/>
      <c r="S15" s="1222"/>
      <c r="T15" s="1222"/>
      <c r="U15" s="1222"/>
      <c r="V15" s="1222"/>
      <c r="W15" s="1222"/>
      <c r="X15" s="1222"/>
      <c r="Y15" s="1222"/>
      <c r="Z15" s="1222"/>
      <c r="AA15" s="1222"/>
      <c r="AB15" s="1222"/>
      <c r="AC15" s="1222"/>
      <c r="AD15" s="1222"/>
      <c r="AE15" s="1222"/>
      <c r="AF15" s="1222"/>
      <c r="AG15" s="1221"/>
      <c r="AH15" s="1222"/>
      <c r="AI15" s="1221"/>
      <c r="AJ15" s="1221"/>
      <c r="AK15" s="1221"/>
      <c r="AL15" s="1221"/>
      <c r="AM15" s="1221"/>
      <c r="AN15" s="1222"/>
      <c r="AO15" s="1222"/>
      <c r="AP15" s="1222"/>
      <c r="AQ15" s="1222"/>
      <c r="AR15" s="1222"/>
      <c r="AS15" s="1222"/>
      <c r="AT15" s="1221"/>
      <c r="AU15" s="1221"/>
      <c r="AV15" s="1221"/>
      <c r="AW15" s="1222"/>
      <c r="AX15" s="1222"/>
      <c r="AY15" s="1222"/>
      <c r="AZ15" s="1222"/>
      <c r="BA15" s="1222"/>
      <c r="BB15" s="1221"/>
      <c r="BC15" s="1222"/>
      <c r="BD15" s="1222"/>
      <c r="BE15" s="1222"/>
      <c r="BF15" s="1222"/>
      <c r="BG15" s="1222"/>
      <c r="BH15" s="1222"/>
      <c r="BI15" s="1222"/>
    </row>
    <row r="16" spans="2:61" ht="19.5" customHeight="1" thickBot="1" x14ac:dyDescent="0.35">
      <c r="B16" s="74"/>
      <c r="C16" s="1721" t="s">
        <v>7</v>
      </c>
      <c r="D16" s="1721"/>
      <c r="E16" s="1722"/>
      <c r="F16" s="56"/>
      <c r="H16" s="1223" t="s">
        <v>39</v>
      </c>
      <c r="I16" s="296" t="s">
        <v>412</v>
      </c>
      <c r="J16" s="296" t="s">
        <v>413</v>
      </c>
      <c r="K16" s="296" t="s">
        <v>414</v>
      </c>
      <c r="L16" s="296" t="s">
        <v>415</v>
      </c>
      <c r="M16" s="296" t="s">
        <v>167</v>
      </c>
      <c r="N16" s="296" t="s">
        <v>168</v>
      </c>
      <c r="O16" s="296" t="s">
        <v>169</v>
      </c>
      <c r="P16" s="296" t="s">
        <v>170</v>
      </c>
      <c r="Q16" s="296" t="s">
        <v>171</v>
      </c>
      <c r="R16" s="296" t="s">
        <v>172</v>
      </c>
      <c r="S16" s="296" t="s">
        <v>173</v>
      </c>
      <c r="T16" s="296" t="s">
        <v>174</v>
      </c>
      <c r="U16" s="296" t="s">
        <v>175</v>
      </c>
      <c r="V16" s="296" t="s">
        <v>176</v>
      </c>
      <c r="W16" s="296" t="s">
        <v>177</v>
      </c>
      <c r="X16" s="296" t="s">
        <v>178</v>
      </c>
      <c r="Y16" s="296" t="s">
        <v>179</v>
      </c>
      <c r="Z16" s="296" t="s">
        <v>180</v>
      </c>
      <c r="AA16" s="296" t="s">
        <v>181</v>
      </c>
      <c r="AB16" s="296" t="s">
        <v>182</v>
      </c>
      <c r="AC16" s="296" t="s">
        <v>183</v>
      </c>
      <c r="AD16" s="296" t="s">
        <v>184</v>
      </c>
      <c r="AE16" s="296" t="s">
        <v>185</v>
      </c>
      <c r="AF16" s="296" t="s">
        <v>358</v>
      </c>
      <c r="AG16" s="296" t="s">
        <v>359</v>
      </c>
      <c r="AH16" s="296" t="s">
        <v>188</v>
      </c>
      <c r="AI16" s="296" t="s">
        <v>189</v>
      </c>
      <c r="AJ16" s="296" t="s">
        <v>190</v>
      </c>
      <c r="AK16" s="296" t="s">
        <v>191</v>
      </c>
      <c r="AL16" s="296" t="s">
        <v>192</v>
      </c>
      <c r="AM16" s="296" t="s">
        <v>193</v>
      </c>
      <c r="AN16" s="296" t="s">
        <v>194</v>
      </c>
      <c r="AO16" s="296" t="s">
        <v>195</v>
      </c>
      <c r="AP16" s="296" t="s">
        <v>196</v>
      </c>
      <c r="AQ16" s="296" t="s">
        <v>197</v>
      </c>
      <c r="AR16" s="296" t="s">
        <v>361</v>
      </c>
      <c r="AS16" s="296" t="s">
        <v>362</v>
      </c>
      <c r="AT16" s="78" t="s">
        <v>200</v>
      </c>
      <c r="AU16" s="78" t="s">
        <v>201</v>
      </c>
      <c r="AV16" s="81" t="s">
        <v>202</v>
      </c>
      <c r="AW16" s="81" t="s">
        <v>365</v>
      </c>
      <c r="AX16" s="81" t="s">
        <v>366</v>
      </c>
      <c r="AY16" s="81" t="s">
        <v>367</v>
      </c>
      <c r="AZ16" s="81" t="s">
        <v>368</v>
      </c>
      <c r="BA16" s="81" t="s">
        <v>207</v>
      </c>
      <c r="BB16" s="81" t="s">
        <v>208</v>
      </c>
      <c r="BC16" s="81" t="s">
        <v>209</v>
      </c>
      <c r="BD16" s="81" t="s">
        <v>210</v>
      </c>
      <c r="BE16" s="81" t="s">
        <v>211</v>
      </c>
      <c r="BF16" s="81" t="s">
        <v>433</v>
      </c>
      <c r="BG16" s="81" t="s">
        <v>872</v>
      </c>
      <c r="BH16" s="81" t="s">
        <v>892</v>
      </c>
      <c r="BI16" s="81" t="s">
        <v>893</v>
      </c>
    </row>
    <row r="17" spans="2:61" ht="19.5" customHeight="1" x14ac:dyDescent="0.3">
      <c r="B17" s="74"/>
      <c r="C17" s="89"/>
      <c r="D17" s="75"/>
      <c r="E17" s="76"/>
      <c r="F17" s="75"/>
      <c r="H17" s="1224" t="s">
        <v>733</v>
      </c>
      <c r="I17" s="599">
        <v>23.4</v>
      </c>
      <c r="J17" s="90">
        <v>22.6</v>
      </c>
      <c r="K17" s="90">
        <v>22.5</v>
      </c>
      <c r="L17" s="90">
        <v>28</v>
      </c>
      <c r="M17" s="90">
        <v>29.6</v>
      </c>
      <c r="N17" s="90">
        <v>32.200000000000003</v>
      </c>
      <c r="O17" s="90">
        <v>39.299999999999997</v>
      </c>
      <c r="P17" s="90">
        <v>47.1</v>
      </c>
      <c r="Q17" s="90">
        <v>52.5</v>
      </c>
      <c r="R17" s="90">
        <v>52.6</v>
      </c>
      <c r="S17" s="90">
        <v>52.2</v>
      </c>
      <c r="T17" s="90">
        <v>50.2</v>
      </c>
      <c r="U17" s="90">
        <v>48.1</v>
      </c>
      <c r="V17" s="90">
        <v>46.5</v>
      </c>
      <c r="W17" s="90">
        <v>46.4</v>
      </c>
      <c r="X17" s="90">
        <v>45.3</v>
      </c>
      <c r="Y17" s="90">
        <v>43.8</v>
      </c>
      <c r="Z17" s="90">
        <v>41.3</v>
      </c>
      <c r="AA17" s="90">
        <v>38.200000000000003</v>
      </c>
      <c r="AB17" s="90">
        <v>36.1</v>
      </c>
      <c r="AC17" s="90">
        <v>34.5</v>
      </c>
      <c r="AD17" s="90">
        <v>33</v>
      </c>
      <c r="AE17" s="90">
        <v>40.4</v>
      </c>
      <c r="AF17" s="90">
        <v>43.2</v>
      </c>
      <c r="AG17" s="91">
        <v>47</v>
      </c>
      <c r="AH17" s="90">
        <v>48</v>
      </c>
      <c r="AI17" s="91">
        <v>50.5</v>
      </c>
      <c r="AJ17" s="91">
        <v>54.7</v>
      </c>
      <c r="AK17" s="91">
        <v>60.7</v>
      </c>
      <c r="AL17" s="91">
        <v>74.777063386999998</v>
      </c>
      <c r="AM17" s="91">
        <v>86.606772637999995</v>
      </c>
      <c r="AN17" s="90">
        <v>96.513751878999997</v>
      </c>
      <c r="AO17" s="90">
        <v>97.034477875000007</v>
      </c>
      <c r="AP17" s="90">
        <v>102.5</v>
      </c>
      <c r="AQ17" s="90">
        <v>111.8</v>
      </c>
      <c r="AR17" s="91">
        <v>115.7</v>
      </c>
      <c r="AS17" s="90">
        <v>120.4</v>
      </c>
      <c r="AT17" s="91">
        <v>121.9</v>
      </c>
      <c r="AU17" s="91">
        <v>120.1</v>
      </c>
      <c r="AV17" s="91">
        <v>119.1</v>
      </c>
      <c r="AW17" s="90">
        <v>116.7</v>
      </c>
      <c r="AX17" s="90">
        <v>114</v>
      </c>
      <c r="AY17" s="90">
        <v>113</v>
      </c>
      <c r="AZ17" s="90">
        <v>111.8</v>
      </c>
      <c r="BA17" s="90">
        <v>109.61018609800001</v>
      </c>
      <c r="BB17" s="91">
        <v>109.29298593099998</v>
      </c>
      <c r="BC17" s="91">
        <v>108.6</v>
      </c>
      <c r="BD17" s="90">
        <v>117.1</v>
      </c>
      <c r="BE17" s="90">
        <v>142.19999999999999</v>
      </c>
      <c r="BF17" s="90">
        <v>167.3</v>
      </c>
      <c r="BG17" s="1496">
        <v>189.1</v>
      </c>
      <c r="BH17" s="91">
        <v>204.2</v>
      </c>
      <c r="BI17" s="458">
        <v>210.40598509999995</v>
      </c>
    </row>
    <row r="18" spans="2:61" ht="19.5" customHeight="1" x14ac:dyDescent="0.3">
      <c r="B18" s="74"/>
      <c r="C18" s="1721" t="s">
        <v>31</v>
      </c>
      <c r="D18" s="1721"/>
      <c r="E18" s="1722"/>
      <c r="F18" s="56"/>
      <c r="H18" s="1225" t="s">
        <v>734</v>
      </c>
      <c r="I18" s="599">
        <v>1.2</v>
      </c>
      <c r="J18" s="90">
        <v>1.3</v>
      </c>
      <c r="K18" s="90">
        <v>1.6</v>
      </c>
      <c r="L18" s="90">
        <v>1.9</v>
      </c>
      <c r="M18" s="90">
        <v>2</v>
      </c>
      <c r="N18" s="90">
        <v>2.4</v>
      </c>
      <c r="O18" s="90">
        <v>2.2999999999999998</v>
      </c>
      <c r="P18" s="90">
        <v>2.9</v>
      </c>
      <c r="Q18" s="90">
        <v>5.0999999999999996</v>
      </c>
      <c r="R18" s="90">
        <v>5.5</v>
      </c>
      <c r="S18" s="90">
        <v>5.2</v>
      </c>
      <c r="T18" s="90">
        <v>4</v>
      </c>
      <c r="U18" s="90">
        <v>3.8</v>
      </c>
      <c r="V18" s="90">
        <v>3.4</v>
      </c>
      <c r="W18" s="90">
        <v>3.4</v>
      </c>
      <c r="X18" s="90">
        <v>3.2</v>
      </c>
      <c r="Y18" s="90">
        <v>3.1</v>
      </c>
      <c r="Z18" s="90">
        <v>2.9</v>
      </c>
      <c r="AA18" s="90">
        <v>2.7</v>
      </c>
      <c r="AB18" s="90">
        <v>2.4</v>
      </c>
      <c r="AC18" s="90">
        <v>2.4</v>
      </c>
      <c r="AD18" s="90">
        <v>2.4</v>
      </c>
      <c r="AE18" s="1233">
        <v>2.2999999999999998</v>
      </c>
      <c r="AF18" s="1233">
        <v>3.3</v>
      </c>
      <c r="AG18" s="1234">
        <v>3.8</v>
      </c>
      <c r="AH18" s="1235">
        <v>4.3</v>
      </c>
      <c r="AI18" s="1234">
        <v>4.2</v>
      </c>
      <c r="AJ18" s="1234">
        <v>4.2</v>
      </c>
      <c r="AK18" s="1234">
        <v>4.8</v>
      </c>
      <c r="AL18" s="1234">
        <v>6.2482670059999998</v>
      </c>
      <c r="AM18" s="1234">
        <v>8.1067976880000021</v>
      </c>
      <c r="AN18" s="1235">
        <v>9.532946321999999</v>
      </c>
      <c r="AO18" s="1235">
        <v>10.448566620999999</v>
      </c>
      <c r="AP18" s="1235">
        <v>8.1999999999999993</v>
      </c>
      <c r="AQ18" s="1235">
        <v>10</v>
      </c>
      <c r="AR18" s="1234">
        <v>7.7</v>
      </c>
      <c r="AS18" s="1235">
        <v>8.3000000000000007</v>
      </c>
      <c r="AT18" s="1234">
        <v>8</v>
      </c>
      <c r="AU18" s="1234">
        <v>8.3000000000000007</v>
      </c>
      <c r="AV18" s="1234">
        <v>8.3000000000000007</v>
      </c>
      <c r="AW18" s="1235">
        <v>6.6</v>
      </c>
      <c r="AX18" s="1235">
        <v>6.1</v>
      </c>
      <c r="AY18" s="1235">
        <v>7</v>
      </c>
      <c r="AZ18" s="1235">
        <v>6.7</v>
      </c>
      <c r="BA18" s="1235">
        <v>5.408121811</v>
      </c>
      <c r="BB18" s="1234">
        <v>5.5706053920000009</v>
      </c>
      <c r="BC18" s="1234">
        <v>7.3</v>
      </c>
      <c r="BD18" s="1235">
        <v>7.5</v>
      </c>
      <c r="BE18" s="1235">
        <v>10.3</v>
      </c>
      <c r="BF18" s="1235">
        <v>12.2</v>
      </c>
      <c r="BG18" s="1235">
        <v>14.3</v>
      </c>
      <c r="BH18" s="1234">
        <v>12.1</v>
      </c>
      <c r="BI18" s="1236">
        <v>14.525737799000002</v>
      </c>
    </row>
    <row r="19" spans="2:61" ht="19.5" customHeight="1" x14ac:dyDescent="0.3">
      <c r="B19" s="74"/>
      <c r="C19" s="89"/>
      <c r="D19" s="75"/>
      <c r="E19" s="76"/>
      <c r="F19" s="75"/>
      <c r="H19" s="1226" t="s">
        <v>731</v>
      </c>
      <c r="I19" s="1237">
        <v>5.1499999999999997E-2</v>
      </c>
      <c r="J19" s="1237">
        <v>5.74E-2</v>
      </c>
      <c r="K19" s="1237">
        <v>7.3300000000000004E-2</v>
      </c>
      <c r="L19" s="1237">
        <v>6.8199999999999997E-2</v>
      </c>
      <c r="M19" s="1237">
        <v>6.6699999999999995E-2</v>
      </c>
      <c r="N19" s="1237">
        <v>7.3099999999999998E-2</v>
      </c>
      <c r="O19" s="1237">
        <v>5.7799999999999997E-2</v>
      </c>
      <c r="P19" s="1237">
        <v>6.1699999999999998E-2</v>
      </c>
      <c r="Q19" s="1237">
        <v>9.69E-2</v>
      </c>
      <c r="R19" s="1237">
        <v>0.104</v>
      </c>
      <c r="S19" s="1237">
        <v>0.1</v>
      </c>
      <c r="T19" s="1237">
        <v>7.9500000000000001E-2</v>
      </c>
      <c r="U19" s="1237">
        <v>7.9200000000000007E-2</v>
      </c>
      <c r="V19" s="1237">
        <v>7.3099999999999998E-2</v>
      </c>
      <c r="W19" s="1237">
        <v>7.3400000000000007E-2</v>
      </c>
      <c r="X19" s="1237">
        <v>7.0699999999999999E-2</v>
      </c>
      <c r="Y19" s="1237">
        <v>7.1900000000000006E-2</v>
      </c>
      <c r="Z19" s="1237">
        <v>6.9599999999999995E-2</v>
      </c>
      <c r="AA19" s="1237">
        <v>7.0199999999999999E-2</v>
      </c>
      <c r="AB19" s="1237">
        <v>6.6100000000000006E-2</v>
      </c>
      <c r="AC19" s="1237">
        <v>6.9599999999999995E-2</v>
      </c>
      <c r="AD19" s="1237">
        <v>7.3200000000000001E-2</v>
      </c>
      <c r="AE19" s="438">
        <v>5.7500000000000002E-2</v>
      </c>
      <c r="AF19" s="438">
        <v>7.5399999999999995E-2</v>
      </c>
      <c r="AG19" s="439">
        <v>8.1199999999999994E-2</v>
      </c>
      <c r="AH19" s="438">
        <v>8.9899999999999994E-2</v>
      </c>
      <c r="AI19" s="439">
        <v>8.2699999999999996E-2</v>
      </c>
      <c r="AJ19" s="439">
        <v>7.6100000000000001E-2</v>
      </c>
      <c r="AK19" s="439">
        <v>7.8799999999999995E-2</v>
      </c>
      <c r="AL19" s="439">
        <v>8.3558603707968845E-2</v>
      </c>
      <c r="AM19" s="439">
        <v>9.3604662095941274E-2</v>
      </c>
      <c r="AN19" s="438">
        <v>9.8772932731405194E-2</v>
      </c>
      <c r="AO19" s="438">
        <v>0.10767890805224781</v>
      </c>
      <c r="AP19" s="438">
        <v>8.0299999999999996E-2</v>
      </c>
      <c r="AQ19" s="438">
        <v>8.9399999999999993E-2</v>
      </c>
      <c r="AR19" s="439">
        <v>6.6900000000000001E-2</v>
      </c>
      <c r="AS19" s="438">
        <v>6.88E-2</v>
      </c>
      <c r="AT19" s="439">
        <v>6.54E-2</v>
      </c>
      <c r="AU19" s="439">
        <v>6.9000000000000006E-2</v>
      </c>
      <c r="AV19" s="439">
        <v>6.9500000000000006E-2</v>
      </c>
      <c r="AW19" s="438">
        <v>5.6899999999999999E-2</v>
      </c>
      <c r="AX19" s="438">
        <v>5.3699999999999998E-2</v>
      </c>
      <c r="AY19" s="438">
        <v>6.1699999999999998E-2</v>
      </c>
      <c r="AZ19" s="438">
        <v>6.0100000000000001E-2</v>
      </c>
      <c r="BA19" s="438">
        <v>4.9339591542748765E-2</v>
      </c>
      <c r="BB19" s="439">
        <v>5.0969468393121727E-2</v>
      </c>
      <c r="BC19" s="439">
        <v>6.7000000000000004E-2</v>
      </c>
      <c r="BD19" s="438">
        <v>6.4399999999999999E-2</v>
      </c>
      <c r="BE19" s="438">
        <v>7.2099999999999997E-2</v>
      </c>
      <c r="BF19" s="438">
        <v>7.2700000000000001E-2</v>
      </c>
      <c r="BG19" s="1562">
        <v>7.5399999999999995E-2</v>
      </c>
      <c r="BH19" s="439">
        <v>5.9400000000000001E-2</v>
      </c>
      <c r="BI19" s="1227">
        <v>6.9036713913324915E-2</v>
      </c>
    </row>
    <row r="20" spans="2:61" ht="19.5" customHeight="1" x14ac:dyDescent="0.3">
      <c r="B20" s="74"/>
      <c r="C20" s="1721" t="s">
        <v>17</v>
      </c>
      <c r="D20" s="1721"/>
      <c r="E20" s="1722"/>
      <c r="F20" s="56"/>
      <c r="H20" s="270"/>
      <c r="I20" s="482"/>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49"/>
      <c r="AG20" s="449"/>
      <c r="AH20" s="449"/>
      <c r="AI20" s="449"/>
      <c r="AJ20" s="449"/>
      <c r="AK20" s="449"/>
      <c r="AL20" s="449"/>
      <c r="AM20" s="450"/>
      <c r="AN20" s="449"/>
      <c r="AO20" s="449"/>
      <c r="AT20" s="48"/>
      <c r="AU20" s="48"/>
      <c r="BB20" s="48"/>
      <c r="BC20" s="48"/>
      <c r="BD20" s="48"/>
    </row>
    <row r="21" spans="2:61" ht="19.5" customHeight="1" x14ac:dyDescent="0.3">
      <c r="B21" s="74"/>
      <c r="C21" s="214"/>
      <c r="D21" s="1749" t="s">
        <v>602</v>
      </c>
      <c r="E21" s="1750"/>
      <c r="F21" s="189"/>
      <c r="H21" s="270"/>
      <c r="I21" s="555"/>
      <c r="J21" s="451"/>
      <c r="K21" s="451"/>
      <c r="L21" s="451"/>
      <c r="M21" s="451"/>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1"/>
      <c r="AL21" s="451"/>
      <c r="AM21" s="1238"/>
      <c r="AN21" s="451"/>
      <c r="AO21" s="451"/>
      <c r="BB21" s="48"/>
      <c r="BC21" s="48"/>
      <c r="BD21" s="48"/>
    </row>
    <row r="22" spans="2:61" ht="19.5" customHeight="1" x14ac:dyDescent="0.3">
      <c r="B22" s="74"/>
      <c r="C22" s="214"/>
      <c r="D22" s="1749" t="s">
        <v>10</v>
      </c>
      <c r="E22" s="1750"/>
      <c r="F22" s="189"/>
      <c r="H22" s="270"/>
      <c r="I22" s="1239"/>
      <c r="J22" s="399"/>
      <c r="K22" s="399"/>
      <c r="L22" s="399"/>
      <c r="M22" s="399"/>
      <c r="N22" s="399"/>
      <c r="O22" s="399"/>
      <c r="P22" s="399"/>
      <c r="Q22" s="399"/>
      <c r="R22" s="399"/>
      <c r="S22" s="399"/>
      <c r="T22" s="399"/>
      <c r="U22" s="399"/>
      <c r="V22" s="399"/>
      <c r="W22" s="399"/>
      <c r="X22" s="399"/>
      <c r="Y22" s="399"/>
      <c r="Z22" s="399"/>
      <c r="AA22" s="399"/>
      <c r="AB22" s="399"/>
      <c r="AC22" s="399"/>
      <c r="AD22" s="399"/>
      <c r="AE22" s="399"/>
      <c r="AF22" s="399"/>
      <c r="AG22" s="399"/>
      <c r="AH22" s="399"/>
      <c r="AI22" s="399"/>
      <c r="AJ22" s="399"/>
      <c r="AK22" s="399"/>
      <c r="AL22" s="399"/>
      <c r="AM22" s="400"/>
      <c r="AN22" s="399"/>
      <c r="AO22" s="399"/>
    </row>
    <row r="23" spans="2:61" ht="19.5" customHeight="1" x14ac:dyDescent="0.3">
      <c r="B23" s="71"/>
      <c r="D23" s="1749" t="s">
        <v>24</v>
      </c>
      <c r="E23" s="1750"/>
      <c r="F23" s="189"/>
      <c r="H23" s="204"/>
      <c r="I23" s="349"/>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4"/>
      <c r="AN23" s="83"/>
      <c r="AO23" s="83"/>
    </row>
    <row r="24" spans="2:61" ht="19.5" customHeight="1" x14ac:dyDescent="0.3">
      <c r="B24" s="71"/>
      <c r="C24" s="214"/>
      <c r="D24" s="1749" t="s">
        <v>22</v>
      </c>
      <c r="E24" s="1750"/>
      <c r="F24" s="189"/>
      <c r="H24" s="6"/>
      <c r="I24" s="349"/>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4"/>
      <c r="AN24" s="83"/>
      <c r="AO24" s="83"/>
    </row>
    <row r="25" spans="2:61" ht="19.5" customHeight="1" x14ac:dyDescent="0.3">
      <c r="B25" s="71"/>
      <c r="C25" s="214"/>
      <c r="D25" s="1728" t="s">
        <v>28</v>
      </c>
      <c r="E25" s="1728"/>
      <c r="F25" s="1728"/>
      <c r="H25" s="985"/>
      <c r="I25" s="349"/>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4"/>
      <c r="AN25" s="83"/>
      <c r="AO25" s="83"/>
    </row>
    <row r="26" spans="2:61" ht="19.5" customHeight="1" x14ac:dyDescent="0.3">
      <c r="B26" s="253"/>
      <c r="C26" s="56"/>
      <c r="D26" s="243"/>
      <c r="E26" s="291"/>
      <c r="F26" s="5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6"/>
      <c r="AM26" s="573"/>
      <c r="AN26" s="336"/>
      <c r="AO26" s="336"/>
    </row>
    <row r="27" spans="2:61" ht="19.5" customHeight="1" x14ac:dyDescent="0.3">
      <c r="B27" s="253"/>
      <c r="C27" s="1726" t="s">
        <v>8</v>
      </c>
      <c r="D27" s="1726"/>
      <c r="E27" s="1727"/>
      <c r="F27" s="75"/>
      <c r="H27" s="349"/>
      <c r="I27" s="210"/>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7"/>
      <c r="AN27" s="206"/>
      <c r="AO27" s="206"/>
    </row>
    <row r="28" spans="2:61" ht="19.5" customHeight="1" x14ac:dyDescent="0.3">
      <c r="B28" s="253"/>
      <c r="C28" s="235"/>
      <c r="D28" s="235"/>
      <c r="E28" s="281"/>
      <c r="F28" s="56"/>
      <c r="H28" s="349"/>
      <c r="I28" s="210"/>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7"/>
      <c r="AN28" s="206"/>
      <c r="AO28" s="206"/>
    </row>
    <row r="29" spans="2:61" ht="19.5" customHeight="1" x14ac:dyDescent="0.3">
      <c r="B29" s="253"/>
      <c r="C29" s="1721" t="s">
        <v>25</v>
      </c>
      <c r="D29" s="1721"/>
      <c r="E29" s="1736"/>
      <c r="F29" s="56"/>
      <c r="H29" s="1240"/>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7"/>
      <c r="AN29" s="206"/>
      <c r="AO29" s="206"/>
    </row>
    <row r="30" spans="2:61" ht="19.5" customHeight="1" x14ac:dyDescent="0.3">
      <c r="B30" s="253"/>
      <c r="C30" s="243"/>
      <c r="D30" s="243"/>
      <c r="E30" s="291"/>
      <c r="F30" s="56"/>
      <c r="H30" s="6"/>
    </row>
    <row r="31" spans="2:61" ht="19.5" customHeight="1" x14ac:dyDescent="0.3">
      <c r="B31" s="253"/>
      <c r="C31" s="1721" t="s">
        <v>32</v>
      </c>
      <c r="D31" s="1721"/>
      <c r="E31" s="1736"/>
      <c r="H31" s="985"/>
      <c r="I31" s="349"/>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4"/>
      <c r="AN31" s="83"/>
      <c r="AO31" s="83"/>
    </row>
    <row r="32" spans="2:61" ht="19.5" customHeight="1" thickBot="1" x14ac:dyDescent="0.35">
      <c r="B32" s="305"/>
      <c r="C32" s="306"/>
      <c r="D32" s="306"/>
      <c r="E32" s="307"/>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573"/>
      <c r="AN32" s="336"/>
      <c r="AO32" s="336"/>
    </row>
    <row r="33" spans="3:41" ht="19.5" customHeight="1" thickTop="1" x14ac:dyDescent="0.3">
      <c r="C33" s="214"/>
      <c r="H33" s="3"/>
      <c r="I33" s="210"/>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7"/>
      <c r="AN33" s="206"/>
      <c r="AO33" s="206"/>
    </row>
    <row r="34" spans="3:41" ht="19.5" customHeight="1" x14ac:dyDescent="0.3">
      <c r="C34" s="214"/>
    </row>
    <row r="35" spans="3:41" ht="19.5" customHeight="1" x14ac:dyDescent="0.3"/>
    <row r="36" spans="3:41" ht="19.5" customHeight="1" x14ac:dyDescent="0.3">
      <c r="C36" s="214"/>
    </row>
    <row r="37" spans="3:41" ht="19.5" customHeight="1" x14ac:dyDescent="0.3"/>
    <row r="38" spans="3:41" ht="19.5" customHeight="1" x14ac:dyDescent="0.3"/>
    <row r="39" spans="3:41" ht="19.5" customHeight="1" x14ac:dyDescent="0.3"/>
    <row r="40" spans="3:41" ht="19.5" customHeight="1" x14ac:dyDescent="0.3"/>
    <row r="41" spans="3:41" ht="19.5" customHeight="1" x14ac:dyDescent="0.3"/>
    <row r="42" spans="3:41" ht="19.5" customHeight="1" x14ac:dyDescent="0.3"/>
    <row r="43" spans="3:41" ht="19.5" customHeight="1" x14ac:dyDescent="0.3"/>
    <row r="44" spans="3:41" ht="19.5" customHeight="1" x14ac:dyDescent="0.3"/>
    <row r="45" spans="3:41" ht="19.5" customHeight="1" x14ac:dyDescent="0.3"/>
    <row r="46" spans="3:41" ht="19.5" customHeight="1" x14ac:dyDescent="0.3"/>
    <row r="47" spans="3:41" ht="19.5" customHeight="1" x14ac:dyDescent="0.3"/>
    <row r="48" spans="3:41" ht="19.5" customHeight="1" x14ac:dyDescent="0.3"/>
  </sheetData>
  <mergeCells count="16">
    <mergeCell ref="C16:E16"/>
    <mergeCell ref="B4:E4"/>
    <mergeCell ref="C8:E8"/>
    <mergeCell ref="C10:E10"/>
    <mergeCell ref="C12:E12"/>
    <mergeCell ref="C14:E14"/>
    <mergeCell ref="C27:E27"/>
    <mergeCell ref="C29:E29"/>
    <mergeCell ref="C31:E31"/>
    <mergeCell ref="D25:F25"/>
    <mergeCell ref="C18:E18"/>
    <mergeCell ref="C20:E20"/>
    <mergeCell ref="D21:E21"/>
    <mergeCell ref="D22:E22"/>
    <mergeCell ref="D23:E23"/>
    <mergeCell ref="D24:E24"/>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D22:E22" location="C_BS!A1" display="Condensed Balance Sheet"/>
    <hyperlink ref="D23:E23" location="C_Customers!A1" display="Customers / Volume / Receivables"/>
    <hyperlink ref="D24:E24" location="C_AQ!A1" display="Asset Quality"/>
    <hyperlink ref="D21:E21" location="C_IS!A1" display="Condensed Income Statement"/>
    <hyperlink ref="C18" location="I_Key!A1" display="KB Insurance"/>
    <hyperlink ref="C18:E18" location="I_IS!A1" display="KB Insurance"/>
    <hyperlink ref="C10" location="Hightlights!A1" display="Highlights"/>
    <hyperlink ref="C10:E10" location="'Financial Highlights'!A1" display="Finanial Highlights"/>
    <hyperlink ref="C29" location="Other_IS!A1" display="Other Subsidiaries"/>
    <hyperlink ref="C31" location="Contacts!A1" display="Contacts"/>
    <hyperlink ref="C27:E27"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46"/>
  <sheetViews>
    <sheetView showGridLines="0" view="pageBreakPreview" zoomScale="70" zoomScaleNormal="70" zoomScaleSheetLayoutView="70" workbookViewId="0">
      <selection activeCell="X8" sqref="X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4" width="17.375" style="38" hidden="1" customWidth="1"/>
    <col min="15" max="15" width="15.5" style="38" customWidth="1"/>
    <col min="16" max="18" width="15.5" style="48" customWidth="1"/>
    <col min="19" max="23" width="15.5" style="38" customWidth="1"/>
    <col min="24" max="16384" width="10.75" style="38"/>
  </cols>
  <sheetData>
    <row r="1" spans="2:28" ht="5.25" customHeight="1" x14ac:dyDescent="0.3"/>
    <row r="2" spans="2:28" ht="28.5" customHeight="1" x14ac:dyDescent="0.35">
      <c r="H2" s="39"/>
    </row>
    <row r="3" spans="2:28" ht="3" customHeight="1" x14ac:dyDescent="0.3">
      <c r="H3" s="40"/>
    </row>
    <row r="4" spans="2:28" ht="30" customHeight="1" x14ac:dyDescent="0.3">
      <c r="B4" s="1719" t="s">
        <v>8</v>
      </c>
      <c r="C4" s="1719"/>
      <c r="D4" s="1719"/>
      <c r="E4" s="1719"/>
      <c r="F4" s="191"/>
      <c r="G4" s="42"/>
      <c r="H4" s="64" t="s">
        <v>9</v>
      </c>
      <c r="I4" s="42"/>
      <c r="J4" s="42"/>
      <c r="K4" s="42"/>
      <c r="L4" s="42"/>
      <c r="M4" s="42"/>
      <c r="N4" s="65"/>
      <c r="O4" s="65"/>
      <c r="P4" s="65"/>
      <c r="Q4" s="65"/>
      <c r="R4" s="65"/>
      <c r="S4" s="65"/>
      <c r="T4" s="65"/>
      <c r="U4" s="65"/>
      <c r="V4" s="65"/>
      <c r="W4" s="65"/>
    </row>
    <row r="5" spans="2:28" ht="18" customHeight="1" x14ac:dyDescent="0.3">
      <c r="B5" s="44"/>
      <c r="C5" s="44"/>
      <c r="D5" s="44"/>
      <c r="E5" s="44"/>
      <c r="F5" s="44"/>
      <c r="N5" s="69"/>
      <c r="O5" s="69"/>
      <c r="P5" s="69"/>
      <c r="Q5" s="70"/>
      <c r="R5" s="70"/>
      <c r="S5" s="70"/>
      <c r="T5" s="70"/>
      <c r="U5" s="70"/>
      <c r="V5" s="70"/>
      <c r="W5" s="70"/>
    </row>
    <row r="6" spans="2:28" ht="3" customHeight="1" thickBot="1" x14ac:dyDescent="0.35">
      <c r="H6" s="40"/>
    </row>
    <row r="7" spans="2:28" ht="12" customHeight="1" thickTop="1" x14ac:dyDescent="0.3">
      <c r="B7" s="193"/>
      <c r="C7" s="67"/>
      <c r="D7" s="67"/>
      <c r="E7" s="68"/>
      <c r="H7" s="48"/>
      <c r="I7" s="48"/>
      <c r="J7" s="48"/>
      <c r="K7" s="48"/>
      <c r="L7" s="48"/>
      <c r="M7" s="48"/>
      <c r="N7" s="233"/>
      <c r="O7" s="233"/>
      <c r="P7" s="233"/>
      <c r="Q7" s="234"/>
      <c r="R7" s="234"/>
      <c r="S7" s="234"/>
      <c r="T7" s="234"/>
      <c r="U7" s="234"/>
      <c r="V7" s="234"/>
      <c r="W7" s="234"/>
    </row>
    <row r="8" spans="2:28" ht="19.5" customHeight="1" x14ac:dyDescent="0.3">
      <c r="B8" s="74"/>
      <c r="C8" s="1721" t="s">
        <v>2</v>
      </c>
      <c r="D8" s="1721"/>
      <c r="E8" s="1722"/>
      <c r="F8" s="56"/>
      <c r="H8" s="700" t="s">
        <v>735</v>
      </c>
    </row>
    <row r="9" spans="2:28" ht="19.5" customHeight="1" thickBot="1" x14ac:dyDescent="0.35">
      <c r="B9" s="71"/>
      <c r="C9" s="75"/>
      <c r="D9" s="75"/>
      <c r="E9" s="76"/>
      <c r="F9" s="75"/>
      <c r="H9" s="77" t="s">
        <v>39</v>
      </c>
      <c r="I9" s="78" t="s">
        <v>74</v>
      </c>
      <c r="J9" s="81" t="s">
        <v>75</v>
      </c>
      <c r="K9" s="81" t="s">
        <v>76</v>
      </c>
      <c r="L9" s="81" t="s">
        <v>77</v>
      </c>
      <c r="M9" s="81" t="s">
        <v>78</v>
      </c>
      <c r="N9" s="81" t="s">
        <v>79</v>
      </c>
      <c r="O9" s="81" t="s">
        <v>80</v>
      </c>
      <c r="P9" s="81" t="s">
        <v>81</v>
      </c>
      <c r="Q9" s="81" t="s">
        <v>82</v>
      </c>
      <c r="R9" s="81" t="s">
        <v>83</v>
      </c>
      <c r="S9" s="81" t="s">
        <v>84</v>
      </c>
      <c r="T9" s="81" t="s">
        <v>85</v>
      </c>
      <c r="U9" s="81" t="s">
        <v>869</v>
      </c>
      <c r="V9" s="81" t="s">
        <v>890</v>
      </c>
      <c r="W9" s="81" t="s">
        <v>891</v>
      </c>
    </row>
    <row r="10" spans="2:28" ht="19.5" customHeight="1" x14ac:dyDescent="0.3">
      <c r="B10" s="74"/>
      <c r="C10" s="1721" t="s">
        <v>36</v>
      </c>
      <c r="D10" s="1721"/>
      <c r="E10" s="1722"/>
      <c r="F10" s="56"/>
      <c r="H10" s="3" t="s">
        <v>632</v>
      </c>
      <c r="I10" s="84">
        <v>64.599999999999994</v>
      </c>
      <c r="J10" s="201">
        <v>124.10000000000001</v>
      </c>
      <c r="K10" s="200">
        <v>124.4</v>
      </c>
      <c r="L10" s="200">
        <v>128.80000000000001</v>
      </c>
      <c r="M10" s="200">
        <v>131.9</v>
      </c>
      <c r="N10" s="200">
        <v>134.49999999999997</v>
      </c>
      <c r="O10" s="200">
        <v>-86.8</v>
      </c>
      <c r="P10" s="201">
        <v>-92.899999999999991</v>
      </c>
      <c r="Q10" s="201">
        <v>-102.40000000000003</v>
      </c>
      <c r="R10" s="201">
        <v>10.1</v>
      </c>
      <c r="S10" s="200">
        <v>-83.6</v>
      </c>
      <c r="T10" s="200">
        <v>-77.900000000000006</v>
      </c>
      <c r="U10" s="1468">
        <v>-65.400000000000006</v>
      </c>
      <c r="V10" s="201">
        <v>-71.599999999999994</v>
      </c>
      <c r="W10" s="203">
        <v>-64.400000000000006</v>
      </c>
    </row>
    <row r="11" spans="2:28" ht="19.5" customHeight="1" x14ac:dyDescent="0.3">
      <c r="B11" s="74"/>
      <c r="C11" s="89"/>
      <c r="D11" s="75"/>
      <c r="E11" s="76"/>
      <c r="F11" s="75"/>
      <c r="H11" s="215" t="s">
        <v>633</v>
      </c>
      <c r="I11" s="84">
        <v>-4.5999999999999988</v>
      </c>
      <c r="J11" s="201">
        <v>-6.1</v>
      </c>
      <c r="K11" s="200">
        <v>-5.6</v>
      </c>
      <c r="L11" s="200">
        <v>-7.8000000000000007</v>
      </c>
      <c r="M11" s="200">
        <v>-6.1</v>
      </c>
      <c r="N11" s="200">
        <v>-7.3999999999999986</v>
      </c>
      <c r="O11" s="200">
        <v>-0.8</v>
      </c>
      <c r="P11" s="201">
        <v>-2.2000000000000002</v>
      </c>
      <c r="Q11" s="201">
        <v>2.2000000000000002</v>
      </c>
      <c r="R11" s="201">
        <v>-1.2</v>
      </c>
      <c r="S11" s="200">
        <v>-2.4</v>
      </c>
      <c r="T11" s="200">
        <v>-3.3</v>
      </c>
      <c r="U11" s="1468">
        <v>-2.6</v>
      </c>
      <c r="V11" s="201">
        <v>0.7</v>
      </c>
      <c r="W11" s="203">
        <v>1.5</v>
      </c>
    </row>
    <row r="12" spans="2:28" ht="19.5" customHeight="1" x14ac:dyDescent="0.3">
      <c r="B12" s="74"/>
      <c r="C12" s="1721" t="s">
        <v>0</v>
      </c>
      <c r="D12" s="1721"/>
      <c r="E12" s="1722"/>
      <c r="F12" s="56"/>
      <c r="H12" s="204" t="s">
        <v>634</v>
      </c>
      <c r="I12" s="84">
        <v>1.1000000000000001</v>
      </c>
      <c r="J12" s="201">
        <v>0.4</v>
      </c>
      <c r="K12" s="200">
        <v>81.899999999999991</v>
      </c>
      <c r="L12" s="200">
        <v>27.40000000000002</v>
      </c>
      <c r="M12" s="200">
        <v>0.7</v>
      </c>
      <c r="N12" s="200">
        <v>21.100000000000023</v>
      </c>
      <c r="O12" s="200">
        <v>105.3</v>
      </c>
      <c r="P12" s="201">
        <v>17.399999999999991</v>
      </c>
      <c r="Q12" s="201">
        <v>163.90000000000003</v>
      </c>
      <c r="R12" s="201">
        <v>-95</v>
      </c>
      <c r="S12" s="200">
        <v>255.3</v>
      </c>
      <c r="T12" s="200">
        <v>127.4</v>
      </c>
      <c r="U12" s="1468">
        <v>101.4</v>
      </c>
      <c r="V12" s="201">
        <v>25.9</v>
      </c>
      <c r="W12" s="203">
        <v>194.1</v>
      </c>
    </row>
    <row r="13" spans="2:28" ht="19.5" customHeight="1" x14ac:dyDescent="0.3">
      <c r="B13" s="74"/>
      <c r="C13" s="89"/>
      <c r="D13" s="75"/>
      <c r="E13" s="76"/>
      <c r="F13" s="75"/>
      <c r="H13" s="205" t="s">
        <v>154</v>
      </c>
      <c r="I13" s="207">
        <v>61.099999999999994</v>
      </c>
      <c r="J13" s="211">
        <v>118.4</v>
      </c>
      <c r="K13" s="210">
        <v>200.7</v>
      </c>
      <c r="L13" s="210">
        <v>148.40000000000003</v>
      </c>
      <c r="M13" s="210">
        <v>126.49999999999999</v>
      </c>
      <c r="N13" s="210">
        <v>148.19999999999999</v>
      </c>
      <c r="O13" s="210">
        <v>17.7</v>
      </c>
      <c r="P13" s="211">
        <v>-77.7</v>
      </c>
      <c r="Q13" s="211">
        <v>63.7</v>
      </c>
      <c r="R13" s="211">
        <v>-86.1</v>
      </c>
      <c r="S13" s="210">
        <v>169.3</v>
      </c>
      <c r="T13" s="210">
        <v>46.2</v>
      </c>
      <c r="U13" s="1469">
        <v>33.4</v>
      </c>
      <c r="V13" s="211">
        <v>-45</v>
      </c>
      <c r="W13" s="213">
        <v>131.19999999999999</v>
      </c>
    </row>
    <row r="14" spans="2:28" ht="19.5" customHeight="1" x14ac:dyDescent="0.3">
      <c r="B14" s="74"/>
      <c r="C14" s="1721" t="s">
        <v>6</v>
      </c>
      <c r="D14" s="1721"/>
      <c r="E14" s="1722"/>
      <c r="F14" s="56"/>
      <c r="H14" s="215" t="s">
        <v>155</v>
      </c>
      <c r="I14" s="84">
        <v>48.699999999999996</v>
      </c>
      <c r="J14" s="201">
        <v>69.800000000000011</v>
      </c>
      <c r="K14" s="200">
        <v>48.2</v>
      </c>
      <c r="L14" s="200">
        <v>48.3</v>
      </c>
      <c r="M14" s="200">
        <v>47</v>
      </c>
      <c r="N14" s="200">
        <v>59.700000000000017</v>
      </c>
      <c r="O14" s="200">
        <v>7.9</v>
      </c>
      <c r="P14" s="201">
        <v>12.999999999999998</v>
      </c>
      <c r="Q14" s="201">
        <v>22</v>
      </c>
      <c r="R14" s="201">
        <v>3</v>
      </c>
      <c r="S14" s="200">
        <v>26.5</v>
      </c>
      <c r="T14" s="200">
        <v>23.1</v>
      </c>
      <c r="U14" s="1468">
        <v>20.8</v>
      </c>
      <c r="V14" s="201">
        <v>29.3</v>
      </c>
      <c r="W14" s="203">
        <v>25.5</v>
      </c>
    </row>
    <row r="15" spans="2:28" ht="19.5" customHeight="1" x14ac:dyDescent="0.3">
      <c r="B15" s="74"/>
      <c r="C15" s="89"/>
      <c r="D15" s="75"/>
      <c r="E15" s="76"/>
      <c r="F15" s="75"/>
      <c r="H15" s="217" t="s">
        <v>156</v>
      </c>
      <c r="I15" s="84">
        <v>12.399999999999999</v>
      </c>
      <c r="J15" s="211">
        <v>48.600000000000016</v>
      </c>
      <c r="K15" s="210">
        <v>152.5</v>
      </c>
      <c r="L15" s="210">
        <v>100.10000000000004</v>
      </c>
      <c r="M15" s="210">
        <v>79.499999999999972</v>
      </c>
      <c r="N15" s="210">
        <v>88.499999999999972</v>
      </c>
      <c r="O15" s="210">
        <v>9.7999999999999989</v>
      </c>
      <c r="P15" s="210">
        <v>-90.7</v>
      </c>
      <c r="Q15" s="210">
        <v>41.7</v>
      </c>
      <c r="R15" s="210">
        <v>-89.1</v>
      </c>
      <c r="S15" s="210">
        <v>142.80000000000001</v>
      </c>
      <c r="T15" s="210">
        <v>23.1</v>
      </c>
      <c r="U15" s="1469">
        <v>12.6</v>
      </c>
      <c r="V15" s="211">
        <v>-74.3</v>
      </c>
      <c r="W15" s="213">
        <v>105.7</v>
      </c>
      <c r="X15" s="83"/>
      <c r="Y15" s="83"/>
      <c r="Z15" s="83"/>
      <c r="AA15" s="83"/>
      <c r="AB15" s="83"/>
    </row>
    <row r="16" spans="2:28" ht="19.5" customHeight="1" x14ac:dyDescent="0.3">
      <c r="B16" s="74"/>
      <c r="C16" s="1721" t="s">
        <v>7</v>
      </c>
      <c r="D16" s="1721"/>
      <c r="E16" s="1722"/>
      <c r="F16" s="56"/>
      <c r="H16" s="1" t="s">
        <v>157</v>
      </c>
      <c r="I16" s="84">
        <v>0.4</v>
      </c>
      <c r="J16" s="201">
        <v>0.2</v>
      </c>
      <c r="K16" s="200">
        <v>0.2</v>
      </c>
      <c r="L16" s="200">
        <v>0.1</v>
      </c>
      <c r="M16" s="200">
        <v>-3.0000000000000044</v>
      </c>
      <c r="N16" s="200">
        <v>1</v>
      </c>
      <c r="O16" s="200">
        <v>-0.3</v>
      </c>
      <c r="P16" s="201">
        <v>0</v>
      </c>
      <c r="Q16" s="201">
        <v>0</v>
      </c>
      <c r="R16" s="201">
        <v>-1.1000000000000001</v>
      </c>
      <c r="S16" s="200">
        <v>-0.2</v>
      </c>
      <c r="T16" s="200">
        <v>-0.2</v>
      </c>
      <c r="U16" s="1468">
        <v>-0.1</v>
      </c>
      <c r="V16" s="201">
        <v>2.7</v>
      </c>
      <c r="W16" s="203">
        <v>-0.5</v>
      </c>
    </row>
    <row r="17" spans="2:28" ht="19.5" customHeight="1" x14ac:dyDescent="0.3">
      <c r="B17" s="74"/>
      <c r="C17" s="89"/>
      <c r="D17" s="75"/>
      <c r="E17" s="76"/>
      <c r="F17" s="75"/>
      <c r="H17" s="10" t="s">
        <v>158</v>
      </c>
      <c r="I17" s="207">
        <v>12</v>
      </c>
      <c r="J17" s="211">
        <v>48.400000000000006</v>
      </c>
      <c r="K17" s="210">
        <v>152.29999999999998</v>
      </c>
      <c r="L17" s="210">
        <v>100.00000000000003</v>
      </c>
      <c r="M17" s="210">
        <v>82.499999999999957</v>
      </c>
      <c r="N17" s="210">
        <v>57.5</v>
      </c>
      <c r="O17" s="210">
        <v>10.1</v>
      </c>
      <c r="P17" s="211">
        <v>-90.699999999999989</v>
      </c>
      <c r="Q17" s="211">
        <v>41.699999999999996</v>
      </c>
      <c r="R17" s="211">
        <v>-88</v>
      </c>
      <c r="S17" s="210">
        <v>143</v>
      </c>
      <c r="T17" s="210">
        <v>23.3</v>
      </c>
      <c r="U17" s="1469">
        <v>12.7</v>
      </c>
      <c r="V17" s="211">
        <v>-77</v>
      </c>
      <c r="W17" s="213">
        <v>106.2</v>
      </c>
      <c r="X17" s="83"/>
      <c r="Y17" s="83"/>
      <c r="Z17" s="83"/>
      <c r="AA17" s="83"/>
      <c r="AB17" s="83"/>
    </row>
    <row r="18" spans="2:28" ht="19.5" customHeight="1" x14ac:dyDescent="0.3">
      <c r="B18" s="74"/>
      <c r="C18" s="1721" t="s">
        <v>31</v>
      </c>
      <c r="D18" s="1721"/>
      <c r="E18" s="1722"/>
      <c r="F18" s="56"/>
      <c r="H18" s="1" t="s">
        <v>635</v>
      </c>
      <c r="I18" s="84">
        <v>0.1</v>
      </c>
      <c r="J18" s="201">
        <v>-16.3</v>
      </c>
      <c r="K18" s="200">
        <v>0</v>
      </c>
      <c r="L18" s="200">
        <v>0.9</v>
      </c>
      <c r="M18" s="200">
        <v>1.4</v>
      </c>
      <c r="N18" s="200">
        <v>-2.4000000000000004</v>
      </c>
      <c r="O18" s="200">
        <v>2.1</v>
      </c>
      <c r="P18" s="201">
        <v>1.9</v>
      </c>
      <c r="Q18" s="201">
        <v>1.5999999999999996</v>
      </c>
      <c r="R18" s="201">
        <v>-2.3999999999999995</v>
      </c>
      <c r="S18" s="200">
        <v>2.5</v>
      </c>
      <c r="T18" s="200">
        <v>2.1</v>
      </c>
      <c r="U18" s="1468">
        <v>2.2999999999999998</v>
      </c>
      <c r="V18" s="201">
        <v>-2.2999999999999998</v>
      </c>
      <c r="W18" s="203">
        <v>3</v>
      </c>
    </row>
    <row r="19" spans="2:28" ht="19.5" customHeight="1" x14ac:dyDescent="0.3">
      <c r="B19" s="74"/>
      <c r="C19" s="89"/>
      <c r="D19" s="75"/>
      <c r="E19" s="76"/>
      <c r="H19" s="1" t="s">
        <v>467</v>
      </c>
      <c r="I19" s="84">
        <v>0</v>
      </c>
      <c r="J19" s="201">
        <v>0</v>
      </c>
      <c r="K19" s="200">
        <v>0</v>
      </c>
      <c r="L19" s="200">
        <v>0</v>
      </c>
      <c r="M19" s="200">
        <v>0</v>
      </c>
      <c r="N19" s="200">
        <v>0</v>
      </c>
      <c r="O19" s="200">
        <v>0</v>
      </c>
      <c r="P19" s="201">
        <v>0</v>
      </c>
      <c r="Q19" s="201">
        <v>0</v>
      </c>
      <c r="R19" s="201">
        <v>0</v>
      </c>
      <c r="S19" s="200">
        <v>0</v>
      </c>
      <c r="T19" s="200">
        <v>0</v>
      </c>
      <c r="U19" s="1468">
        <v>0</v>
      </c>
      <c r="V19" s="201">
        <v>-0.1</v>
      </c>
      <c r="W19" s="203">
        <v>-0.1</v>
      </c>
    </row>
    <row r="20" spans="2:28" ht="19.5" customHeight="1" x14ac:dyDescent="0.3">
      <c r="B20" s="74"/>
      <c r="C20" s="1721" t="s">
        <v>17</v>
      </c>
      <c r="D20" s="1721"/>
      <c r="E20" s="1722"/>
      <c r="F20" s="56"/>
      <c r="H20" s="1" t="s">
        <v>468</v>
      </c>
      <c r="I20" s="84">
        <v>0.1</v>
      </c>
      <c r="J20" s="201">
        <v>-16.3</v>
      </c>
      <c r="K20" s="200">
        <v>0</v>
      </c>
      <c r="L20" s="200">
        <v>0.9</v>
      </c>
      <c r="M20" s="200">
        <v>1.4</v>
      </c>
      <c r="N20" s="200">
        <v>-2.4000000000000004</v>
      </c>
      <c r="O20" s="200">
        <v>2.1</v>
      </c>
      <c r="P20" s="201">
        <v>1.9</v>
      </c>
      <c r="Q20" s="201">
        <v>1.6</v>
      </c>
      <c r="R20" s="201">
        <v>-2.4</v>
      </c>
      <c r="S20" s="200">
        <v>2.5</v>
      </c>
      <c r="T20" s="200">
        <v>2.1</v>
      </c>
      <c r="U20" s="1468">
        <v>2.2999999999999998</v>
      </c>
      <c r="V20" s="201">
        <v>-2.2000000000000002</v>
      </c>
      <c r="W20" s="203">
        <v>3.1</v>
      </c>
    </row>
    <row r="21" spans="2:28" ht="19.5" customHeight="1" x14ac:dyDescent="0.3">
      <c r="B21" s="74"/>
      <c r="E21" s="113"/>
      <c r="H21" s="10" t="s">
        <v>160</v>
      </c>
      <c r="I21" s="207">
        <v>12.1</v>
      </c>
      <c r="J21" s="211">
        <v>32.100000000000016</v>
      </c>
      <c r="K21" s="210">
        <v>152.29999999999998</v>
      </c>
      <c r="L21" s="210">
        <v>100.90000000000002</v>
      </c>
      <c r="M21" s="210">
        <v>83.899999999999977</v>
      </c>
      <c r="N21" s="210">
        <v>85.100000000000023</v>
      </c>
      <c r="O21" s="210">
        <v>12.2</v>
      </c>
      <c r="P21" s="211">
        <v>-88.8</v>
      </c>
      <c r="Q21" s="211">
        <v>43.3</v>
      </c>
      <c r="R21" s="211">
        <v>-90.4</v>
      </c>
      <c r="S21" s="210">
        <v>145.5</v>
      </c>
      <c r="T21" s="210">
        <v>25.4</v>
      </c>
      <c r="U21" s="1469">
        <v>15</v>
      </c>
      <c r="V21" s="211">
        <v>-79.3</v>
      </c>
      <c r="W21" s="213">
        <v>109.2</v>
      </c>
      <c r="X21" s="83"/>
      <c r="Y21" s="83"/>
      <c r="Z21" s="83"/>
      <c r="AA21" s="83"/>
      <c r="AB21" s="83"/>
    </row>
    <row r="22" spans="2:28" ht="19.5" customHeight="1" x14ac:dyDescent="0.3">
      <c r="B22" s="74"/>
      <c r="C22" s="1721" t="s">
        <v>8</v>
      </c>
      <c r="D22" s="1721"/>
      <c r="E22" s="1722"/>
      <c r="F22" s="56"/>
      <c r="H22" s="1" t="s">
        <v>161</v>
      </c>
      <c r="I22" s="84">
        <v>3.6000000000000014</v>
      </c>
      <c r="J22" s="201">
        <v>19.900000000000006</v>
      </c>
      <c r="K22" s="200">
        <v>41.699999999999996</v>
      </c>
      <c r="L22" s="200">
        <v>30.100000000000012</v>
      </c>
      <c r="M22" s="200">
        <v>27.79999999999999</v>
      </c>
      <c r="N22" s="200">
        <v>33.000000000000028</v>
      </c>
      <c r="O22" s="200">
        <v>6.6999999999999993</v>
      </c>
      <c r="P22" s="201">
        <v>-15.7</v>
      </c>
      <c r="Q22" s="201">
        <v>8.1000000000000014</v>
      </c>
      <c r="R22" s="201">
        <v>-39.4</v>
      </c>
      <c r="S22" s="200">
        <v>40.700000000000003</v>
      </c>
      <c r="T22" s="200">
        <v>-3.5</v>
      </c>
      <c r="U22" s="1468">
        <v>11.2</v>
      </c>
      <c r="V22" s="201">
        <v>-24</v>
      </c>
      <c r="W22" s="203">
        <v>32.200000000000003</v>
      </c>
      <c r="X22" s="83"/>
    </row>
    <row r="23" spans="2:28" ht="19.5" customHeight="1" x14ac:dyDescent="0.3">
      <c r="B23" s="71"/>
      <c r="C23" s="214"/>
      <c r="D23" s="1728" t="s">
        <v>9</v>
      </c>
      <c r="E23" s="1728"/>
      <c r="F23" s="1728"/>
      <c r="H23" s="10" t="s">
        <v>162</v>
      </c>
      <c r="I23" s="207">
        <v>8.4999999999999982</v>
      </c>
      <c r="J23" s="211">
        <v>12.200000000000003</v>
      </c>
      <c r="K23" s="210">
        <v>110.6</v>
      </c>
      <c r="L23" s="210">
        <v>70.800000000000011</v>
      </c>
      <c r="M23" s="210">
        <v>56.099999999999987</v>
      </c>
      <c r="N23" s="210">
        <v>52.099999999999994</v>
      </c>
      <c r="O23" s="210">
        <v>5.5</v>
      </c>
      <c r="P23" s="211">
        <v>-73.099999999999994</v>
      </c>
      <c r="Q23" s="211">
        <v>35.199999999999996</v>
      </c>
      <c r="R23" s="211">
        <v>-51</v>
      </c>
      <c r="S23" s="210">
        <v>104.8</v>
      </c>
      <c r="T23" s="210">
        <v>28.9</v>
      </c>
      <c r="U23" s="1469">
        <v>3.8</v>
      </c>
      <c r="V23" s="211">
        <v>-55.3</v>
      </c>
      <c r="W23" s="213">
        <v>77</v>
      </c>
      <c r="X23" s="83"/>
      <c r="Y23" s="83"/>
      <c r="Z23" s="83"/>
      <c r="AA23" s="83"/>
      <c r="AB23" s="83"/>
    </row>
    <row r="24" spans="2:28" ht="19.5" customHeight="1" x14ac:dyDescent="0.3">
      <c r="B24" s="71"/>
      <c r="D24" s="1784" t="s">
        <v>11</v>
      </c>
      <c r="E24" s="1785"/>
      <c r="F24" s="1241"/>
      <c r="H24" s="562" t="s">
        <v>164</v>
      </c>
      <c r="I24" s="221">
        <v>8.4999999999999982</v>
      </c>
      <c r="J24" s="225">
        <v>12.200000000000003</v>
      </c>
      <c r="K24" s="224">
        <v>110.6</v>
      </c>
      <c r="L24" s="224">
        <v>70.800000000000011</v>
      </c>
      <c r="M24" s="224">
        <v>56.099999999999987</v>
      </c>
      <c r="N24" s="224">
        <v>52.099999999999994</v>
      </c>
      <c r="O24" s="224">
        <v>5.5</v>
      </c>
      <c r="P24" s="225">
        <v>-73.099999999999994</v>
      </c>
      <c r="Q24" s="225">
        <v>35.199999999999996</v>
      </c>
      <c r="R24" s="225">
        <v>-51</v>
      </c>
      <c r="S24" s="224">
        <v>104.8</v>
      </c>
      <c r="T24" s="224">
        <v>28.9</v>
      </c>
      <c r="U24" s="1470">
        <v>3.8</v>
      </c>
      <c r="V24" s="225">
        <v>-55.3</v>
      </c>
      <c r="W24" s="227">
        <v>77</v>
      </c>
    </row>
    <row r="25" spans="2:28" ht="19.5" customHeight="1" x14ac:dyDescent="0.3">
      <c r="B25" s="71"/>
      <c r="D25" s="1784" t="s">
        <v>13</v>
      </c>
      <c r="E25" s="1785"/>
      <c r="F25" s="1241"/>
      <c r="H25" s="1782" t="s">
        <v>736</v>
      </c>
      <c r="I25" s="1782"/>
      <c r="J25" s="1782"/>
      <c r="K25" s="1782"/>
      <c r="L25" s="1782"/>
      <c r="M25" s="1782"/>
      <c r="N25" s="1782"/>
      <c r="O25" s="1782"/>
      <c r="P25" s="1782"/>
      <c r="Q25" s="1782"/>
      <c r="R25" s="1782"/>
      <c r="S25" s="1782"/>
      <c r="T25" s="1782"/>
      <c r="U25" s="1782"/>
      <c r="V25" s="1563"/>
      <c r="W25" s="1563"/>
    </row>
    <row r="26" spans="2:28" ht="19.5" customHeight="1" x14ac:dyDescent="0.3">
      <c r="B26" s="71"/>
      <c r="D26" s="1784" t="s">
        <v>15</v>
      </c>
      <c r="E26" s="1785"/>
      <c r="F26" s="1241"/>
      <c r="H26" s="1786" t="s">
        <v>737</v>
      </c>
      <c r="I26" s="1786"/>
      <c r="J26" s="1786"/>
      <c r="K26" s="1786"/>
      <c r="L26" s="1786"/>
      <c r="M26" s="1786"/>
      <c r="N26" s="1786"/>
      <c r="O26" s="1786"/>
      <c r="P26" s="1786"/>
      <c r="Q26" s="1786"/>
      <c r="R26" s="1786"/>
      <c r="S26" s="1786"/>
      <c r="T26" s="1786"/>
      <c r="U26" s="1242"/>
      <c r="V26" s="1644"/>
      <c r="W26" s="1452"/>
    </row>
    <row r="27" spans="2:28" ht="19.5" customHeight="1" x14ac:dyDescent="0.3">
      <c r="B27" s="71"/>
      <c r="D27" s="1784" t="s">
        <v>18</v>
      </c>
      <c r="E27" s="1785"/>
      <c r="F27" s="1241"/>
      <c r="H27" s="1787"/>
      <c r="I27" s="1787"/>
      <c r="J27" s="1787"/>
      <c r="K27" s="1787"/>
      <c r="L27" s="1787"/>
      <c r="M27" s="1787"/>
      <c r="N27" s="1787"/>
      <c r="O27" s="1787"/>
      <c r="P27" s="1787"/>
      <c r="Q27" s="1787"/>
      <c r="R27" s="1787"/>
      <c r="S27" s="1787"/>
      <c r="T27" s="1787"/>
      <c r="U27" s="1243"/>
      <c r="V27" s="1645"/>
      <c r="W27" s="1453"/>
    </row>
    <row r="28" spans="2:28" ht="19.5" customHeight="1" x14ac:dyDescent="0.3">
      <c r="B28" s="71"/>
      <c r="C28" s="56"/>
      <c r="D28" s="1784" t="s">
        <v>20</v>
      </c>
      <c r="E28" s="1785"/>
      <c r="F28" s="1241"/>
      <c r="H28" s="700" t="s">
        <v>738</v>
      </c>
    </row>
    <row r="29" spans="2:28" ht="19.5" customHeight="1" thickBot="1" x14ac:dyDescent="0.35">
      <c r="B29" s="71"/>
      <c r="C29" s="235"/>
      <c r="D29" s="235"/>
      <c r="E29" s="236"/>
      <c r="F29" s="75"/>
      <c r="H29" s="77" t="s">
        <v>39</v>
      </c>
      <c r="I29" s="78" t="s">
        <v>74</v>
      </c>
      <c r="J29" s="81" t="s">
        <v>75</v>
      </c>
      <c r="K29" s="81" t="s">
        <v>76</v>
      </c>
      <c r="L29" s="81" t="s">
        <v>77</v>
      </c>
      <c r="M29" s="81" t="s">
        <v>78</v>
      </c>
      <c r="N29" s="81" t="s">
        <v>79</v>
      </c>
      <c r="O29" s="81" t="s">
        <v>80</v>
      </c>
      <c r="P29" s="81" t="s">
        <v>81</v>
      </c>
      <c r="Q29" s="81" t="s">
        <v>82</v>
      </c>
      <c r="R29" s="81" t="s">
        <v>83</v>
      </c>
      <c r="S29" s="81" t="s">
        <v>84</v>
      </c>
      <c r="T29" s="81" t="s">
        <v>108</v>
      </c>
      <c r="U29" s="81" t="s">
        <v>869</v>
      </c>
      <c r="V29" s="81" t="s">
        <v>890</v>
      </c>
      <c r="W29" s="81" t="s">
        <v>891</v>
      </c>
    </row>
    <row r="30" spans="2:28" ht="19.5" customHeight="1" x14ac:dyDescent="0.3">
      <c r="B30" s="253"/>
      <c r="C30" s="1721" t="s">
        <v>25</v>
      </c>
      <c r="D30" s="1721"/>
      <c r="E30" s="1736"/>
      <c r="F30" s="56"/>
      <c r="H30" s="3" t="s">
        <v>632</v>
      </c>
      <c r="I30" s="83">
        <v>83.5</v>
      </c>
      <c r="J30" s="200">
        <v>182.3</v>
      </c>
      <c r="K30" s="200">
        <v>181.8</v>
      </c>
      <c r="L30" s="200">
        <v>187</v>
      </c>
      <c r="M30" s="200">
        <v>191.3</v>
      </c>
      <c r="N30" s="200">
        <v>193.9</v>
      </c>
      <c r="O30" s="200">
        <v>-16</v>
      </c>
      <c r="P30" s="201">
        <v>-16</v>
      </c>
      <c r="Q30" s="201">
        <v>-30</v>
      </c>
      <c r="R30" s="201">
        <v>-41</v>
      </c>
      <c r="S30" s="200">
        <v>-17.3</v>
      </c>
      <c r="T30" s="200">
        <v>-12.2</v>
      </c>
      <c r="U30" s="1468">
        <v>-1.4</v>
      </c>
      <c r="V30" s="201">
        <v>-9.4</v>
      </c>
      <c r="W30" s="203">
        <v>-2.2999999999999998</v>
      </c>
    </row>
    <row r="31" spans="2:28" ht="19.5" customHeight="1" x14ac:dyDescent="0.3">
      <c r="B31" s="253"/>
      <c r="C31" s="243"/>
      <c r="D31" s="243"/>
      <c r="E31" s="291"/>
      <c r="H31" s="215" t="s">
        <v>633</v>
      </c>
      <c r="I31" s="83">
        <v>-4.2</v>
      </c>
      <c r="J31" s="200">
        <v>-5.3</v>
      </c>
      <c r="K31" s="200">
        <v>-4.8</v>
      </c>
      <c r="L31" s="200">
        <v>-6.6</v>
      </c>
      <c r="M31" s="200">
        <v>-5.6</v>
      </c>
      <c r="N31" s="200">
        <v>-6.7</v>
      </c>
      <c r="O31" s="200">
        <v>1</v>
      </c>
      <c r="P31" s="201">
        <v>-1</v>
      </c>
      <c r="Q31" s="201">
        <v>-1</v>
      </c>
      <c r="R31" s="201">
        <v>-1</v>
      </c>
      <c r="S31" s="200">
        <v>-2.4</v>
      </c>
      <c r="T31" s="200">
        <v>-3.3</v>
      </c>
      <c r="U31" s="1468">
        <v>-2.5</v>
      </c>
      <c r="V31" s="201">
        <v>0.6</v>
      </c>
      <c r="W31" s="203">
        <v>1.5</v>
      </c>
    </row>
    <row r="32" spans="2:28" ht="19.5" customHeight="1" x14ac:dyDescent="0.3">
      <c r="B32" s="253"/>
      <c r="C32" s="1721" t="s">
        <v>32</v>
      </c>
      <c r="D32" s="1721"/>
      <c r="E32" s="1736"/>
      <c r="F32" s="56"/>
      <c r="H32" s="204" t="s">
        <v>634</v>
      </c>
      <c r="I32" s="83">
        <v>-36.4</v>
      </c>
      <c r="J32" s="200">
        <v>-141</v>
      </c>
      <c r="K32" s="200">
        <v>-1.2</v>
      </c>
      <c r="L32" s="200">
        <v>-66.3</v>
      </c>
      <c r="M32" s="200">
        <v>-93.4</v>
      </c>
      <c r="N32" s="200">
        <v>-85.5</v>
      </c>
      <c r="O32" s="200">
        <v>149.9</v>
      </c>
      <c r="P32" s="201">
        <v>29</v>
      </c>
      <c r="Q32" s="201">
        <v>140</v>
      </c>
      <c r="R32" s="201">
        <v>61</v>
      </c>
      <c r="S32" s="200">
        <v>211.1</v>
      </c>
      <c r="T32" s="200">
        <v>154.30000000000001</v>
      </c>
      <c r="U32" s="1468">
        <v>111.9</v>
      </c>
      <c r="V32" s="201">
        <v>6.5</v>
      </c>
      <c r="W32" s="203">
        <v>166.9</v>
      </c>
    </row>
    <row r="33" spans="2:23" ht="19.5" customHeight="1" thickBot="1" x14ac:dyDescent="0.35">
      <c r="B33" s="305"/>
      <c r="C33" s="306"/>
      <c r="D33" s="306"/>
      <c r="E33" s="307"/>
      <c r="H33" s="205" t="s">
        <v>154</v>
      </c>
      <c r="I33" s="206">
        <v>42.9</v>
      </c>
      <c r="J33" s="210">
        <v>36</v>
      </c>
      <c r="K33" s="210">
        <v>175.8</v>
      </c>
      <c r="L33" s="210">
        <v>114.2</v>
      </c>
      <c r="M33" s="210">
        <v>92.3</v>
      </c>
      <c r="N33" s="210">
        <v>101.7</v>
      </c>
      <c r="O33" s="210">
        <v>134.9</v>
      </c>
      <c r="P33" s="211">
        <v>12</v>
      </c>
      <c r="Q33" s="211">
        <v>109</v>
      </c>
      <c r="R33" s="211">
        <v>19</v>
      </c>
      <c r="S33" s="210">
        <v>191.4</v>
      </c>
      <c r="T33" s="210">
        <v>138.80000000000001</v>
      </c>
      <c r="U33" s="1469">
        <v>107.9</v>
      </c>
      <c r="V33" s="211">
        <v>-2.2999999999999998</v>
      </c>
      <c r="W33" s="213">
        <v>166.1</v>
      </c>
    </row>
    <row r="34" spans="2:23" ht="19.5" customHeight="1" thickTop="1" x14ac:dyDescent="0.3">
      <c r="H34" s="215" t="s">
        <v>155</v>
      </c>
      <c r="I34" s="83">
        <v>48.6</v>
      </c>
      <c r="J34" s="200">
        <v>69.900000000000006</v>
      </c>
      <c r="K34" s="200">
        <v>53.3</v>
      </c>
      <c r="L34" s="200">
        <v>53.9</v>
      </c>
      <c r="M34" s="200">
        <v>51.9</v>
      </c>
      <c r="N34" s="200">
        <v>61.2</v>
      </c>
      <c r="O34" s="200">
        <v>7.1</v>
      </c>
      <c r="P34" s="201">
        <v>17</v>
      </c>
      <c r="Q34" s="201">
        <v>24</v>
      </c>
      <c r="R34" s="201">
        <v>50</v>
      </c>
      <c r="S34" s="200">
        <v>25.7</v>
      </c>
      <c r="T34" s="200">
        <v>22.3</v>
      </c>
      <c r="U34" s="1468">
        <v>20</v>
      </c>
      <c r="V34" s="201">
        <v>28.4</v>
      </c>
      <c r="W34" s="203">
        <v>24.7</v>
      </c>
    </row>
    <row r="35" spans="2:23" ht="19.5" customHeight="1" x14ac:dyDescent="0.3">
      <c r="H35" s="217" t="s">
        <v>156</v>
      </c>
      <c r="I35" s="83">
        <v>-5.7</v>
      </c>
      <c r="J35" s="210">
        <v>-33.799999999999997</v>
      </c>
      <c r="K35" s="210">
        <v>122.6</v>
      </c>
      <c r="L35" s="210">
        <v>60.2</v>
      </c>
      <c r="M35" s="210">
        <v>40.5</v>
      </c>
      <c r="N35" s="210">
        <v>40.5</v>
      </c>
      <c r="O35" s="210">
        <v>127.8</v>
      </c>
      <c r="P35" s="210">
        <v>-5</v>
      </c>
      <c r="Q35" s="210">
        <v>85</v>
      </c>
      <c r="R35" s="210">
        <v>-31</v>
      </c>
      <c r="S35" s="210">
        <v>165.7</v>
      </c>
      <c r="T35" s="210">
        <v>116.5</v>
      </c>
      <c r="U35" s="1469">
        <v>87.9</v>
      </c>
      <c r="V35" s="211">
        <v>-30.7</v>
      </c>
      <c r="W35" s="213">
        <v>141.4</v>
      </c>
    </row>
    <row r="36" spans="2:23" ht="19.5" customHeight="1" x14ac:dyDescent="0.3">
      <c r="H36" s="1" t="s">
        <v>157</v>
      </c>
      <c r="I36" s="83">
        <v>0.2</v>
      </c>
      <c r="J36" s="200">
        <v>-0.1</v>
      </c>
      <c r="K36" s="200">
        <v>0.3</v>
      </c>
      <c r="L36" s="200">
        <v>0</v>
      </c>
      <c r="M36" s="200">
        <v>-3.1</v>
      </c>
      <c r="N36" s="200">
        <v>0.7</v>
      </c>
      <c r="O36" s="200">
        <v>0</v>
      </c>
      <c r="P36" s="201">
        <v>15</v>
      </c>
      <c r="Q36" s="201">
        <v>2</v>
      </c>
      <c r="R36" s="201">
        <v>0</v>
      </c>
      <c r="S36" s="200">
        <v>-0.2</v>
      </c>
      <c r="T36" s="200">
        <v>-0.7</v>
      </c>
      <c r="U36" s="1468">
        <v>-0.1</v>
      </c>
      <c r="V36" s="201">
        <v>2.7</v>
      </c>
      <c r="W36" s="203">
        <v>-0.4</v>
      </c>
    </row>
    <row r="37" spans="2:23" ht="19.5" customHeight="1" x14ac:dyDescent="0.3">
      <c r="H37" s="10" t="s">
        <v>158</v>
      </c>
      <c r="I37" s="206">
        <v>-5.9</v>
      </c>
      <c r="J37" s="210">
        <v>-33.799999999999997</v>
      </c>
      <c r="K37" s="210">
        <v>122.3</v>
      </c>
      <c r="L37" s="210">
        <v>60.2</v>
      </c>
      <c r="M37" s="210">
        <v>43.6</v>
      </c>
      <c r="N37" s="210">
        <v>39.799999999999997</v>
      </c>
      <c r="O37" s="210">
        <v>127.8</v>
      </c>
      <c r="P37" s="211">
        <v>-20</v>
      </c>
      <c r="Q37" s="211">
        <v>83</v>
      </c>
      <c r="R37" s="211">
        <v>-31</v>
      </c>
      <c r="S37" s="210">
        <v>165.9</v>
      </c>
      <c r="T37" s="210">
        <v>117.2</v>
      </c>
      <c r="U37" s="1469">
        <v>87.9</v>
      </c>
      <c r="V37" s="211">
        <v>-33.4</v>
      </c>
      <c r="W37" s="213">
        <v>141.9</v>
      </c>
    </row>
    <row r="38" spans="2:23" ht="19.5" customHeight="1" x14ac:dyDescent="0.3">
      <c r="H38" s="1" t="s">
        <v>635</v>
      </c>
      <c r="I38" s="83">
        <v>0</v>
      </c>
      <c r="J38" s="200">
        <v>-16.2</v>
      </c>
      <c r="K38" s="200">
        <v>0.7</v>
      </c>
      <c r="L38" s="200">
        <v>1.7</v>
      </c>
      <c r="M38" s="200">
        <v>2</v>
      </c>
      <c r="N38" s="200">
        <v>-1.4</v>
      </c>
      <c r="O38" s="200">
        <v>2.9</v>
      </c>
      <c r="P38" s="201">
        <v>2</v>
      </c>
      <c r="Q38" s="201">
        <v>3</v>
      </c>
      <c r="R38" s="201">
        <v>-2</v>
      </c>
      <c r="S38" s="200">
        <v>2.5</v>
      </c>
      <c r="T38" s="200">
        <v>2.1</v>
      </c>
      <c r="U38" s="1468">
        <v>2.2999999999999998</v>
      </c>
      <c r="V38" s="201">
        <v>-2.2999999999999998</v>
      </c>
      <c r="W38" s="203">
        <v>3</v>
      </c>
    </row>
    <row r="39" spans="2:23" ht="19.5" customHeight="1" x14ac:dyDescent="0.3">
      <c r="H39" s="1" t="s">
        <v>467</v>
      </c>
      <c r="I39" s="83">
        <v>0</v>
      </c>
      <c r="J39" s="200">
        <v>0</v>
      </c>
      <c r="K39" s="200">
        <v>0</v>
      </c>
      <c r="L39" s="200">
        <v>0</v>
      </c>
      <c r="M39" s="200">
        <v>0</v>
      </c>
      <c r="N39" s="200">
        <v>0</v>
      </c>
      <c r="O39" s="200">
        <v>0</v>
      </c>
      <c r="P39" s="201">
        <v>0</v>
      </c>
      <c r="Q39" s="201">
        <v>0</v>
      </c>
      <c r="R39" s="201">
        <v>0</v>
      </c>
      <c r="S39" s="200">
        <v>0</v>
      </c>
      <c r="T39" s="200">
        <v>0</v>
      </c>
      <c r="U39" s="1468">
        <v>0</v>
      </c>
      <c r="V39" s="201">
        <v>-0.1</v>
      </c>
      <c r="W39" s="203">
        <v>-0.1</v>
      </c>
    </row>
    <row r="40" spans="2:23" ht="19.5" customHeight="1" x14ac:dyDescent="0.3">
      <c r="H40" s="1" t="s">
        <v>468</v>
      </c>
      <c r="I40" s="83">
        <v>0</v>
      </c>
      <c r="J40" s="200">
        <v>-16.2</v>
      </c>
      <c r="K40" s="200">
        <v>0</v>
      </c>
      <c r="L40" s="200">
        <v>1.7</v>
      </c>
      <c r="M40" s="200">
        <v>2</v>
      </c>
      <c r="N40" s="200">
        <v>-1.4</v>
      </c>
      <c r="O40" s="200">
        <v>2.9</v>
      </c>
      <c r="P40" s="201">
        <v>2</v>
      </c>
      <c r="Q40" s="201">
        <v>3</v>
      </c>
      <c r="R40" s="201">
        <v>-2</v>
      </c>
      <c r="S40" s="200">
        <v>2.5</v>
      </c>
      <c r="T40" s="200">
        <v>2.1</v>
      </c>
      <c r="U40" s="1468">
        <v>2.2999999999999998</v>
      </c>
      <c r="V40" s="201">
        <v>-2.2000000000000002</v>
      </c>
      <c r="W40" s="203">
        <v>3.1</v>
      </c>
    </row>
    <row r="41" spans="2:23" ht="19.5" customHeight="1" x14ac:dyDescent="0.3">
      <c r="H41" s="10" t="s">
        <v>160</v>
      </c>
      <c r="I41" s="206">
        <v>-5.8</v>
      </c>
      <c r="J41" s="210">
        <v>-50</v>
      </c>
      <c r="K41" s="210">
        <v>123</v>
      </c>
      <c r="L41" s="210">
        <v>61.9</v>
      </c>
      <c r="M41" s="210">
        <v>45.5</v>
      </c>
      <c r="N41" s="210">
        <v>38.4</v>
      </c>
      <c r="O41" s="210">
        <v>130.69999999999999</v>
      </c>
      <c r="P41" s="211">
        <v>-18</v>
      </c>
      <c r="Q41" s="211">
        <v>86</v>
      </c>
      <c r="R41" s="211">
        <v>-33</v>
      </c>
      <c r="S41" s="210">
        <v>168.4</v>
      </c>
      <c r="T41" s="210">
        <v>119.4</v>
      </c>
      <c r="U41" s="1469">
        <v>90.2</v>
      </c>
      <c r="V41" s="211">
        <v>-35.799999999999997</v>
      </c>
      <c r="W41" s="213">
        <v>144.9</v>
      </c>
    </row>
    <row r="42" spans="2:23" ht="19.5" customHeight="1" x14ac:dyDescent="0.3">
      <c r="H42" s="1" t="s">
        <v>161</v>
      </c>
      <c r="I42" s="83">
        <v>8.8000000000000007</v>
      </c>
      <c r="J42" s="200">
        <v>-3.1</v>
      </c>
      <c r="K42" s="200">
        <v>33.700000000000003</v>
      </c>
      <c r="L42" s="200">
        <v>19.3</v>
      </c>
      <c r="M42" s="200">
        <v>17.2</v>
      </c>
      <c r="N42" s="200">
        <v>20</v>
      </c>
      <c r="O42" s="200">
        <v>39.1</v>
      </c>
      <c r="P42" s="201">
        <v>4.8000000000000007</v>
      </c>
      <c r="Q42" s="201">
        <v>21</v>
      </c>
      <c r="R42" s="201">
        <v>-35</v>
      </c>
      <c r="S42" s="200">
        <v>44.3</v>
      </c>
      <c r="T42" s="200">
        <v>23.2</v>
      </c>
      <c r="U42" s="1468">
        <v>31.5</v>
      </c>
      <c r="V42" s="201">
        <v>-13</v>
      </c>
      <c r="W42" s="203">
        <v>41.5</v>
      </c>
    </row>
    <row r="43" spans="2:23" ht="19.5" customHeight="1" x14ac:dyDescent="0.3">
      <c r="H43" s="10" t="s">
        <v>162</v>
      </c>
      <c r="I43" s="206">
        <v>-14.6</v>
      </c>
      <c r="J43" s="210">
        <v>-46.9</v>
      </c>
      <c r="K43" s="210">
        <v>89.3</v>
      </c>
      <c r="L43" s="210">
        <v>42.5</v>
      </c>
      <c r="M43" s="210">
        <v>28.3</v>
      </c>
      <c r="N43" s="210">
        <v>18.3</v>
      </c>
      <c r="O43" s="210">
        <v>91.6</v>
      </c>
      <c r="P43" s="211">
        <v>-22.799999999999997</v>
      </c>
      <c r="Q43" s="211">
        <v>65</v>
      </c>
      <c r="R43" s="211">
        <v>2</v>
      </c>
      <c r="S43" s="210">
        <v>124.10000000000001</v>
      </c>
      <c r="T43" s="210">
        <v>96.2</v>
      </c>
      <c r="U43" s="1470">
        <v>58.7</v>
      </c>
      <c r="V43" s="225">
        <v>-22.799999999999997</v>
      </c>
      <c r="W43" s="227">
        <v>103.4</v>
      </c>
    </row>
    <row r="44" spans="2:23" ht="19.5" customHeight="1" x14ac:dyDescent="0.3">
      <c r="H44" s="1782" t="s">
        <v>739</v>
      </c>
      <c r="I44" s="1782"/>
      <c r="J44" s="1782"/>
      <c r="K44" s="1782"/>
      <c r="L44" s="1782"/>
      <c r="M44" s="1782"/>
      <c r="N44" s="1782"/>
      <c r="O44" s="1782"/>
      <c r="P44" s="1782"/>
      <c r="Q44" s="1782"/>
      <c r="R44" s="1782"/>
      <c r="S44" s="1782"/>
      <c r="T44" s="1782"/>
      <c r="U44" s="1782"/>
      <c r="V44" s="1563"/>
      <c r="W44" s="1563"/>
    </row>
    <row r="45" spans="2:23" ht="19.5" customHeight="1" x14ac:dyDescent="0.3">
      <c r="H45" s="1783" t="s">
        <v>740</v>
      </c>
      <c r="I45" s="1783"/>
      <c r="J45" s="1783"/>
      <c r="K45" s="1783"/>
      <c r="L45" s="1783"/>
      <c r="M45" s="1783"/>
      <c r="N45" s="1783"/>
      <c r="O45" s="1783"/>
      <c r="P45" s="1783"/>
      <c r="Q45" s="1783"/>
      <c r="R45" s="1783"/>
      <c r="S45" s="1783"/>
      <c r="T45" s="1783"/>
      <c r="U45" s="1244"/>
      <c r="V45" s="1643"/>
      <c r="W45" s="1451"/>
    </row>
    <row r="46" spans="2:23" ht="19.5" customHeight="1" x14ac:dyDescent="0.3"/>
  </sheetData>
  <mergeCells count="22">
    <mergeCell ref="C32:E32"/>
    <mergeCell ref="H44:U44"/>
    <mergeCell ref="H45:T45"/>
    <mergeCell ref="D23:F23"/>
    <mergeCell ref="H25:U25"/>
    <mergeCell ref="D26:E26"/>
    <mergeCell ref="H26:T26"/>
    <mergeCell ref="D27:E27"/>
    <mergeCell ref="H27:T27"/>
    <mergeCell ref="D28:E28"/>
    <mergeCell ref="D24:E24"/>
    <mergeCell ref="D25:E25"/>
    <mergeCell ref="C30:E30"/>
    <mergeCell ref="C18:E18"/>
    <mergeCell ref="C20:E20"/>
    <mergeCell ref="C22:E22"/>
    <mergeCell ref="C16:E16"/>
    <mergeCell ref="B4:E4"/>
    <mergeCell ref="C8:E8"/>
    <mergeCell ref="C10:E10"/>
    <mergeCell ref="C12:E12"/>
    <mergeCell ref="C14:E14"/>
  </mergeCells>
  <phoneticPr fontId="3" type="noConversion"/>
  <hyperlinks>
    <hyperlink ref="C22:E22" location="P_IS!A1" display="Prudential life Insurance"/>
    <hyperlink ref="D24" location="L_BS!A1" display="Condensed Balance Sheet"/>
    <hyperlink ref="D25" location="L_Key!A1" display="Key Indicators"/>
    <hyperlink ref="D26" location="L_Premium!A1" display="Premium Income"/>
    <hyperlink ref="D27" location="L_Ratios!A1" display="Loss &amp; Expense Ratios"/>
    <hyperlink ref="D28" location="L_APE!A1" display="AP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C30" location="Other_IS!A1" display="Other Subsidiaries"/>
    <hyperlink ref="C32" location="Contacts!A1" display="Contacts"/>
    <hyperlink ref="C8:E8" location="Disclaimer!A1" display="Disclaimer"/>
  </hyperlinks>
  <pageMargins left="0.39370078740157483" right="0.39370078740157483" top="0.47244094488188981" bottom="0.39370078740157483" header="0.31496062992125984" footer="0.31496062992125984"/>
  <pageSetup paperSize="9" scale="57" fitToHeight="0" orientation="landscape" horizontalDpi="300" verticalDpi="300"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86"/>
  <sheetViews>
    <sheetView showGridLines="0" view="pageBreakPreview" zoomScale="70" zoomScaleNormal="70" zoomScaleSheetLayoutView="70" workbookViewId="0">
      <selection activeCell="X1" sqref="X1:X1048576"/>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4" width="17.375" style="38" hidden="1" customWidth="1"/>
    <col min="15" max="15" width="15.5" style="38" customWidth="1"/>
    <col min="16" max="18" width="15.5" style="48" customWidth="1"/>
    <col min="19" max="23" width="15.5" style="38" customWidth="1"/>
    <col min="24" max="16384" width="10.75" style="38"/>
  </cols>
  <sheetData>
    <row r="1" spans="2:23" ht="5.25" customHeight="1" x14ac:dyDescent="0.3"/>
    <row r="2" spans="2:23" ht="28.5" customHeight="1" x14ac:dyDescent="0.35">
      <c r="H2" s="39"/>
      <c r="I2" s="232"/>
      <c r="J2" s="232"/>
    </row>
    <row r="3" spans="2:23" ht="3" customHeight="1" x14ac:dyDescent="0.3">
      <c r="H3" s="40"/>
      <c r="I3" s="40"/>
      <c r="J3" s="40"/>
    </row>
    <row r="4" spans="2:23" ht="30" customHeight="1" x14ac:dyDescent="0.3">
      <c r="B4" s="1719" t="s">
        <v>8</v>
      </c>
      <c r="C4" s="1719"/>
      <c r="D4" s="1719"/>
      <c r="E4" s="1719"/>
      <c r="F4" s="191"/>
      <c r="G4" s="42"/>
      <c r="H4" s="64" t="s">
        <v>11</v>
      </c>
      <c r="I4" s="64"/>
      <c r="J4" s="64"/>
      <c r="K4" s="42"/>
      <c r="L4" s="42"/>
      <c r="M4" s="42"/>
      <c r="N4" s="65"/>
      <c r="O4" s="65"/>
      <c r="P4" s="65"/>
      <c r="Q4" s="65"/>
      <c r="R4" s="65"/>
      <c r="S4" s="65"/>
      <c r="T4" s="65"/>
      <c r="U4" s="65"/>
      <c r="V4" s="65"/>
      <c r="W4" s="65"/>
    </row>
    <row r="5" spans="2:23" ht="18" customHeight="1" x14ac:dyDescent="0.3">
      <c r="B5" s="44"/>
      <c r="C5" s="44"/>
      <c r="D5" s="44"/>
      <c r="E5" s="44"/>
      <c r="F5" s="44"/>
      <c r="N5" s="69"/>
      <c r="O5" s="69"/>
      <c r="P5" s="69"/>
      <c r="Q5" s="70"/>
      <c r="R5" s="70"/>
      <c r="S5" s="70"/>
    </row>
    <row r="6" spans="2:23" ht="3" customHeight="1" thickBot="1" x14ac:dyDescent="0.35">
      <c r="H6" s="40"/>
      <c r="I6" s="40"/>
      <c r="J6" s="40"/>
    </row>
    <row r="7" spans="2:23" ht="12" customHeight="1" thickTop="1" x14ac:dyDescent="0.3">
      <c r="B7" s="193"/>
      <c r="C7" s="67"/>
      <c r="D7" s="67"/>
      <c r="E7" s="68"/>
      <c r="H7" s="48"/>
      <c r="I7" s="48"/>
      <c r="J7" s="48"/>
      <c r="K7" s="48"/>
      <c r="L7" s="48"/>
      <c r="M7" s="48"/>
      <c r="N7" s="233"/>
      <c r="O7" s="233"/>
      <c r="P7" s="233"/>
      <c r="Q7" s="234"/>
      <c r="R7" s="234"/>
      <c r="S7" s="234"/>
    </row>
    <row r="8" spans="2:23" ht="19.5" customHeight="1" x14ac:dyDescent="0.3">
      <c r="B8" s="74"/>
      <c r="C8" s="1721" t="s">
        <v>2</v>
      </c>
      <c r="D8" s="1721"/>
      <c r="E8" s="1722"/>
      <c r="F8" s="56"/>
      <c r="H8" s="700" t="s">
        <v>741</v>
      </c>
      <c r="I8" s="786"/>
      <c r="J8" s="786"/>
    </row>
    <row r="9" spans="2:23" ht="19.5" customHeight="1" thickBot="1" x14ac:dyDescent="0.35">
      <c r="B9" s="71"/>
      <c r="C9" s="75"/>
      <c r="D9" s="75"/>
      <c r="E9" s="76"/>
      <c r="F9" s="75"/>
      <c r="H9" s="77" t="s">
        <v>39</v>
      </c>
      <c r="I9" s="81" t="s">
        <v>520</v>
      </c>
      <c r="J9" s="81" t="s">
        <v>742</v>
      </c>
      <c r="K9" s="81" t="s">
        <v>365</v>
      </c>
      <c r="L9" s="81" t="s">
        <v>366</v>
      </c>
      <c r="M9" s="81" t="s">
        <v>367</v>
      </c>
      <c r="N9" s="81" t="s">
        <v>368</v>
      </c>
      <c r="O9" s="81" t="s">
        <v>207</v>
      </c>
      <c r="P9" s="81" t="s">
        <v>208</v>
      </c>
      <c r="Q9" s="81" t="s">
        <v>209</v>
      </c>
      <c r="R9" s="81" t="s">
        <v>210</v>
      </c>
      <c r="S9" s="81" t="s">
        <v>211</v>
      </c>
      <c r="T9" s="81" t="s">
        <v>212</v>
      </c>
      <c r="U9" s="81" t="s">
        <v>872</v>
      </c>
      <c r="V9" s="81" t="s">
        <v>892</v>
      </c>
      <c r="W9" s="81" t="s">
        <v>893</v>
      </c>
    </row>
    <row r="10" spans="2:23" ht="19.5" customHeight="1" x14ac:dyDescent="0.3">
      <c r="B10" s="74"/>
      <c r="C10" s="1721" t="s">
        <v>36</v>
      </c>
      <c r="D10" s="1721"/>
      <c r="E10" s="1722"/>
      <c r="F10" s="56"/>
      <c r="H10" s="237" t="s">
        <v>213</v>
      </c>
      <c r="I10" s="210">
        <v>34622</v>
      </c>
      <c r="J10" s="210">
        <v>35546.6</v>
      </c>
      <c r="K10" s="210">
        <v>35667.599999999999</v>
      </c>
      <c r="L10" s="210">
        <v>36412.1</v>
      </c>
      <c r="M10" s="210">
        <v>36416</v>
      </c>
      <c r="N10" s="210">
        <v>36921.699999999997</v>
      </c>
      <c r="O10" s="210">
        <v>32519.599999999999</v>
      </c>
      <c r="P10" s="211">
        <v>31049.9</v>
      </c>
      <c r="Q10" s="211">
        <v>30214.6</v>
      </c>
      <c r="R10" s="211">
        <v>29989.7</v>
      </c>
      <c r="S10" s="210">
        <v>30501.3</v>
      </c>
      <c r="T10" s="210">
        <v>30074.799999999999</v>
      </c>
      <c r="U10" s="1469">
        <v>29635.7</v>
      </c>
      <c r="V10" s="211">
        <v>31953.200000000001</v>
      </c>
      <c r="W10" s="213">
        <v>32112.400000000001</v>
      </c>
    </row>
    <row r="11" spans="2:23" ht="19.5" customHeight="1" x14ac:dyDescent="0.3">
      <c r="B11" s="74"/>
      <c r="C11" s="89"/>
      <c r="D11" s="75"/>
      <c r="E11" s="76"/>
      <c r="F11" s="75"/>
      <c r="H11" s="215" t="s">
        <v>214</v>
      </c>
      <c r="I11" s="200">
        <v>934.7</v>
      </c>
      <c r="J11" s="200">
        <v>693</v>
      </c>
      <c r="K11" s="200">
        <v>587.79999999999995</v>
      </c>
      <c r="L11" s="200">
        <v>610.1</v>
      </c>
      <c r="M11" s="200">
        <v>538.29999999999995</v>
      </c>
      <c r="N11" s="200">
        <v>873.7</v>
      </c>
      <c r="O11" s="200">
        <v>1069.7</v>
      </c>
      <c r="P11" s="201">
        <v>1174.5999999999999</v>
      </c>
      <c r="Q11" s="201">
        <v>1000</v>
      </c>
      <c r="R11" s="201">
        <v>1073.5</v>
      </c>
      <c r="S11" s="200">
        <v>1050.7</v>
      </c>
      <c r="T11" s="200">
        <v>797.2</v>
      </c>
      <c r="U11" s="1468">
        <v>840.8</v>
      </c>
      <c r="V11" s="201">
        <v>1159.9000000000001</v>
      </c>
      <c r="W11" s="203">
        <v>831.9</v>
      </c>
    </row>
    <row r="12" spans="2:23" ht="19.5" customHeight="1" x14ac:dyDescent="0.3">
      <c r="B12" s="74"/>
      <c r="C12" s="1721" t="s">
        <v>0</v>
      </c>
      <c r="D12" s="1721"/>
      <c r="E12" s="1722"/>
      <c r="F12" s="56"/>
      <c r="H12" s="215" t="s">
        <v>215</v>
      </c>
      <c r="I12" s="200">
        <v>2711</v>
      </c>
      <c r="J12" s="200">
        <v>2649.1000000000004</v>
      </c>
      <c r="K12" s="200">
        <v>2678.9</v>
      </c>
      <c r="L12" s="200">
        <v>2676.8999999999996</v>
      </c>
      <c r="M12" s="200">
        <v>2709.4</v>
      </c>
      <c r="N12" s="200">
        <v>2728.7</v>
      </c>
      <c r="O12" s="200">
        <v>7913.4</v>
      </c>
      <c r="P12" s="201">
        <v>7741.7</v>
      </c>
      <c r="Q12" s="201">
        <v>7628</v>
      </c>
      <c r="R12" s="201">
        <v>7581.3</v>
      </c>
      <c r="S12" s="200">
        <v>7939.7</v>
      </c>
      <c r="T12" s="200">
        <v>8094.9</v>
      </c>
      <c r="U12" s="1468">
        <v>7993.8</v>
      </c>
      <c r="V12" s="201">
        <v>8312</v>
      </c>
      <c r="W12" s="203">
        <v>8695.2000000000007</v>
      </c>
    </row>
    <row r="13" spans="2:23" ht="19.5" customHeight="1" x14ac:dyDescent="0.3">
      <c r="B13" s="74"/>
      <c r="C13" s="89"/>
      <c r="D13" s="75"/>
      <c r="E13" s="76"/>
      <c r="F13" s="75"/>
      <c r="H13" s="215" t="s">
        <v>216</v>
      </c>
      <c r="I13" s="200">
        <v>15.7</v>
      </c>
      <c r="J13" s="200">
        <v>83.6</v>
      </c>
      <c r="K13" s="200">
        <v>33.700000000000003</v>
      </c>
      <c r="L13" s="200">
        <v>24.7</v>
      </c>
      <c r="M13" s="200">
        <v>1.2</v>
      </c>
      <c r="N13" s="200">
        <v>2.2999999999999998</v>
      </c>
      <c r="O13" s="200">
        <v>0.7</v>
      </c>
      <c r="P13" s="201">
        <v>2.2000000000000002</v>
      </c>
      <c r="Q13" s="201">
        <v>0</v>
      </c>
      <c r="R13" s="201">
        <v>36.200000000000003</v>
      </c>
      <c r="S13" s="200">
        <v>19.8</v>
      </c>
      <c r="T13" s="200">
        <v>20.8</v>
      </c>
      <c r="U13" s="1468">
        <v>15.6</v>
      </c>
      <c r="V13" s="201">
        <v>19</v>
      </c>
      <c r="W13" s="203">
        <v>6.9</v>
      </c>
    </row>
    <row r="14" spans="2:23" ht="19.5" customHeight="1" x14ac:dyDescent="0.3">
      <c r="B14" s="74"/>
      <c r="C14" s="1721" t="s">
        <v>6</v>
      </c>
      <c r="D14" s="1721"/>
      <c r="E14" s="1722"/>
      <c r="F14" s="56"/>
      <c r="H14" s="215" t="s">
        <v>217</v>
      </c>
      <c r="I14" s="200">
        <v>22041.7</v>
      </c>
      <c r="J14" s="200">
        <v>22380.5</v>
      </c>
      <c r="K14" s="200">
        <v>22356.1</v>
      </c>
      <c r="L14" s="200">
        <v>22737.699999999997</v>
      </c>
      <c r="M14" s="200">
        <v>22708.199999999997</v>
      </c>
      <c r="N14" s="200">
        <v>22550.6</v>
      </c>
      <c r="O14" s="200">
        <v>21372</v>
      </c>
      <c r="P14" s="201">
        <v>19924.099999999999</v>
      </c>
      <c r="Q14" s="201">
        <v>19297.099999999999</v>
      </c>
      <c r="R14" s="201">
        <v>19130</v>
      </c>
      <c r="S14" s="200">
        <v>19429.5</v>
      </c>
      <c r="T14" s="200">
        <v>19077.2</v>
      </c>
      <c r="U14" s="1468">
        <v>18592</v>
      </c>
      <c r="V14" s="201">
        <v>20113.8</v>
      </c>
      <c r="W14" s="203">
        <v>20210.400000000001</v>
      </c>
    </row>
    <row r="15" spans="2:23" ht="19.5" customHeight="1" x14ac:dyDescent="0.3">
      <c r="B15" s="74"/>
      <c r="C15" s="89"/>
      <c r="D15" s="75"/>
      <c r="E15" s="76"/>
      <c r="F15" s="75"/>
      <c r="H15" s="215" t="s">
        <v>218</v>
      </c>
      <c r="I15" s="200">
        <v>1880.8</v>
      </c>
      <c r="J15" s="200">
        <v>1963.1999999999998</v>
      </c>
      <c r="K15" s="200">
        <v>2046.4</v>
      </c>
      <c r="L15" s="200">
        <v>2222.1999999999998</v>
      </c>
      <c r="M15" s="200">
        <v>2349.8000000000002</v>
      </c>
      <c r="N15" s="200">
        <v>2414.1999999999998</v>
      </c>
      <c r="O15" s="200">
        <v>1319.7</v>
      </c>
      <c r="P15" s="201">
        <v>1298.2</v>
      </c>
      <c r="Q15" s="201">
        <v>1309.3</v>
      </c>
      <c r="R15" s="201">
        <v>1356.3</v>
      </c>
      <c r="S15" s="200">
        <v>1212.5</v>
      </c>
      <c r="T15" s="200">
        <v>1266.7</v>
      </c>
      <c r="U15" s="1468">
        <v>1216.4000000000001</v>
      </c>
      <c r="V15" s="201">
        <v>1267.7</v>
      </c>
      <c r="W15" s="203">
        <v>1219.3</v>
      </c>
    </row>
    <row r="16" spans="2:23" ht="19.5" customHeight="1" x14ac:dyDescent="0.3">
      <c r="B16" s="74"/>
      <c r="C16" s="1721" t="s">
        <v>7</v>
      </c>
      <c r="D16" s="1721"/>
      <c r="E16" s="1722"/>
      <c r="F16" s="56"/>
      <c r="H16" s="239" t="s">
        <v>469</v>
      </c>
      <c r="I16" s="200">
        <v>0</v>
      </c>
      <c r="J16" s="200">
        <v>0</v>
      </c>
      <c r="K16" s="200">
        <v>0</v>
      </c>
      <c r="L16" s="200">
        <v>0</v>
      </c>
      <c r="M16" s="200">
        <v>0</v>
      </c>
      <c r="N16" s="200">
        <v>0</v>
      </c>
      <c r="O16" s="200">
        <v>-3.8</v>
      </c>
      <c r="P16" s="201">
        <v>-3.7</v>
      </c>
      <c r="Q16" s="201">
        <v>-3.6</v>
      </c>
      <c r="R16" s="201">
        <v>-3.1</v>
      </c>
      <c r="S16" s="200">
        <v>-3</v>
      </c>
      <c r="T16" s="200">
        <v>-3</v>
      </c>
      <c r="U16" s="1468">
        <v>-2.9</v>
      </c>
      <c r="V16" s="201">
        <v>-3.7</v>
      </c>
      <c r="W16" s="203">
        <v>-3.1</v>
      </c>
    </row>
    <row r="17" spans="2:23" ht="19.5" customHeight="1" x14ac:dyDescent="0.3">
      <c r="B17" s="74"/>
      <c r="C17" s="89"/>
      <c r="D17" s="75"/>
      <c r="E17" s="76"/>
      <c r="F17" s="75"/>
      <c r="H17" s="215" t="s">
        <v>220</v>
      </c>
      <c r="I17" s="200">
        <v>0</v>
      </c>
      <c r="J17" s="200">
        <v>0</v>
      </c>
      <c r="K17" s="200">
        <v>0</v>
      </c>
      <c r="L17" s="200">
        <v>0</v>
      </c>
      <c r="M17" s="200">
        <v>0</v>
      </c>
      <c r="N17" s="200">
        <v>0</v>
      </c>
      <c r="O17" s="200">
        <v>0</v>
      </c>
      <c r="P17" s="201">
        <v>0</v>
      </c>
      <c r="Q17" s="201">
        <v>0</v>
      </c>
      <c r="R17" s="201">
        <v>0</v>
      </c>
      <c r="S17" s="200">
        <v>0</v>
      </c>
      <c r="T17" s="200">
        <v>0</v>
      </c>
      <c r="U17" s="1468">
        <v>0</v>
      </c>
      <c r="V17" s="201">
        <v>9</v>
      </c>
      <c r="W17" s="203">
        <v>9</v>
      </c>
    </row>
    <row r="18" spans="2:23" ht="19.5" customHeight="1" x14ac:dyDescent="0.3">
      <c r="B18" s="74"/>
      <c r="C18" s="1721" t="s">
        <v>31</v>
      </c>
      <c r="D18" s="1721"/>
      <c r="E18" s="1722"/>
      <c r="F18" s="56"/>
      <c r="H18" s="215" t="s">
        <v>743</v>
      </c>
      <c r="I18" s="1245"/>
      <c r="J18" s="1245"/>
      <c r="K18" s="1245"/>
      <c r="L18" s="1245"/>
      <c r="M18" s="1245"/>
      <c r="N18" s="1245"/>
      <c r="O18" s="200">
        <v>0</v>
      </c>
      <c r="P18" s="201">
        <v>0</v>
      </c>
      <c r="Q18" s="201">
        <v>0</v>
      </c>
      <c r="R18" s="201">
        <v>0</v>
      </c>
      <c r="S18" s="200">
        <v>0</v>
      </c>
      <c r="T18" s="200">
        <v>0</v>
      </c>
      <c r="U18" s="1468">
        <v>0</v>
      </c>
      <c r="V18" s="201">
        <v>0</v>
      </c>
      <c r="W18" s="203">
        <v>0</v>
      </c>
    </row>
    <row r="19" spans="2:23" ht="19.5" customHeight="1" x14ac:dyDescent="0.3">
      <c r="B19" s="74"/>
      <c r="C19" s="89"/>
      <c r="D19" s="75"/>
      <c r="E19" s="76"/>
      <c r="F19" s="189"/>
      <c r="H19" s="215" t="s">
        <v>744</v>
      </c>
      <c r="I19" s="1245"/>
      <c r="J19" s="1245"/>
      <c r="K19" s="1245"/>
      <c r="L19" s="1245"/>
      <c r="M19" s="1245"/>
      <c r="N19" s="1245"/>
      <c r="O19" s="200">
        <v>3.1</v>
      </c>
      <c r="P19" s="201">
        <v>3.3</v>
      </c>
      <c r="Q19" s="201">
        <v>4.3</v>
      </c>
      <c r="R19" s="201">
        <v>4.7</v>
      </c>
      <c r="S19" s="200">
        <v>2.8</v>
      </c>
      <c r="T19" s="200">
        <v>3.9</v>
      </c>
      <c r="U19" s="1468">
        <v>4.9000000000000004</v>
      </c>
      <c r="V19" s="201">
        <v>5.9</v>
      </c>
      <c r="W19" s="203">
        <v>5.9</v>
      </c>
    </row>
    <row r="20" spans="2:23" ht="19.5" customHeight="1" x14ac:dyDescent="0.3">
      <c r="B20" s="74"/>
      <c r="C20" s="1721" t="s">
        <v>17</v>
      </c>
      <c r="D20" s="1721"/>
      <c r="E20" s="1722"/>
      <c r="F20" s="56"/>
      <c r="H20" s="1" t="s">
        <v>223</v>
      </c>
      <c r="I20" s="200">
        <v>335.7</v>
      </c>
      <c r="J20" s="200">
        <v>342</v>
      </c>
      <c r="K20" s="200">
        <v>341.2</v>
      </c>
      <c r="L20" s="200">
        <v>340.59999999999997</v>
      </c>
      <c r="M20" s="200">
        <v>347.3</v>
      </c>
      <c r="N20" s="200">
        <v>345.4</v>
      </c>
      <c r="O20" s="200">
        <v>342.1</v>
      </c>
      <c r="P20" s="201">
        <v>341</v>
      </c>
      <c r="Q20" s="201">
        <v>338.6</v>
      </c>
      <c r="R20" s="201">
        <v>341.9</v>
      </c>
      <c r="S20" s="200">
        <v>332.7</v>
      </c>
      <c r="T20" s="200">
        <v>334.8</v>
      </c>
      <c r="U20" s="1468">
        <v>331.3</v>
      </c>
      <c r="V20" s="201">
        <v>444.9</v>
      </c>
      <c r="W20" s="203">
        <v>447.6</v>
      </c>
    </row>
    <row r="21" spans="2:23" ht="19.5" customHeight="1" x14ac:dyDescent="0.3">
      <c r="B21" s="74"/>
      <c r="E21" s="113"/>
      <c r="F21" s="189"/>
      <c r="H21" s="215" t="s">
        <v>224</v>
      </c>
      <c r="I21" s="200">
        <v>24.200000000000003</v>
      </c>
      <c r="J21" s="200">
        <v>39.700000000000003</v>
      </c>
      <c r="K21" s="200">
        <v>39.200000000000003</v>
      </c>
      <c r="L21" s="200">
        <v>39.9</v>
      </c>
      <c r="M21" s="200">
        <v>37.4</v>
      </c>
      <c r="N21" s="200">
        <v>38.700000000000003</v>
      </c>
      <c r="O21" s="200">
        <v>53.9</v>
      </c>
      <c r="P21" s="201">
        <v>51.3</v>
      </c>
      <c r="Q21" s="201">
        <v>48.3</v>
      </c>
      <c r="R21" s="201">
        <v>48.4</v>
      </c>
      <c r="S21" s="200">
        <v>91.3</v>
      </c>
      <c r="T21" s="200">
        <v>94</v>
      </c>
      <c r="U21" s="1468">
        <v>120.7</v>
      </c>
      <c r="V21" s="201">
        <v>126.2</v>
      </c>
      <c r="W21" s="203">
        <v>168</v>
      </c>
    </row>
    <row r="22" spans="2:23" ht="19.5" customHeight="1" x14ac:dyDescent="0.3">
      <c r="B22" s="74"/>
      <c r="C22" s="1721" t="s">
        <v>8</v>
      </c>
      <c r="D22" s="1721"/>
      <c r="E22" s="1722"/>
      <c r="F22" s="56"/>
      <c r="H22" s="215" t="s">
        <v>225</v>
      </c>
      <c r="I22" s="200">
        <v>49</v>
      </c>
      <c r="J22" s="200">
        <v>48.8</v>
      </c>
      <c r="K22" s="200">
        <v>65.099999999999994</v>
      </c>
      <c r="L22" s="200">
        <v>10.199999999999999</v>
      </c>
      <c r="M22" s="200">
        <v>28.1</v>
      </c>
      <c r="N22" s="200">
        <v>28.9</v>
      </c>
      <c r="O22" s="200">
        <v>46</v>
      </c>
      <c r="P22" s="201">
        <v>29.4</v>
      </c>
      <c r="Q22" s="201">
        <v>50.2</v>
      </c>
      <c r="R22" s="201">
        <v>0</v>
      </c>
      <c r="S22" s="200">
        <v>0</v>
      </c>
      <c r="T22" s="200">
        <v>0.1</v>
      </c>
      <c r="U22" s="1468">
        <v>0.2</v>
      </c>
      <c r="V22" s="201">
        <v>0</v>
      </c>
      <c r="W22" s="203">
        <v>0.1</v>
      </c>
    </row>
    <row r="23" spans="2:23" ht="19.5" customHeight="1" x14ac:dyDescent="0.3">
      <c r="B23" s="71"/>
      <c r="C23" s="214"/>
      <c r="D23" s="1789" t="s">
        <v>9</v>
      </c>
      <c r="E23" s="1790"/>
      <c r="F23" s="1246"/>
      <c r="H23" s="215" t="s">
        <v>226</v>
      </c>
      <c r="I23" s="200">
        <v>0</v>
      </c>
      <c r="J23" s="200">
        <v>13.3</v>
      </c>
      <c r="K23" s="200">
        <v>29.1</v>
      </c>
      <c r="L23" s="200">
        <v>26.3</v>
      </c>
      <c r="M23" s="200">
        <v>26.9</v>
      </c>
      <c r="N23" s="200">
        <v>33.9</v>
      </c>
      <c r="O23" s="200">
        <v>0</v>
      </c>
      <c r="P23" s="201">
        <v>100.1</v>
      </c>
      <c r="Q23" s="201">
        <v>183.6</v>
      </c>
      <c r="R23" s="201">
        <v>0</v>
      </c>
      <c r="S23" s="200">
        <v>0</v>
      </c>
      <c r="T23" s="200">
        <v>0</v>
      </c>
      <c r="U23" s="1468">
        <v>0</v>
      </c>
      <c r="V23" s="201">
        <v>0</v>
      </c>
      <c r="W23" s="203">
        <v>0</v>
      </c>
    </row>
    <row r="24" spans="2:23" ht="19.5" customHeight="1" x14ac:dyDescent="0.3">
      <c r="B24" s="71"/>
      <c r="D24" s="1728" t="s">
        <v>11</v>
      </c>
      <c r="E24" s="1728"/>
      <c r="F24" s="1728"/>
      <c r="H24" s="215" t="s">
        <v>227</v>
      </c>
      <c r="I24" s="241">
        <v>6629.1999999999989</v>
      </c>
      <c r="J24" s="241">
        <v>7333.4000000000015</v>
      </c>
      <c r="K24" s="241">
        <v>7490.1</v>
      </c>
      <c r="L24" s="241">
        <v>7723.4999999999964</v>
      </c>
      <c r="M24" s="241">
        <v>7669.4000000000033</v>
      </c>
      <c r="N24" s="241">
        <v>7905.3000000000011</v>
      </c>
      <c r="O24" s="241">
        <v>399</v>
      </c>
      <c r="P24" s="240">
        <v>384</v>
      </c>
      <c r="Q24" s="240">
        <v>355.2</v>
      </c>
      <c r="R24" s="240">
        <v>417.4</v>
      </c>
      <c r="S24" s="241">
        <v>422.3</v>
      </c>
      <c r="T24" s="241">
        <v>385.2</v>
      </c>
      <c r="U24" s="1472">
        <v>519.99999999999636</v>
      </c>
      <c r="V24" s="240">
        <v>494.8</v>
      </c>
      <c r="W24" s="242">
        <v>518.1</v>
      </c>
    </row>
    <row r="25" spans="2:23" ht="19.5" customHeight="1" x14ac:dyDescent="0.3">
      <c r="B25" s="71"/>
      <c r="D25" s="1784" t="s">
        <v>13</v>
      </c>
      <c r="E25" s="1785"/>
      <c r="F25" s="1246"/>
      <c r="H25" s="237" t="s">
        <v>228</v>
      </c>
      <c r="I25" s="210">
        <v>31454.5</v>
      </c>
      <c r="J25" s="210">
        <v>32524.5</v>
      </c>
      <c r="K25" s="210">
        <v>32934.5</v>
      </c>
      <c r="L25" s="210">
        <v>33595.199999999997</v>
      </c>
      <c r="M25" s="210">
        <v>33692.300000000003</v>
      </c>
      <c r="N25" s="210">
        <v>34166.899999999994</v>
      </c>
      <c r="O25" s="210">
        <v>28932.9</v>
      </c>
      <c r="P25" s="211">
        <v>27263.9</v>
      </c>
      <c r="Q25" s="211">
        <v>26262.6</v>
      </c>
      <c r="R25" s="211">
        <v>26172.400000000001</v>
      </c>
      <c r="S25" s="210">
        <v>26578.9</v>
      </c>
      <c r="T25" s="210">
        <v>25986.2</v>
      </c>
      <c r="U25" s="1469">
        <v>25306</v>
      </c>
      <c r="V25" s="211">
        <v>27823.200000000001</v>
      </c>
      <c r="W25" s="213">
        <v>28479.7</v>
      </c>
    </row>
    <row r="26" spans="2:23" ht="19.5" customHeight="1" x14ac:dyDescent="0.3">
      <c r="B26" s="71"/>
      <c r="D26" s="1784" t="s">
        <v>15</v>
      </c>
      <c r="E26" s="1785"/>
      <c r="F26" s="1246"/>
      <c r="H26" s="215" t="s">
        <v>229</v>
      </c>
      <c r="I26" s="200">
        <v>0</v>
      </c>
      <c r="J26" s="200">
        <v>0</v>
      </c>
      <c r="K26" s="200">
        <v>0</v>
      </c>
      <c r="L26" s="200">
        <v>0</v>
      </c>
      <c r="M26" s="200">
        <v>0</v>
      </c>
      <c r="N26" s="200">
        <v>0</v>
      </c>
      <c r="O26" s="200">
        <v>0</v>
      </c>
      <c r="P26" s="200">
        <v>0</v>
      </c>
      <c r="Q26" s="200">
        <v>0</v>
      </c>
      <c r="R26" s="201">
        <v>0</v>
      </c>
      <c r="S26" s="200">
        <v>0</v>
      </c>
      <c r="T26" s="200">
        <v>0</v>
      </c>
      <c r="U26" s="1468">
        <v>0</v>
      </c>
      <c r="V26" s="201">
        <v>0</v>
      </c>
      <c r="W26" s="203">
        <v>0</v>
      </c>
    </row>
    <row r="27" spans="2:23" ht="19.5" customHeight="1" x14ac:dyDescent="0.3">
      <c r="B27" s="71"/>
      <c r="D27" s="1784" t="s">
        <v>18</v>
      </c>
      <c r="E27" s="1785"/>
      <c r="F27" s="1246"/>
      <c r="H27" s="215" t="s">
        <v>230</v>
      </c>
      <c r="I27" s="200">
        <v>0</v>
      </c>
      <c r="J27" s="200">
        <v>0</v>
      </c>
      <c r="K27" s="200">
        <v>0</v>
      </c>
      <c r="L27" s="200">
        <v>0</v>
      </c>
      <c r="M27" s="200">
        <v>0</v>
      </c>
      <c r="N27" s="200">
        <v>0</v>
      </c>
      <c r="O27" s="200">
        <v>1343.1</v>
      </c>
      <c r="P27" s="201">
        <v>1243.0999999999999</v>
      </c>
      <c r="Q27" s="201">
        <v>1160.5999999999999</v>
      </c>
      <c r="R27" s="201">
        <v>586.9</v>
      </c>
      <c r="S27" s="200">
        <v>608.20000000000005</v>
      </c>
      <c r="T27" s="200">
        <v>655.1</v>
      </c>
      <c r="U27" s="1468">
        <v>662</v>
      </c>
      <c r="V27" s="201">
        <v>712.8</v>
      </c>
      <c r="W27" s="203">
        <v>724.4</v>
      </c>
    </row>
    <row r="28" spans="2:23" ht="19.5" customHeight="1" x14ac:dyDescent="0.3">
      <c r="B28" s="71"/>
      <c r="C28" s="56"/>
      <c r="D28" s="1784" t="s">
        <v>20</v>
      </c>
      <c r="E28" s="1785"/>
      <c r="F28" s="1246"/>
      <c r="H28" s="215" t="s">
        <v>231</v>
      </c>
      <c r="I28" s="200">
        <v>0</v>
      </c>
      <c r="J28" s="200">
        <v>0</v>
      </c>
      <c r="K28" s="200">
        <v>0</v>
      </c>
      <c r="L28" s="200">
        <v>0</v>
      </c>
      <c r="M28" s="200">
        <v>0</v>
      </c>
      <c r="N28" s="200">
        <v>0</v>
      </c>
      <c r="O28" s="200">
        <v>0</v>
      </c>
      <c r="P28" s="201">
        <v>0</v>
      </c>
      <c r="Q28" s="201">
        <v>0</v>
      </c>
      <c r="R28" s="201">
        <v>600</v>
      </c>
      <c r="S28" s="200">
        <v>0</v>
      </c>
      <c r="T28" s="200">
        <v>0</v>
      </c>
      <c r="U28" s="1468">
        <v>0</v>
      </c>
      <c r="V28" s="201">
        <v>45.2</v>
      </c>
      <c r="W28" s="203">
        <v>47.1</v>
      </c>
    </row>
    <row r="29" spans="2:23" ht="19.5" customHeight="1" x14ac:dyDescent="0.3">
      <c r="B29" s="71"/>
      <c r="C29" s="235"/>
      <c r="D29" s="235"/>
      <c r="E29" s="236"/>
      <c r="F29" s="75"/>
      <c r="H29" s="215" t="s">
        <v>232</v>
      </c>
      <c r="I29" s="200">
        <v>0</v>
      </c>
      <c r="J29" s="200">
        <v>0</v>
      </c>
      <c r="K29" s="200">
        <v>0</v>
      </c>
      <c r="L29" s="200">
        <v>129.69999999999999</v>
      </c>
      <c r="M29" s="200">
        <v>199.6</v>
      </c>
      <c r="N29" s="200">
        <v>199.6</v>
      </c>
      <c r="O29" s="200">
        <v>199.6</v>
      </c>
      <c r="P29" s="201">
        <v>199.6</v>
      </c>
      <c r="Q29" s="201">
        <v>199.6</v>
      </c>
      <c r="R29" s="201">
        <v>199.7</v>
      </c>
      <c r="S29" s="200">
        <v>199.7</v>
      </c>
      <c r="T29" s="200">
        <v>199.7</v>
      </c>
      <c r="U29" s="1468">
        <v>199.7</v>
      </c>
      <c r="V29" s="201">
        <v>199.8</v>
      </c>
      <c r="W29" s="203">
        <v>199.8</v>
      </c>
    </row>
    <row r="30" spans="2:23" ht="19.5" customHeight="1" x14ac:dyDescent="0.3">
      <c r="B30" s="253"/>
      <c r="C30" s="1721" t="s">
        <v>25</v>
      </c>
      <c r="D30" s="1721"/>
      <c r="E30" s="1736"/>
      <c r="F30" s="56"/>
      <c r="H30" s="215" t="s">
        <v>638</v>
      </c>
      <c r="I30" s="1245"/>
      <c r="J30" s="1245"/>
      <c r="K30" s="1245"/>
      <c r="L30" s="1245"/>
      <c r="M30" s="1245"/>
      <c r="N30" s="1245"/>
      <c r="O30" s="200">
        <v>26525</v>
      </c>
      <c r="P30" s="201">
        <v>24757</v>
      </c>
      <c r="Q30" s="201">
        <v>23568.7</v>
      </c>
      <c r="R30" s="201">
        <v>23909.599999999999</v>
      </c>
      <c r="S30" s="200">
        <v>24789.5</v>
      </c>
      <c r="T30" s="200">
        <v>24251.200000000001</v>
      </c>
      <c r="U30" s="1468">
        <v>23388.6</v>
      </c>
      <c r="V30" s="201">
        <v>25883.200000000001</v>
      </c>
      <c r="W30" s="203">
        <v>26236.9</v>
      </c>
    </row>
    <row r="31" spans="2:23" ht="19.5" customHeight="1" x14ac:dyDescent="0.3">
      <c r="B31" s="253"/>
      <c r="C31" s="243"/>
      <c r="D31" s="243"/>
      <c r="E31" s="291"/>
      <c r="H31" s="215" t="s">
        <v>639</v>
      </c>
      <c r="I31" s="1245"/>
      <c r="J31" s="1245"/>
      <c r="K31" s="1245"/>
      <c r="L31" s="1245"/>
      <c r="M31" s="1245"/>
      <c r="N31" s="1245"/>
      <c r="O31" s="200">
        <v>36.4</v>
      </c>
      <c r="P31" s="201">
        <v>35</v>
      </c>
      <c r="Q31" s="201">
        <v>34</v>
      </c>
      <c r="R31" s="201">
        <v>28.6</v>
      </c>
      <c r="S31" s="200">
        <v>31</v>
      </c>
      <c r="T31" s="200">
        <v>30.4</v>
      </c>
      <c r="U31" s="1468">
        <v>28.6</v>
      </c>
      <c r="V31" s="201">
        <v>32.200000000000003</v>
      </c>
      <c r="W31" s="203">
        <v>33.5</v>
      </c>
    </row>
    <row r="32" spans="2:23" ht="19.5" customHeight="1" x14ac:dyDescent="0.3">
      <c r="B32" s="253"/>
      <c r="C32" s="1721" t="s">
        <v>32</v>
      </c>
      <c r="D32" s="1721"/>
      <c r="E32" s="1736"/>
      <c r="F32" s="56"/>
      <c r="H32" s="215" t="s">
        <v>235</v>
      </c>
      <c r="I32" s="200">
        <v>3.1999999999999997</v>
      </c>
      <c r="J32" s="200">
        <v>1.5</v>
      </c>
      <c r="K32" s="200">
        <v>9.6</v>
      </c>
      <c r="L32" s="200">
        <v>11.6</v>
      </c>
      <c r="M32" s="200">
        <v>59.2</v>
      </c>
      <c r="N32" s="200">
        <v>46</v>
      </c>
      <c r="O32" s="200">
        <v>68.099999999999994</v>
      </c>
      <c r="P32" s="201">
        <v>125.4</v>
      </c>
      <c r="Q32" s="201">
        <v>204.4</v>
      </c>
      <c r="R32" s="201">
        <v>31.2</v>
      </c>
      <c r="S32" s="200">
        <v>35.799999999999997</v>
      </c>
      <c r="T32" s="200">
        <v>29.6</v>
      </c>
      <c r="U32" s="1468">
        <v>54</v>
      </c>
      <c r="V32" s="201">
        <v>24</v>
      </c>
      <c r="W32" s="203">
        <v>58.7</v>
      </c>
    </row>
    <row r="33" spans="2:24" ht="19.5" customHeight="1" thickBot="1" x14ac:dyDescent="0.35">
      <c r="B33" s="305"/>
      <c r="C33" s="306"/>
      <c r="D33" s="306"/>
      <c r="E33" s="307"/>
      <c r="H33" s="215" t="s">
        <v>236</v>
      </c>
      <c r="I33" s="200">
        <v>24</v>
      </c>
      <c r="J33" s="200">
        <v>5.9</v>
      </c>
      <c r="K33" s="200">
        <v>7.7</v>
      </c>
      <c r="L33" s="200">
        <v>9.5</v>
      </c>
      <c r="M33" s="200">
        <v>11.1</v>
      </c>
      <c r="N33" s="200">
        <v>0.6</v>
      </c>
      <c r="O33" s="200">
        <v>0.3</v>
      </c>
      <c r="P33" s="201">
        <v>0.3</v>
      </c>
      <c r="Q33" s="201">
        <v>0.3</v>
      </c>
      <c r="R33" s="201">
        <v>0.3</v>
      </c>
      <c r="S33" s="200">
        <v>1.3</v>
      </c>
      <c r="T33" s="200">
        <v>0</v>
      </c>
      <c r="U33" s="1468">
        <v>0</v>
      </c>
      <c r="V33" s="201">
        <v>0.7</v>
      </c>
      <c r="W33" s="203">
        <v>0.9</v>
      </c>
    </row>
    <row r="34" spans="2:24" ht="18" customHeight="1" thickTop="1" x14ac:dyDescent="0.3">
      <c r="H34" s="1" t="s">
        <v>237</v>
      </c>
      <c r="I34" s="200">
        <v>6.5</v>
      </c>
      <c r="J34" s="200">
        <v>26.5</v>
      </c>
      <c r="K34" s="200">
        <v>27.299999999999997</v>
      </c>
      <c r="L34" s="200">
        <v>26.400000000000002</v>
      </c>
      <c r="M34" s="200">
        <v>26.700000000000003</v>
      </c>
      <c r="N34" s="200">
        <v>27.7</v>
      </c>
      <c r="O34" s="200">
        <v>19.600000000000001</v>
      </c>
      <c r="P34" s="201">
        <v>19.600000000000001</v>
      </c>
      <c r="Q34" s="201">
        <v>19.8</v>
      </c>
      <c r="R34" s="201">
        <v>19.600000000000001</v>
      </c>
      <c r="S34" s="200">
        <v>24.6</v>
      </c>
      <c r="T34" s="200">
        <v>24.2</v>
      </c>
      <c r="U34" s="1468">
        <v>23.6</v>
      </c>
      <c r="V34" s="201">
        <v>22.4</v>
      </c>
      <c r="W34" s="203">
        <v>21.4</v>
      </c>
    </row>
    <row r="35" spans="2:24" ht="18" customHeight="1" x14ac:dyDescent="0.3">
      <c r="C35" s="214"/>
      <c r="H35" s="1" t="s">
        <v>238</v>
      </c>
      <c r="I35" s="200">
        <v>78.5</v>
      </c>
      <c r="J35" s="200">
        <v>82.7</v>
      </c>
      <c r="K35" s="200">
        <v>87.100000000000009</v>
      </c>
      <c r="L35" s="200">
        <v>82.3</v>
      </c>
      <c r="M35" s="200">
        <v>84.5</v>
      </c>
      <c r="N35" s="200">
        <v>86</v>
      </c>
      <c r="O35" s="200">
        <v>22.6</v>
      </c>
      <c r="P35" s="201">
        <v>14.5</v>
      </c>
      <c r="Q35" s="201">
        <v>54</v>
      </c>
      <c r="R35" s="201">
        <v>73.599999999999994</v>
      </c>
      <c r="S35" s="200">
        <v>88.8</v>
      </c>
      <c r="T35" s="200">
        <v>91.9</v>
      </c>
      <c r="U35" s="1468">
        <v>90.5</v>
      </c>
      <c r="V35" s="201">
        <v>118.2</v>
      </c>
      <c r="W35" s="203">
        <v>118.3</v>
      </c>
    </row>
    <row r="36" spans="2:24" ht="18" customHeight="1" x14ac:dyDescent="0.3">
      <c r="H36" s="245" t="s">
        <v>239</v>
      </c>
      <c r="I36" s="241">
        <v>31342.300000000003</v>
      </c>
      <c r="J36" s="241">
        <v>32407.9</v>
      </c>
      <c r="K36" s="241">
        <v>32802.800000000003</v>
      </c>
      <c r="L36" s="241">
        <v>33335.699999999997</v>
      </c>
      <c r="M36" s="241">
        <v>33311.200000000004</v>
      </c>
      <c r="N36" s="241">
        <v>33806.999999999993</v>
      </c>
      <c r="O36" s="241">
        <v>718.2</v>
      </c>
      <c r="P36" s="240">
        <v>869.4</v>
      </c>
      <c r="Q36" s="240">
        <v>1021.2</v>
      </c>
      <c r="R36" s="240">
        <v>722.9</v>
      </c>
      <c r="S36" s="241">
        <v>800</v>
      </c>
      <c r="T36" s="241">
        <v>704.1</v>
      </c>
      <c r="U36" s="1472">
        <v>859</v>
      </c>
      <c r="V36" s="240">
        <v>784.7</v>
      </c>
      <c r="W36" s="242">
        <v>1038.7</v>
      </c>
    </row>
    <row r="37" spans="2:24" ht="18" customHeight="1" x14ac:dyDescent="0.3">
      <c r="H37" s="10" t="s">
        <v>240</v>
      </c>
      <c r="I37" s="210">
        <v>3167.3</v>
      </c>
      <c r="J37" s="210">
        <v>3022</v>
      </c>
      <c r="K37" s="210">
        <v>2733.2</v>
      </c>
      <c r="L37" s="210">
        <v>2817</v>
      </c>
      <c r="M37" s="210">
        <v>2723.7</v>
      </c>
      <c r="N37" s="210">
        <v>2754.8</v>
      </c>
      <c r="O37" s="210">
        <v>3586.7</v>
      </c>
      <c r="P37" s="211">
        <v>3785.9</v>
      </c>
      <c r="Q37" s="211">
        <v>3952</v>
      </c>
      <c r="R37" s="211">
        <v>3817.3</v>
      </c>
      <c r="S37" s="210">
        <v>3922.4</v>
      </c>
      <c r="T37" s="210">
        <v>4088.6</v>
      </c>
      <c r="U37" s="1469">
        <v>4329.7</v>
      </c>
      <c r="V37" s="211">
        <v>4130</v>
      </c>
      <c r="W37" s="213">
        <v>3632.7</v>
      </c>
      <c r="X37" s="1697"/>
    </row>
    <row r="38" spans="2:24" ht="18" customHeight="1" x14ac:dyDescent="0.3">
      <c r="H38" s="1" t="s">
        <v>241</v>
      </c>
      <c r="I38" s="200">
        <v>606</v>
      </c>
      <c r="J38" s="200">
        <v>606</v>
      </c>
      <c r="K38" s="200">
        <v>606</v>
      </c>
      <c r="L38" s="200">
        <v>606</v>
      </c>
      <c r="M38" s="200">
        <v>606</v>
      </c>
      <c r="N38" s="200">
        <v>456</v>
      </c>
      <c r="O38" s="200">
        <v>606</v>
      </c>
      <c r="P38" s="200">
        <v>606</v>
      </c>
      <c r="Q38" s="200">
        <v>606</v>
      </c>
      <c r="R38" s="201">
        <v>606</v>
      </c>
      <c r="S38" s="200">
        <v>162</v>
      </c>
      <c r="T38" s="200">
        <v>162</v>
      </c>
      <c r="U38" s="1468">
        <v>162</v>
      </c>
      <c r="V38" s="201">
        <v>162</v>
      </c>
      <c r="W38" s="203">
        <v>162</v>
      </c>
    </row>
    <row r="39" spans="2:24" ht="18" customHeight="1" x14ac:dyDescent="0.3">
      <c r="H39" s="1" t="s">
        <v>745</v>
      </c>
      <c r="I39" s="200">
        <v>0</v>
      </c>
      <c r="J39" s="200">
        <v>0</v>
      </c>
      <c r="K39" s="200">
        <v>0</v>
      </c>
      <c r="L39" s="200">
        <v>0</v>
      </c>
      <c r="M39" s="200">
        <v>0</v>
      </c>
      <c r="N39" s="200">
        <v>0</v>
      </c>
      <c r="O39" s="200">
        <v>0</v>
      </c>
      <c r="P39" s="200">
        <v>49.8</v>
      </c>
      <c r="Q39" s="200">
        <v>49.8</v>
      </c>
      <c r="R39" s="201">
        <v>49.8</v>
      </c>
      <c r="S39" s="200">
        <v>49.8</v>
      </c>
      <c r="T39" s="200">
        <v>49.8</v>
      </c>
      <c r="U39" s="1468">
        <v>49.8</v>
      </c>
      <c r="V39" s="201">
        <v>49.8</v>
      </c>
      <c r="W39" s="203">
        <v>49.8</v>
      </c>
    </row>
    <row r="40" spans="2:24" ht="18" customHeight="1" x14ac:dyDescent="0.3">
      <c r="H40" s="1" t="s">
        <v>244</v>
      </c>
      <c r="I40" s="200">
        <v>0</v>
      </c>
      <c r="J40" s="200">
        <v>0</v>
      </c>
      <c r="K40" s="200">
        <v>0</v>
      </c>
      <c r="L40" s="200">
        <v>0</v>
      </c>
      <c r="M40" s="200">
        <v>0</v>
      </c>
      <c r="N40" s="200">
        <v>0</v>
      </c>
      <c r="O40" s="200">
        <v>0</v>
      </c>
      <c r="P40" s="201">
        <v>0</v>
      </c>
      <c r="Q40" s="201">
        <v>0</v>
      </c>
      <c r="R40" s="201">
        <v>0</v>
      </c>
      <c r="S40" s="200">
        <v>902.8</v>
      </c>
      <c r="T40" s="200">
        <v>902.8</v>
      </c>
      <c r="U40" s="1468">
        <v>902.8</v>
      </c>
      <c r="V40" s="201">
        <v>886.2</v>
      </c>
      <c r="W40" s="203">
        <v>886.2</v>
      </c>
    </row>
    <row r="41" spans="2:24" ht="18" customHeight="1" x14ac:dyDescent="0.3">
      <c r="H41" s="1" t="s">
        <v>245</v>
      </c>
      <c r="I41" s="200">
        <v>80.10000000000025</v>
      </c>
      <c r="J41" s="200">
        <v>-77.399999999999636</v>
      </c>
      <c r="K41" s="200">
        <v>-376.8000000000003</v>
      </c>
      <c r="L41" s="200">
        <v>-363.80000000000007</v>
      </c>
      <c r="M41" s="200">
        <v>-413.2000000000001</v>
      </c>
      <c r="N41" s="200">
        <v>-434.2</v>
      </c>
      <c r="O41" s="200">
        <v>473.09999999999991</v>
      </c>
      <c r="P41" s="201">
        <v>695.5</v>
      </c>
      <c r="Q41" s="201">
        <v>827.20000000000027</v>
      </c>
      <c r="R41" s="201">
        <v>749.2</v>
      </c>
      <c r="S41" s="200">
        <v>850.4</v>
      </c>
      <c r="T41" s="200">
        <v>988.2</v>
      </c>
      <c r="U41" s="1468">
        <v>1226.2</v>
      </c>
      <c r="V41" s="201">
        <v>1099.0999999999999</v>
      </c>
      <c r="W41" s="203">
        <v>675.5</v>
      </c>
    </row>
    <row r="42" spans="2:24" ht="18" customHeight="1" x14ac:dyDescent="0.3">
      <c r="H42" s="1" t="s">
        <v>246</v>
      </c>
      <c r="I42" s="200">
        <v>3296.6</v>
      </c>
      <c r="J42" s="200">
        <v>3308.7999999999997</v>
      </c>
      <c r="K42" s="200">
        <v>3319.4</v>
      </c>
      <c r="L42" s="200">
        <v>3390.2</v>
      </c>
      <c r="M42" s="200">
        <v>3346.3</v>
      </c>
      <c r="N42" s="200">
        <v>3398.4</v>
      </c>
      <c r="O42" s="200">
        <v>3323</v>
      </c>
      <c r="P42" s="201">
        <v>3250</v>
      </c>
      <c r="Q42" s="201">
        <v>3284.4</v>
      </c>
      <c r="R42" s="201">
        <v>3227.7</v>
      </c>
      <c r="S42" s="200">
        <v>2772.8</v>
      </c>
      <c r="T42" s="200">
        <v>2801.2</v>
      </c>
      <c r="U42" s="1468">
        <v>2804.3</v>
      </c>
      <c r="V42" s="201">
        <v>2748.3</v>
      </c>
      <c r="W42" s="203">
        <v>2674.6</v>
      </c>
      <c r="X42" s="1697"/>
    </row>
    <row r="43" spans="2:24" ht="18" customHeight="1" x14ac:dyDescent="0.3">
      <c r="H43" s="1247" t="s">
        <v>746</v>
      </c>
      <c r="I43" s="241">
        <v>-815.4</v>
      </c>
      <c r="J43" s="241">
        <v>-815.4</v>
      </c>
      <c r="K43" s="241">
        <v>-815.4</v>
      </c>
      <c r="L43" s="241">
        <v>-815.4</v>
      </c>
      <c r="M43" s="241">
        <v>-815.4</v>
      </c>
      <c r="N43" s="241">
        <v>-815.4</v>
      </c>
      <c r="O43" s="241">
        <v>-815.4</v>
      </c>
      <c r="P43" s="241">
        <v>-815.4</v>
      </c>
      <c r="Q43" s="241">
        <v>-815.4</v>
      </c>
      <c r="R43" s="240">
        <v>-815.4</v>
      </c>
      <c r="S43" s="241">
        <v>-815.4</v>
      </c>
      <c r="T43" s="241">
        <v>-815.4</v>
      </c>
      <c r="U43" s="1472">
        <v>-815.4</v>
      </c>
      <c r="V43" s="240">
        <v>-815.4</v>
      </c>
      <c r="W43" s="242">
        <v>-815.4</v>
      </c>
    </row>
    <row r="44" spans="2:24" ht="15" customHeight="1" x14ac:dyDescent="0.2">
      <c r="H44" s="1788" t="s">
        <v>736</v>
      </c>
      <c r="I44" s="1788"/>
      <c r="J44" s="1788"/>
      <c r="K44" s="1788"/>
      <c r="L44" s="1788"/>
      <c r="M44" s="1788"/>
      <c r="N44" s="1788"/>
      <c r="O44" s="1788"/>
      <c r="P44" s="1788"/>
      <c r="Q44" s="1788"/>
      <c r="R44" s="1788"/>
      <c r="S44" s="1788"/>
      <c r="T44" s="1788"/>
      <c r="U44" s="1788"/>
      <c r="V44" s="1564"/>
      <c r="W44" s="1564"/>
    </row>
    <row r="45" spans="2:24" ht="15" x14ac:dyDescent="0.3">
      <c r="H45" s="1787" t="s">
        <v>737</v>
      </c>
      <c r="I45" s="1787"/>
      <c r="J45" s="1787"/>
      <c r="K45" s="1787"/>
      <c r="L45" s="1787"/>
      <c r="M45" s="1787"/>
      <c r="N45" s="1787"/>
      <c r="O45" s="1787"/>
      <c r="P45" s="1787"/>
      <c r="Q45" s="1787"/>
      <c r="R45" s="1787"/>
      <c r="S45" s="1787"/>
      <c r="T45" s="1787"/>
      <c r="U45" s="1243"/>
      <c r="V45" s="1645"/>
      <c r="W45" s="1453"/>
    </row>
    <row r="46" spans="2:24" ht="15" x14ac:dyDescent="0.3">
      <c r="H46" s="1787"/>
      <c r="I46" s="1787"/>
      <c r="J46" s="1787"/>
      <c r="K46" s="1787"/>
      <c r="L46" s="1787"/>
      <c r="M46" s="1787"/>
      <c r="N46" s="1787"/>
      <c r="O46" s="1787"/>
      <c r="P46" s="1787"/>
      <c r="Q46" s="1787"/>
      <c r="R46" s="1787"/>
      <c r="S46" s="1787"/>
      <c r="T46" s="1787"/>
      <c r="U46" s="1243"/>
      <c r="V46" s="1645"/>
      <c r="W46" s="1453"/>
    </row>
    <row r="47" spans="2:24" ht="19.5" customHeight="1" x14ac:dyDescent="0.3"/>
    <row r="48" spans="2:24" ht="19.5" customHeight="1" x14ac:dyDescent="0.3">
      <c r="H48" s="700" t="s">
        <v>747</v>
      </c>
      <c r="I48" s="786"/>
      <c r="J48" s="786"/>
    </row>
    <row r="49" spans="8:23" ht="18" customHeight="1" thickBot="1" x14ac:dyDescent="0.35">
      <c r="H49" s="77" t="s">
        <v>39</v>
      </c>
      <c r="I49" s="81" t="s">
        <v>520</v>
      </c>
      <c r="J49" s="81" t="s">
        <v>742</v>
      </c>
      <c r="K49" s="81" t="s">
        <v>365</v>
      </c>
      <c r="L49" s="81" t="s">
        <v>366</v>
      </c>
      <c r="M49" s="81" t="s">
        <v>367</v>
      </c>
      <c r="N49" s="81" t="s">
        <v>368</v>
      </c>
      <c r="O49" s="81" t="s">
        <v>207</v>
      </c>
      <c r="P49" s="81" t="s">
        <v>208</v>
      </c>
      <c r="Q49" s="81" t="s">
        <v>209</v>
      </c>
      <c r="R49" s="81" t="s">
        <v>210</v>
      </c>
      <c r="S49" s="81" t="s">
        <v>211</v>
      </c>
      <c r="T49" s="81" t="s">
        <v>433</v>
      </c>
      <c r="U49" s="81" t="s">
        <v>872</v>
      </c>
      <c r="V49" s="81" t="s">
        <v>892</v>
      </c>
      <c r="W49" s="81" t="s">
        <v>893</v>
      </c>
    </row>
    <row r="50" spans="8:23" ht="18" customHeight="1" x14ac:dyDescent="0.3">
      <c r="H50" s="1579" t="s">
        <v>213</v>
      </c>
      <c r="I50" s="210">
        <v>32660.746734600001</v>
      </c>
      <c r="J50" s="210">
        <v>33596.466055336998</v>
      </c>
      <c r="K50" s="210">
        <v>33728.489286226002</v>
      </c>
      <c r="L50" s="210">
        <v>34484.134898117998</v>
      </c>
      <c r="M50" s="210">
        <v>34506.846118203001</v>
      </c>
      <c r="N50" s="210">
        <v>35032.404459539997</v>
      </c>
      <c r="O50" s="210">
        <v>32077</v>
      </c>
      <c r="P50" s="211">
        <v>31223</v>
      </c>
      <c r="Q50" s="211">
        <v>30868</v>
      </c>
      <c r="R50" s="211">
        <v>30449</v>
      </c>
      <c r="S50" s="210">
        <v>30280.199999999993</v>
      </c>
      <c r="T50" s="1469">
        <v>29855.8</v>
      </c>
      <c r="U50" s="1469">
        <v>29417.4</v>
      </c>
      <c r="V50" s="211">
        <v>31735.800000000003</v>
      </c>
      <c r="W50" s="1248">
        <v>31894.400000000005</v>
      </c>
    </row>
    <row r="51" spans="8:23" ht="18" customHeight="1" x14ac:dyDescent="0.3">
      <c r="H51" s="1580" t="s">
        <v>214</v>
      </c>
      <c r="I51" s="200">
        <v>934.70147864099999</v>
      </c>
      <c r="J51" s="200">
        <v>693.02756327299994</v>
      </c>
      <c r="K51" s="200">
        <v>587.84437351599991</v>
      </c>
      <c r="L51" s="200">
        <v>610.14681510800006</v>
      </c>
      <c r="M51" s="200">
        <v>538.33729285899994</v>
      </c>
      <c r="N51" s="200">
        <v>873.65905010799997</v>
      </c>
      <c r="O51" s="200">
        <v>1171</v>
      </c>
      <c r="P51" s="201">
        <v>1229</v>
      </c>
      <c r="Q51" s="201">
        <v>1015</v>
      </c>
      <c r="R51" s="201">
        <v>1073</v>
      </c>
      <c r="S51" s="200">
        <v>1050.7</v>
      </c>
      <c r="T51" s="1468">
        <v>797.2</v>
      </c>
      <c r="U51" s="1468">
        <v>840.8</v>
      </c>
      <c r="V51" s="201">
        <v>1159.9000000000001</v>
      </c>
      <c r="W51" s="1249">
        <v>831.9</v>
      </c>
    </row>
    <row r="52" spans="8:23" ht="18" customHeight="1" x14ac:dyDescent="0.3">
      <c r="H52" s="1580" t="s">
        <v>215</v>
      </c>
      <c r="I52" s="200">
        <v>2711.002281517</v>
      </c>
      <c r="J52" s="200">
        <v>2649.1338064620004</v>
      </c>
      <c r="K52" s="200">
        <v>2678.8904777940002</v>
      </c>
      <c r="L52" s="200">
        <v>2676.9072890480002</v>
      </c>
      <c r="M52" s="200">
        <v>2709.4129834949999</v>
      </c>
      <c r="N52" s="200">
        <v>2728.7427675829999</v>
      </c>
      <c r="O52" s="200">
        <v>6915</v>
      </c>
      <c r="P52" s="201">
        <v>6777</v>
      </c>
      <c r="Q52" s="201">
        <v>6749</v>
      </c>
      <c r="R52" s="201">
        <v>6601</v>
      </c>
      <c r="S52" s="200">
        <v>7939.7</v>
      </c>
      <c r="T52" s="1468">
        <v>8094.9</v>
      </c>
      <c r="U52" s="1468">
        <v>7993.8</v>
      </c>
      <c r="V52" s="201">
        <v>8312</v>
      </c>
      <c r="W52" s="1249">
        <v>8695.2000000000007</v>
      </c>
    </row>
    <row r="53" spans="8:23" ht="18" customHeight="1" x14ac:dyDescent="0.3">
      <c r="H53" s="1580" t="s">
        <v>216</v>
      </c>
      <c r="I53" s="200">
        <v>15.683966548999999</v>
      </c>
      <c r="J53" s="200">
        <v>83.598626179999997</v>
      </c>
      <c r="K53" s="200">
        <v>33.743032389999996</v>
      </c>
      <c r="L53" s="200">
        <v>24.651925468999998</v>
      </c>
      <c r="M53" s="200">
        <v>1.211137431</v>
      </c>
      <c r="N53" s="200">
        <v>2.2662658000000002</v>
      </c>
      <c r="O53" s="200">
        <v>0</v>
      </c>
      <c r="P53" s="201">
        <v>2</v>
      </c>
      <c r="Q53" s="201">
        <v>0</v>
      </c>
      <c r="R53" s="201">
        <v>36</v>
      </c>
      <c r="S53" s="200">
        <v>19.8</v>
      </c>
      <c r="T53" s="1468">
        <v>20.8</v>
      </c>
      <c r="U53" s="1468">
        <v>15.6</v>
      </c>
      <c r="V53" s="201">
        <v>19</v>
      </c>
      <c r="W53" s="1249">
        <v>6.9</v>
      </c>
    </row>
    <row r="54" spans="8:23" ht="18" customHeight="1" x14ac:dyDescent="0.3">
      <c r="H54" s="1580" t="s">
        <v>217</v>
      </c>
      <c r="I54" s="200">
        <v>20030.524849681999</v>
      </c>
      <c r="J54" s="200">
        <v>20407.609370586</v>
      </c>
      <c r="K54" s="200">
        <v>20421.164329315001</v>
      </c>
      <c r="L54" s="200">
        <v>20841.374379861001</v>
      </c>
      <c r="M54" s="200">
        <v>20851.394623569999</v>
      </c>
      <c r="N54" s="200">
        <v>20733.731608888</v>
      </c>
      <c r="O54" s="200">
        <v>22050</v>
      </c>
      <c r="P54" s="201">
        <v>21336</v>
      </c>
      <c r="Q54" s="201">
        <v>21140</v>
      </c>
      <c r="R54" s="201">
        <v>20804</v>
      </c>
      <c r="S54" s="200">
        <v>19429.5</v>
      </c>
      <c r="T54" s="1468">
        <v>19077.2</v>
      </c>
      <c r="U54" s="1468">
        <v>18592</v>
      </c>
      <c r="V54" s="201">
        <v>20113.7</v>
      </c>
      <c r="W54" s="1249">
        <v>20210.400000000001</v>
      </c>
    </row>
    <row r="55" spans="8:23" ht="18" customHeight="1" x14ac:dyDescent="0.3">
      <c r="H55" s="1580" t="s">
        <v>218</v>
      </c>
      <c r="I55" s="200">
        <v>1880.821891798</v>
      </c>
      <c r="J55" s="200">
        <v>1963.1579549490002</v>
      </c>
      <c r="K55" s="200">
        <v>2046.4521099439999</v>
      </c>
      <c r="L55" s="200">
        <v>2222.1594998379996</v>
      </c>
      <c r="M55" s="200">
        <v>2349.8347260700002</v>
      </c>
      <c r="N55" s="200">
        <v>2414.1881589459999</v>
      </c>
      <c r="O55" s="200">
        <v>1320</v>
      </c>
      <c r="P55" s="201">
        <v>1298</v>
      </c>
      <c r="Q55" s="201">
        <v>1309</v>
      </c>
      <c r="R55" s="201">
        <v>1357</v>
      </c>
      <c r="S55" s="200">
        <v>1212.5</v>
      </c>
      <c r="T55" s="1468">
        <v>1266.7</v>
      </c>
      <c r="U55" s="1468">
        <v>1216.4000000000001</v>
      </c>
      <c r="V55" s="201">
        <v>1267.7</v>
      </c>
      <c r="W55" s="1249">
        <v>1222.3999999999999</v>
      </c>
    </row>
    <row r="56" spans="8:23" ht="18" customHeight="1" x14ac:dyDescent="0.3">
      <c r="H56" s="1581" t="s">
        <v>469</v>
      </c>
      <c r="I56" s="200">
        <v>-7.5</v>
      </c>
      <c r="J56" s="200">
        <v>-7</v>
      </c>
      <c r="K56" s="200">
        <v>-7</v>
      </c>
      <c r="L56" s="200">
        <v>-7</v>
      </c>
      <c r="M56" s="200">
        <v>-3.6</v>
      </c>
      <c r="N56" s="200">
        <v>-4</v>
      </c>
      <c r="O56" s="200">
        <v>-4</v>
      </c>
      <c r="P56" s="201">
        <v>-4</v>
      </c>
      <c r="Q56" s="201">
        <v>-4</v>
      </c>
      <c r="R56" s="201">
        <v>-3</v>
      </c>
      <c r="S56" s="200">
        <v>-3</v>
      </c>
      <c r="T56" s="1468">
        <v>-3</v>
      </c>
      <c r="U56" s="1468">
        <v>-2.9</v>
      </c>
      <c r="V56" s="201">
        <v>-3.7</v>
      </c>
      <c r="W56" s="1249">
        <v>-3.1</v>
      </c>
    </row>
    <row r="57" spans="8:23" ht="18" customHeight="1" x14ac:dyDescent="0.3">
      <c r="H57" s="1580" t="s">
        <v>220</v>
      </c>
      <c r="I57" s="200">
        <v>0</v>
      </c>
      <c r="J57" s="200">
        <v>0</v>
      </c>
      <c r="K57" s="200">
        <v>0</v>
      </c>
      <c r="L57" s="200">
        <v>0</v>
      </c>
      <c r="M57" s="200">
        <v>0</v>
      </c>
      <c r="N57" s="200">
        <v>0</v>
      </c>
      <c r="O57" s="200">
        <v>0</v>
      </c>
      <c r="P57" s="201">
        <v>0</v>
      </c>
      <c r="Q57" s="201">
        <v>0</v>
      </c>
      <c r="R57" s="201">
        <v>0</v>
      </c>
      <c r="S57" s="200">
        <v>0</v>
      </c>
      <c r="T57" s="1468">
        <v>0</v>
      </c>
      <c r="U57" s="1468">
        <v>0</v>
      </c>
      <c r="V57" s="201">
        <v>0</v>
      </c>
      <c r="W57" s="1249">
        <v>0</v>
      </c>
    </row>
    <row r="58" spans="8:23" ht="18" customHeight="1" x14ac:dyDescent="0.3">
      <c r="H58" s="1580" t="s">
        <v>743</v>
      </c>
      <c r="I58" s="1245"/>
      <c r="J58" s="1245"/>
      <c r="K58" s="1245"/>
      <c r="L58" s="1245"/>
      <c r="M58" s="1245"/>
      <c r="N58" s="1245"/>
      <c r="O58" s="200">
        <v>0</v>
      </c>
      <c r="P58" s="201">
        <v>0</v>
      </c>
      <c r="Q58" s="201">
        <v>0</v>
      </c>
      <c r="R58" s="201">
        <v>0</v>
      </c>
      <c r="S58" s="200">
        <v>0</v>
      </c>
      <c r="T58" s="1468">
        <v>0</v>
      </c>
      <c r="U58" s="1468">
        <v>0</v>
      </c>
      <c r="V58" s="201">
        <v>0</v>
      </c>
      <c r="W58" s="1249">
        <v>0</v>
      </c>
    </row>
    <row r="59" spans="8:23" ht="18" customHeight="1" x14ac:dyDescent="0.3">
      <c r="H59" s="1580" t="s">
        <v>744</v>
      </c>
      <c r="I59" s="1245"/>
      <c r="J59" s="1245"/>
      <c r="K59" s="1245"/>
      <c r="L59" s="1245"/>
      <c r="M59" s="1245"/>
      <c r="N59" s="1245"/>
      <c r="O59" s="200">
        <v>3</v>
      </c>
      <c r="P59" s="201">
        <v>3</v>
      </c>
      <c r="Q59" s="201">
        <v>4</v>
      </c>
      <c r="R59" s="201">
        <v>5</v>
      </c>
      <c r="S59" s="200">
        <v>2.8</v>
      </c>
      <c r="T59" s="1468">
        <v>3.9</v>
      </c>
      <c r="U59" s="1468">
        <v>4.9000000000000004</v>
      </c>
      <c r="V59" s="201">
        <v>5.9</v>
      </c>
      <c r="W59" s="1249">
        <v>4.4000000000000004</v>
      </c>
    </row>
    <row r="60" spans="8:23" ht="18" customHeight="1" x14ac:dyDescent="0.3">
      <c r="H60" s="1559" t="s">
        <v>223</v>
      </c>
      <c r="I60" s="200">
        <v>107.801077248</v>
      </c>
      <c r="J60" s="200">
        <v>114.88128272</v>
      </c>
      <c r="K60" s="200">
        <v>114.90759825399999</v>
      </c>
      <c r="L60" s="200">
        <v>115.218238103</v>
      </c>
      <c r="M60" s="200">
        <v>122.678350455</v>
      </c>
      <c r="N60" s="200">
        <v>121.54796791</v>
      </c>
      <c r="O60" s="200">
        <v>119</v>
      </c>
      <c r="P60" s="201">
        <v>119</v>
      </c>
      <c r="Q60" s="201">
        <v>117</v>
      </c>
      <c r="R60" s="201">
        <v>122</v>
      </c>
      <c r="S60" s="200">
        <v>112.8</v>
      </c>
      <c r="T60" s="1468">
        <v>115.8</v>
      </c>
      <c r="U60" s="1468">
        <v>113.1</v>
      </c>
      <c r="V60" s="201">
        <v>227.4</v>
      </c>
      <c r="W60" s="1249">
        <v>231</v>
      </c>
    </row>
    <row r="61" spans="8:23" ht="18" customHeight="1" x14ac:dyDescent="0.3">
      <c r="H61" s="1580" t="s">
        <v>224</v>
      </c>
      <c r="I61" s="200">
        <v>23.582817264999999</v>
      </c>
      <c r="J61" s="200">
        <v>38.548227146000002</v>
      </c>
      <c r="K61" s="200">
        <v>38.005536653</v>
      </c>
      <c r="L61" s="200">
        <v>38.717719994999996</v>
      </c>
      <c r="M61" s="200">
        <v>36.204054810999999</v>
      </c>
      <c r="N61" s="200">
        <v>37.474973380000002</v>
      </c>
      <c r="O61" s="200">
        <v>53</v>
      </c>
      <c r="P61" s="201">
        <v>50</v>
      </c>
      <c r="Q61" s="201">
        <v>52</v>
      </c>
      <c r="R61" s="201">
        <v>78</v>
      </c>
      <c r="S61" s="200">
        <v>91.3</v>
      </c>
      <c r="T61" s="1468">
        <v>94</v>
      </c>
      <c r="U61" s="1468">
        <v>120.7</v>
      </c>
      <c r="V61" s="201">
        <v>126.2</v>
      </c>
      <c r="W61" s="1249">
        <v>168</v>
      </c>
    </row>
    <row r="62" spans="8:23" ht="18" customHeight="1" x14ac:dyDescent="0.3">
      <c r="H62" s="1580" t="s">
        <v>225</v>
      </c>
      <c r="I62" s="200">
        <v>49.043551287</v>
      </c>
      <c r="J62" s="200">
        <v>48.767878314000001</v>
      </c>
      <c r="K62" s="200">
        <v>65.137684778999997</v>
      </c>
      <c r="L62" s="200">
        <v>10.221020515999999</v>
      </c>
      <c r="M62" s="200">
        <v>28.107762249</v>
      </c>
      <c r="N62" s="200">
        <v>28.891149913</v>
      </c>
      <c r="O62" s="200">
        <v>46</v>
      </c>
      <c r="P62" s="201">
        <v>29</v>
      </c>
      <c r="Q62" s="201">
        <v>50</v>
      </c>
      <c r="R62" s="201">
        <v>0</v>
      </c>
      <c r="S62" s="200">
        <v>0</v>
      </c>
      <c r="T62" s="1468">
        <v>0</v>
      </c>
      <c r="U62" s="1468">
        <v>0</v>
      </c>
      <c r="V62" s="201">
        <v>0</v>
      </c>
      <c r="W62" s="1249">
        <v>0</v>
      </c>
    </row>
    <row r="63" spans="8:23" ht="18" customHeight="1" x14ac:dyDescent="0.3">
      <c r="H63" s="1580" t="s">
        <v>226</v>
      </c>
      <c r="I63" s="200">
        <v>0</v>
      </c>
      <c r="J63" s="200">
        <v>13.305232186</v>
      </c>
      <c r="K63" s="200">
        <v>29.110706108999999</v>
      </c>
      <c r="L63" s="200">
        <v>26.297146862999998</v>
      </c>
      <c r="M63" s="200">
        <v>26.889708366000001</v>
      </c>
      <c r="N63" s="200">
        <v>33.896918991</v>
      </c>
      <c r="O63" s="200">
        <v>0</v>
      </c>
      <c r="P63" s="201">
        <v>0</v>
      </c>
      <c r="Q63" s="201">
        <v>82</v>
      </c>
      <c r="R63" s="201">
        <v>0</v>
      </c>
      <c r="S63" s="200">
        <v>0</v>
      </c>
      <c r="T63" s="1468">
        <v>0</v>
      </c>
      <c r="U63" s="1468">
        <v>0</v>
      </c>
      <c r="V63" s="201">
        <v>0</v>
      </c>
      <c r="W63" s="1249">
        <v>0</v>
      </c>
    </row>
    <row r="64" spans="8:23" ht="18" customHeight="1" x14ac:dyDescent="0.3">
      <c r="H64" s="1580" t="s">
        <v>227</v>
      </c>
      <c r="I64" s="241">
        <v>6907.5848206130004</v>
      </c>
      <c r="J64" s="241">
        <v>7584.4361135210002</v>
      </c>
      <c r="K64" s="241">
        <v>7713.2334374720003</v>
      </c>
      <c r="L64" s="241">
        <v>7918.4408633169987</v>
      </c>
      <c r="M64" s="241">
        <v>7842.7754788969996</v>
      </c>
      <c r="N64" s="241">
        <v>8058.005598021</v>
      </c>
      <c r="O64" s="241">
        <v>400</v>
      </c>
      <c r="P64" s="240">
        <v>380</v>
      </c>
      <c r="Q64" s="240">
        <v>350</v>
      </c>
      <c r="R64" s="240">
        <v>373</v>
      </c>
      <c r="S64" s="241">
        <v>421.1</v>
      </c>
      <c r="T64" s="1472">
        <v>385.3</v>
      </c>
      <c r="U64" s="1472">
        <v>520.1</v>
      </c>
      <c r="V64" s="240">
        <v>504</v>
      </c>
      <c r="W64" s="1250">
        <v>527.29999999999995</v>
      </c>
    </row>
    <row r="65" spans="8:23" ht="18" customHeight="1" x14ac:dyDescent="0.3">
      <c r="H65" s="1579" t="s">
        <v>228</v>
      </c>
      <c r="I65" s="210">
        <v>28884.509063717</v>
      </c>
      <c r="J65" s="210">
        <v>30039.626582342</v>
      </c>
      <c r="K65" s="210">
        <v>30509.272452514997</v>
      </c>
      <c r="L65" s="210">
        <v>31225.373272162</v>
      </c>
      <c r="M65" s="210">
        <v>31382.608471863998</v>
      </c>
      <c r="N65" s="210">
        <v>31914.115290645001</v>
      </c>
      <c r="O65" s="210">
        <v>27244</v>
      </c>
      <c r="P65" s="211">
        <v>25681</v>
      </c>
      <c r="Q65" s="211">
        <v>24824</v>
      </c>
      <c r="R65" s="211">
        <v>24656</v>
      </c>
      <c r="S65" s="210">
        <v>24917.5</v>
      </c>
      <c r="T65" s="1469">
        <v>24346.3</v>
      </c>
      <c r="U65" s="1469">
        <v>23681.599999999995</v>
      </c>
      <c r="V65" s="211">
        <v>26267.5</v>
      </c>
      <c r="W65" s="1248">
        <v>26939.5</v>
      </c>
    </row>
    <row r="66" spans="8:23" ht="18" customHeight="1" x14ac:dyDescent="0.3">
      <c r="H66" s="1580" t="s">
        <v>229</v>
      </c>
      <c r="I66" s="200">
        <v>0</v>
      </c>
      <c r="J66" s="200">
        <v>0</v>
      </c>
      <c r="K66" s="200">
        <v>0</v>
      </c>
      <c r="L66" s="200">
        <v>0</v>
      </c>
      <c r="M66" s="200">
        <v>0</v>
      </c>
      <c r="N66" s="200">
        <v>0</v>
      </c>
      <c r="O66" s="200">
        <v>0</v>
      </c>
      <c r="P66" s="200">
        <v>0</v>
      </c>
      <c r="Q66" s="200">
        <v>0</v>
      </c>
      <c r="R66" s="201">
        <v>0</v>
      </c>
      <c r="S66" s="200">
        <v>0</v>
      </c>
      <c r="T66" s="1468">
        <v>0</v>
      </c>
      <c r="U66" s="1468">
        <v>0</v>
      </c>
      <c r="V66" s="201">
        <v>0</v>
      </c>
      <c r="W66" s="1249">
        <v>0</v>
      </c>
    </row>
    <row r="67" spans="8:23" ht="18" customHeight="1" x14ac:dyDescent="0.3">
      <c r="H67" s="1580" t="s">
        <v>230</v>
      </c>
      <c r="I67" s="200">
        <v>0</v>
      </c>
      <c r="J67" s="200">
        <v>0</v>
      </c>
      <c r="K67" s="200">
        <v>0</v>
      </c>
      <c r="L67" s="200">
        <v>0</v>
      </c>
      <c r="M67" s="200">
        <v>0</v>
      </c>
      <c r="N67" s="200">
        <v>0</v>
      </c>
      <c r="O67" s="200">
        <v>1343</v>
      </c>
      <c r="P67" s="201">
        <v>1244</v>
      </c>
      <c r="Q67" s="201">
        <v>1160</v>
      </c>
      <c r="R67" s="201">
        <v>586</v>
      </c>
      <c r="S67" s="200">
        <v>608.20000000000005</v>
      </c>
      <c r="T67" s="1468">
        <v>655.1</v>
      </c>
      <c r="U67" s="1468">
        <v>662</v>
      </c>
      <c r="V67" s="201">
        <v>712.8</v>
      </c>
      <c r="W67" s="1249">
        <v>724.4</v>
      </c>
    </row>
    <row r="68" spans="8:23" ht="18" customHeight="1" x14ac:dyDescent="0.3">
      <c r="H68" s="1580" t="s">
        <v>231</v>
      </c>
      <c r="I68" s="200">
        <v>0</v>
      </c>
      <c r="J68" s="200">
        <v>0</v>
      </c>
      <c r="K68" s="200">
        <v>0</v>
      </c>
      <c r="L68" s="200">
        <v>0</v>
      </c>
      <c r="M68" s="200">
        <v>0</v>
      </c>
      <c r="N68" s="200">
        <v>0</v>
      </c>
      <c r="O68" s="200">
        <v>200</v>
      </c>
      <c r="P68" s="201">
        <v>200</v>
      </c>
      <c r="Q68" s="201">
        <v>200</v>
      </c>
      <c r="R68" s="201">
        <v>200</v>
      </c>
      <c r="S68" s="200">
        <v>0</v>
      </c>
      <c r="T68" s="1468">
        <v>0</v>
      </c>
      <c r="U68" s="1468">
        <v>0</v>
      </c>
      <c r="V68" s="201">
        <v>45.2</v>
      </c>
      <c r="W68" s="1249">
        <v>47.1</v>
      </c>
    </row>
    <row r="69" spans="8:23" ht="18" customHeight="1" x14ac:dyDescent="0.3">
      <c r="H69" s="1580" t="s">
        <v>232</v>
      </c>
      <c r="I69" s="200">
        <v>0</v>
      </c>
      <c r="J69" s="200">
        <v>0</v>
      </c>
      <c r="K69" s="200">
        <v>0</v>
      </c>
      <c r="L69" s="200">
        <v>129.69999999999999</v>
      </c>
      <c r="M69" s="200">
        <v>199.6</v>
      </c>
      <c r="N69" s="200">
        <v>199.6</v>
      </c>
      <c r="O69" s="200">
        <v>0</v>
      </c>
      <c r="P69" s="201">
        <v>0</v>
      </c>
      <c r="Q69" s="201">
        <v>0</v>
      </c>
      <c r="R69" s="201">
        <v>600</v>
      </c>
      <c r="S69" s="200">
        <v>199.7</v>
      </c>
      <c r="T69" s="1468">
        <v>199.7</v>
      </c>
      <c r="U69" s="1468">
        <v>199.7</v>
      </c>
      <c r="V69" s="201">
        <v>199.8</v>
      </c>
      <c r="W69" s="1249">
        <v>199.8</v>
      </c>
    </row>
    <row r="70" spans="8:23" ht="18" customHeight="1" x14ac:dyDescent="0.3">
      <c r="H70" s="1580" t="s">
        <v>638</v>
      </c>
      <c r="I70" s="1245"/>
      <c r="J70" s="1245"/>
      <c r="K70" s="1245"/>
      <c r="L70" s="1245"/>
      <c r="M70" s="1245"/>
      <c r="N70" s="1245"/>
      <c r="O70" s="200">
        <v>24391</v>
      </c>
      <c r="P70" s="201">
        <v>22640</v>
      </c>
      <c r="Q70" s="201">
        <v>21467</v>
      </c>
      <c r="R70" s="201">
        <v>21716</v>
      </c>
      <c r="S70" s="200">
        <v>22638.7</v>
      </c>
      <c r="T70" s="1468">
        <v>22124.5</v>
      </c>
      <c r="U70" s="1468">
        <v>21282.799999999999</v>
      </c>
      <c r="V70" s="201">
        <v>23869.7</v>
      </c>
      <c r="W70" s="1249">
        <v>24244.799999999999</v>
      </c>
    </row>
    <row r="71" spans="8:23" ht="18" customHeight="1" x14ac:dyDescent="0.3">
      <c r="H71" s="1580" t="s">
        <v>639</v>
      </c>
      <c r="I71" s="1245"/>
      <c r="J71" s="1245"/>
      <c r="K71" s="1245"/>
      <c r="L71" s="1245"/>
      <c r="M71" s="1245"/>
      <c r="N71" s="1245"/>
      <c r="O71" s="200">
        <v>10</v>
      </c>
      <c r="P71" s="201">
        <v>9</v>
      </c>
      <c r="Q71" s="201">
        <v>9</v>
      </c>
      <c r="R71" s="201">
        <v>5</v>
      </c>
      <c r="S71" s="200">
        <v>7.7</v>
      </c>
      <c r="T71" s="1468">
        <v>7.4</v>
      </c>
      <c r="U71" s="1468">
        <v>5.8</v>
      </c>
      <c r="V71" s="201">
        <v>9.8000000000000007</v>
      </c>
      <c r="W71" s="1249">
        <v>11.3</v>
      </c>
    </row>
    <row r="72" spans="8:23" ht="18" customHeight="1" x14ac:dyDescent="0.3">
      <c r="H72" s="1580" t="s">
        <v>235</v>
      </c>
      <c r="I72" s="200">
        <v>3.1730997090000002</v>
      </c>
      <c r="J72" s="200">
        <v>1.530124308</v>
      </c>
      <c r="K72" s="200">
        <v>9.5600926210000008</v>
      </c>
      <c r="L72" s="200">
        <v>11.620663964</v>
      </c>
      <c r="M72" s="200">
        <v>59.229768450999998</v>
      </c>
      <c r="N72" s="200">
        <v>45.945396402</v>
      </c>
      <c r="O72" s="200">
        <v>68</v>
      </c>
      <c r="P72" s="201">
        <v>125</v>
      </c>
      <c r="Q72" s="201">
        <v>204</v>
      </c>
      <c r="R72" s="201">
        <v>31</v>
      </c>
      <c r="S72" s="200">
        <v>35.799999999999997</v>
      </c>
      <c r="T72" s="1468">
        <v>29.6</v>
      </c>
      <c r="U72" s="1468">
        <v>54</v>
      </c>
      <c r="V72" s="201">
        <v>24</v>
      </c>
      <c r="W72" s="1249">
        <v>58.7</v>
      </c>
    </row>
    <row r="73" spans="8:23" ht="18" customHeight="1" x14ac:dyDescent="0.3">
      <c r="H73" s="1580" t="s">
        <v>236</v>
      </c>
      <c r="I73" s="200">
        <v>23.982428679000002</v>
      </c>
      <c r="J73" s="200">
        <v>5.9714809199999994</v>
      </c>
      <c r="K73" s="200">
        <v>7.7169933589999999</v>
      </c>
      <c r="L73" s="200">
        <v>9.4538546500000002</v>
      </c>
      <c r="M73" s="200">
        <v>11.156180062999999</v>
      </c>
      <c r="N73" s="200">
        <v>-1.349487842</v>
      </c>
      <c r="O73" s="200">
        <v>-1</v>
      </c>
      <c r="P73" s="201">
        <v>-5</v>
      </c>
      <c r="Q73" s="201">
        <v>-3</v>
      </c>
      <c r="R73" s="201">
        <v>-12</v>
      </c>
      <c r="S73" s="200">
        <v>0</v>
      </c>
      <c r="T73" s="1468">
        <v>0</v>
      </c>
      <c r="U73" s="1468">
        <v>0</v>
      </c>
      <c r="V73" s="201">
        <v>0.7</v>
      </c>
      <c r="W73" s="1249">
        <v>0.9</v>
      </c>
    </row>
    <row r="74" spans="8:23" ht="18" customHeight="1" x14ac:dyDescent="0.3">
      <c r="H74" s="1559" t="s">
        <v>237</v>
      </c>
      <c r="I74" s="200">
        <v>6.4476014050000003</v>
      </c>
      <c r="J74" s="200">
        <v>26.509189580999998</v>
      </c>
      <c r="K74" s="200">
        <v>27.255962370000002</v>
      </c>
      <c r="L74" s="200">
        <v>26.406491364999997</v>
      </c>
      <c r="M74" s="200">
        <v>26.702113371000003</v>
      </c>
      <c r="N74" s="200">
        <v>27.712893088999998</v>
      </c>
      <c r="O74" s="200">
        <v>19</v>
      </c>
      <c r="P74" s="201">
        <v>19</v>
      </c>
      <c r="Q74" s="201">
        <v>20</v>
      </c>
      <c r="R74" s="201">
        <v>25</v>
      </c>
      <c r="S74" s="200">
        <v>24.6</v>
      </c>
      <c r="T74" s="1468">
        <v>24.2</v>
      </c>
      <c r="U74" s="1468">
        <v>23.6</v>
      </c>
      <c r="V74" s="201">
        <v>22.4</v>
      </c>
      <c r="W74" s="1249">
        <v>21.4</v>
      </c>
    </row>
    <row r="75" spans="8:23" ht="18" customHeight="1" x14ac:dyDescent="0.3">
      <c r="H75" s="1559" t="s">
        <v>238</v>
      </c>
      <c r="I75" s="200">
        <v>76.705955195999991</v>
      </c>
      <c r="J75" s="200">
        <v>80.420328909000006</v>
      </c>
      <c r="K75" s="200">
        <v>84.160637922999996</v>
      </c>
      <c r="L75" s="200">
        <v>78.600407746999991</v>
      </c>
      <c r="M75" s="200">
        <v>80.067052071999996</v>
      </c>
      <c r="N75" s="200">
        <v>77.664157804000013</v>
      </c>
      <c r="O75" s="200">
        <v>23</v>
      </c>
      <c r="P75" s="201">
        <v>15</v>
      </c>
      <c r="Q75" s="201">
        <v>56</v>
      </c>
      <c r="R75" s="201">
        <v>79</v>
      </c>
      <c r="S75" s="200">
        <v>47.2</v>
      </c>
      <c r="T75" s="1468">
        <v>53.3</v>
      </c>
      <c r="U75" s="1468">
        <v>79.599999999999994</v>
      </c>
      <c r="V75" s="201">
        <v>81.8</v>
      </c>
      <c r="W75" s="1249">
        <v>79</v>
      </c>
    </row>
    <row r="76" spans="8:23" ht="18" customHeight="1" x14ac:dyDescent="0.3">
      <c r="H76" s="1582" t="s">
        <v>239</v>
      </c>
      <c r="I76" s="241">
        <v>28774.199978728</v>
      </c>
      <c r="J76" s="241">
        <v>29925.195458623999</v>
      </c>
      <c r="K76" s="241">
        <v>30380.578766242001</v>
      </c>
      <c r="L76" s="241">
        <v>30969.591854435999</v>
      </c>
      <c r="M76" s="241">
        <v>31005.853357906999</v>
      </c>
      <c r="N76" s="241">
        <v>31564.542331192002</v>
      </c>
      <c r="O76" s="241">
        <v>1191</v>
      </c>
      <c r="P76" s="240">
        <v>1434</v>
      </c>
      <c r="Q76" s="240">
        <v>1711</v>
      </c>
      <c r="R76" s="240">
        <v>1426</v>
      </c>
      <c r="S76" s="241">
        <v>1355.6</v>
      </c>
      <c r="T76" s="1472">
        <v>1252.5</v>
      </c>
      <c r="U76" s="1472">
        <v>1374.1</v>
      </c>
      <c r="V76" s="240">
        <v>1301.3</v>
      </c>
      <c r="W76" s="1250">
        <v>1552.1</v>
      </c>
    </row>
    <row r="77" spans="8:23" ht="18" customHeight="1" x14ac:dyDescent="0.3">
      <c r="H77" s="1583" t="s">
        <v>240</v>
      </c>
      <c r="I77" s="210">
        <v>3776.1376708830003</v>
      </c>
      <c r="J77" s="210">
        <v>3556.8394729950001</v>
      </c>
      <c r="K77" s="210">
        <v>3219.2168337110002</v>
      </c>
      <c r="L77" s="210">
        <v>3258.761625956</v>
      </c>
      <c r="M77" s="210">
        <v>3124.2376463389996</v>
      </c>
      <c r="N77" s="210">
        <v>3118.2891688950003</v>
      </c>
      <c r="O77" s="210">
        <v>4833</v>
      </c>
      <c r="P77" s="211">
        <v>5542</v>
      </c>
      <c r="Q77" s="211">
        <v>6044</v>
      </c>
      <c r="R77" s="211">
        <v>5793</v>
      </c>
      <c r="S77" s="210">
        <v>5362.7999999999993</v>
      </c>
      <c r="T77" s="1469">
        <v>5509.5</v>
      </c>
      <c r="U77" s="1469">
        <v>5735.8</v>
      </c>
      <c r="V77" s="211">
        <v>5468.3</v>
      </c>
      <c r="W77" s="1248">
        <v>4954.8999999999996</v>
      </c>
    </row>
    <row r="78" spans="8:23" ht="18" customHeight="1" x14ac:dyDescent="0.3">
      <c r="H78" s="1559" t="s">
        <v>241</v>
      </c>
      <c r="I78" s="200">
        <v>606</v>
      </c>
      <c r="J78" s="200">
        <v>606</v>
      </c>
      <c r="K78" s="200">
        <v>606</v>
      </c>
      <c r="L78" s="200">
        <v>606</v>
      </c>
      <c r="M78" s="200">
        <v>606</v>
      </c>
      <c r="N78" s="200">
        <v>606</v>
      </c>
      <c r="O78" s="200">
        <v>606</v>
      </c>
      <c r="P78" s="200">
        <v>606</v>
      </c>
      <c r="Q78" s="200">
        <v>606</v>
      </c>
      <c r="R78" s="201">
        <v>606</v>
      </c>
      <c r="S78" s="200">
        <v>162</v>
      </c>
      <c r="T78" s="1468">
        <v>162</v>
      </c>
      <c r="U78" s="1468">
        <v>162</v>
      </c>
      <c r="V78" s="201">
        <v>162</v>
      </c>
      <c r="W78" s="1249">
        <v>162</v>
      </c>
    </row>
    <row r="79" spans="8:23" ht="18" customHeight="1" x14ac:dyDescent="0.3">
      <c r="H79" s="1559" t="s">
        <v>745</v>
      </c>
      <c r="I79" s="200">
        <v>0</v>
      </c>
      <c r="J79" s="200">
        <v>0</v>
      </c>
      <c r="K79" s="200">
        <v>0</v>
      </c>
      <c r="L79" s="200">
        <v>0</v>
      </c>
      <c r="M79" s="200">
        <v>0</v>
      </c>
      <c r="N79" s="200">
        <v>0</v>
      </c>
      <c r="O79" s="200">
        <v>0</v>
      </c>
      <c r="P79" s="200">
        <v>50</v>
      </c>
      <c r="Q79" s="200">
        <v>50</v>
      </c>
      <c r="R79" s="201">
        <v>50</v>
      </c>
      <c r="S79" s="200">
        <v>49.8</v>
      </c>
      <c r="T79" s="1468">
        <v>49.8</v>
      </c>
      <c r="U79" s="1468">
        <v>49.8</v>
      </c>
      <c r="V79" s="201">
        <v>49.8</v>
      </c>
      <c r="W79" s="1249">
        <v>49.8</v>
      </c>
    </row>
    <row r="80" spans="8:23" ht="18" customHeight="1" x14ac:dyDescent="0.3">
      <c r="H80" s="1559" t="s">
        <v>244</v>
      </c>
      <c r="I80" s="200">
        <v>0</v>
      </c>
      <c r="J80" s="200">
        <v>0</v>
      </c>
      <c r="K80" s="200">
        <v>0</v>
      </c>
      <c r="L80" s="200">
        <v>0</v>
      </c>
      <c r="M80" s="200">
        <v>0</v>
      </c>
      <c r="N80" s="200">
        <v>0</v>
      </c>
      <c r="O80" s="200">
        <v>0</v>
      </c>
      <c r="P80" s="201">
        <v>0</v>
      </c>
      <c r="Q80" s="201">
        <v>0</v>
      </c>
      <c r="R80" s="201">
        <v>0</v>
      </c>
      <c r="S80" s="200">
        <v>902.8</v>
      </c>
      <c r="T80" s="1468">
        <v>902.8</v>
      </c>
      <c r="U80" s="1468">
        <v>902.8</v>
      </c>
      <c r="V80" s="201">
        <v>886.2</v>
      </c>
      <c r="W80" s="1249">
        <v>886.2</v>
      </c>
    </row>
    <row r="81" spans="8:23" ht="18" customHeight="1" x14ac:dyDescent="0.3">
      <c r="H81" s="1559" t="s">
        <v>245</v>
      </c>
      <c r="I81" s="200">
        <v>832.37943891099997</v>
      </c>
      <c r="J81" s="200">
        <v>659.99839542699999</v>
      </c>
      <c r="K81" s="200">
        <v>333.093536578</v>
      </c>
      <c r="L81" s="200">
        <v>329.99288723200004</v>
      </c>
      <c r="M81" s="200">
        <v>267.26748026299998</v>
      </c>
      <c r="N81" s="200">
        <v>243.00193987500001</v>
      </c>
      <c r="O81" s="200">
        <v>1018</v>
      </c>
      <c r="P81" s="201">
        <v>1702</v>
      </c>
      <c r="Q81" s="201">
        <v>2139</v>
      </c>
      <c r="R81" s="201">
        <v>1885</v>
      </c>
      <c r="S81" s="200">
        <v>1412.6</v>
      </c>
      <c r="T81" s="1468">
        <v>1463.9</v>
      </c>
      <c r="U81" s="1468">
        <v>1631.7</v>
      </c>
      <c r="V81" s="201">
        <v>1404.8</v>
      </c>
      <c r="W81" s="1249">
        <v>938.6</v>
      </c>
    </row>
    <row r="82" spans="8:23" ht="18" customHeight="1" x14ac:dyDescent="0.3">
      <c r="H82" s="1559" t="s">
        <v>246</v>
      </c>
      <c r="I82" s="200">
        <v>2337.758231972</v>
      </c>
      <c r="J82" s="200">
        <v>2290.8410775679999</v>
      </c>
      <c r="K82" s="200">
        <v>2280.1232971330001</v>
      </c>
      <c r="L82" s="200">
        <v>2322.7687387239998</v>
      </c>
      <c r="M82" s="200">
        <v>2250.9701660760002</v>
      </c>
      <c r="N82" s="200">
        <v>2269.2872290199998</v>
      </c>
      <c r="O82" s="200">
        <v>3209</v>
      </c>
      <c r="P82" s="201">
        <v>3184</v>
      </c>
      <c r="Q82" s="201">
        <v>3249</v>
      </c>
      <c r="R82" s="201">
        <v>3252</v>
      </c>
      <c r="S82" s="200">
        <v>2835.6</v>
      </c>
      <c r="T82" s="1468">
        <v>2931</v>
      </c>
      <c r="U82" s="1468">
        <v>2989.5</v>
      </c>
      <c r="V82" s="201">
        <v>2965.5</v>
      </c>
      <c r="W82" s="1249">
        <v>2918.3</v>
      </c>
    </row>
    <row r="83" spans="8:23" ht="18" customHeight="1" x14ac:dyDescent="0.3">
      <c r="H83" s="1582" t="s">
        <v>746</v>
      </c>
      <c r="I83" s="241">
        <v>0</v>
      </c>
      <c r="J83" s="241">
        <v>0</v>
      </c>
      <c r="K83" s="241">
        <v>0</v>
      </c>
      <c r="L83" s="241">
        <v>0</v>
      </c>
      <c r="M83" s="241">
        <v>0</v>
      </c>
      <c r="N83" s="241">
        <v>0</v>
      </c>
      <c r="O83" s="241">
        <v>0</v>
      </c>
      <c r="P83" s="241">
        <v>0</v>
      </c>
      <c r="Q83" s="241">
        <v>0</v>
      </c>
      <c r="R83" s="240">
        <v>0</v>
      </c>
      <c r="S83" s="241">
        <v>0</v>
      </c>
      <c r="T83" s="1472">
        <v>0</v>
      </c>
      <c r="U83" s="1472">
        <v>0</v>
      </c>
      <c r="V83" s="240">
        <v>0</v>
      </c>
      <c r="W83" s="1250">
        <v>0</v>
      </c>
    </row>
    <row r="84" spans="8:23" ht="15" customHeight="1" x14ac:dyDescent="0.2">
      <c r="H84" s="1788" t="s">
        <v>739</v>
      </c>
      <c r="I84" s="1788"/>
      <c r="J84" s="1788"/>
      <c r="K84" s="1788"/>
      <c r="L84" s="1788"/>
      <c r="M84" s="1788"/>
      <c r="N84" s="1788"/>
      <c r="O84" s="1788"/>
      <c r="P84" s="1788"/>
      <c r="Q84" s="1788"/>
      <c r="R84" s="1788"/>
      <c r="S84" s="1788"/>
      <c r="T84" s="1788"/>
      <c r="U84" s="1788"/>
      <c r="V84" s="1564"/>
      <c r="W84" s="1564"/>
    </row>
    <row r="85" spans="8:23" ht="15" customHeight="1" x14ac:dyDescent="0.3">
      <c r="H85" s="1787" t="s">
        <v>740</v>
      </c>
      <c r="I85" s="1787"/>
      <c r="J85" s="1787"/>
      <c r="K85" s="1787"/>
      <c r="L85" s="1787"/>
      <c r="M85" s="1787"/>
      <c r="N85" s="1787"/>
      <c r="O85" s="1787"/>
      <c r="P85" s="1787"/>
      <c r="Q85" s="1787"/>
      <c r="R85" s="1787"/>
      <c r="S85" s="1787"/>
      <c r="T85" s="1787"/>
      <c r="U85" s="1243"/>
      <c r="V85" s="1645"/>
      <c r="W85" s="1453"/>
    </row>
    <row r="86" spans="8:23" ht="15" customHeight="1" x14ac:dyDescent="0.3">
      <c r="H86" s="1787"/>
      <c r="I86" s="1787"/>
      <c r="J86" s="1787"/>
      <c r="K86" s="1787"/>
      <c r="L86" s="1787"/>
      <c r="M86" s="1787"/>
      <c r="N86" s="1787"/>
      <c r="O86" s="1787"/>
      <c r="P86" s="1787"/>
      <c r="Q86" s="1787"/>
      <c r="R86" s="1787"/>
      <c r="S86" s="1787"/>
      <c r="T86" s="1787"/>
      <c r="U86" s="1243"/>
      <c r="V86" s="1645"/>
      <c r="W86" s="1453"/>
    </row>
  </sheetData>
  <mergeCells count="23">
    <mergeCell ref="C16:E16"/>
    <mergeCell ref="B4:E4"/>
    <mergeCell ref="C8:E8"/>
    <mergeCell ref="C10:E10"/>
    <mergeCell ref="C12:E12"/>
    <mergeCell ref="C14:E14"/>
    <mergeCell ref="D26:E26"/>
    <mergeCell ref="D27:E27"/>
    <mergeCell ref="D28:E28"/>
    <mergeCell ref="C30:E30"/>
    <mergeCell ref="H45:T45"/>
    <mergeCell ref="C18:E18"/>
    <mergeCell ref="C20:E20"/>
    <mergeCell ref="C22:E22"/>
    <mergeCell ref="D23:E23"/>
    <mergeCell ref="D25:E25"/>
    <mergeCell ref="D24:F24"/>
    <mergeCell ref="H84:U84"/>
    <mergeCell ref="H85:T85"/>
    <mergeCell ref="H86:T86"/>
    <mergeCell ref="C32:E32"/>
    <mergeCell ref="H44:U44"/>
    <mergeCell ref="H46:T46"/>
  </mergeCells>
  <phoneticPr fontId="3" type="noConversion"/>
  <hyperlinks>
    <hyperlink ref="D23" location="L_IS!A1" display="Condensed Income Statement"/>
    <hyperlink ref="C22:E22" location="P_IS!A1" display="Prudential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D25" location="L_Key!A1" display="Key Indicators"/>
    <hyperlink ref="D26" location="L_Premium!A1" display="Premium Income"/>
    <hyperlink ref="D27" location="L_Ratios!A1" display="Loss &amp; Expense Ratios"/>
    <hyperlink ref="D28" location="L_APE!A1" display="APE"/>
    <hyperlink ref="C30" location="Other_IS!A1" display="Other Subsidiaries"/>
    <hyperlink ref="C32" location="Contacts!A1" display="Contacts"/>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rowBreaks count="1" manualBreakCount="1">
    <brk id="46" max="21"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S38"/>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22" width="17.375" style="38" hidden="1" customWidth="1"/>
    <col min="23" max="23" width="17.375" style="48" hidden="1" customWidth="1"/>
    <col min="24" max="36" width="17.375" style="38" hidden="1" customWidth="1"/>
    <col min="37" max="37" width="15.5" style="38" customWidth="1"/>
    <col min="38" max="40" width="15.5" style="48" customWidth="1"/>
    <col min="41" max="45" width="15.5" style="38" customWidth="1"/>
    <col min="46" max="16384" width="10.75" style="38"/>
  </cols>
  <sheetData>
    <row r="1" spans="2:45" ht="5.25" customHeight="1" x14ac:dyDescent="0.3"/>
    <row r="2" spans="2:45" ht="28.5" customHeight="1" x14ac:dyDescent="0.35">
      <c r="H2" s="39"/>
    </row>
    <row r="3" spans="2:45" ht="3" customHeight="1" x14ac:dyDescent="0.3">
      <c r="H3" s="40"/>
    </row>
    <row r="4" spans="2:45" ht="30" customHeight="1" x14ac:dyDescent="0.3">
      <c r="B4" s="1719" t="s">
        <v>8</v>
      </c>
      <c r="C4" s="1719"/>
      <c r="D4" s="1719"/>
      <c r="E4" s="1719"/>
      <c r="F4" s="191"/>
      <c r="G4" s="42"/>
      <c r="H4" s="64" t="s">
        <v>13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65"/>
      <c r="AK4" s="65"/>
      <c r="AL4" s="65"/>
      <c r="AM4" s="65"/>
      <c r="AN4" s="65"/>
      <c r="AO4" s="65"/>
      <c r="AP4" s="65"/>
      <c r="AQ4" s="65"/>
      <c r="AR4" s="65"/>
      <c r="AS4" s="65"/>
    </row>
    <row r="5" spans="2:45" ht="18" customHeight="1" x14ac:dyDescent="0.3">
      <c r="B5" s="44"/>
      <c r="C5" s="44"/>
      <c r="D5" s="44"/>
      <c r="E5" s="44"/>
      <c r="F5" s="44"/>
      <c r="W5" s="38"/>
      <c r="AJ5" s="69"/>
      <c r="AK5" s="69"/>
      <c r="AL5" s="69"/>
      <c r="AM5" s="70"/>
      <c r="AN5" s="70"/>
      <c r="AO5" s="70"/>
      <c r="AP5" s="70"/>
      <c r="AQ5" s="70"/>
      <c r="AR5" s="70"/>
      <c r="AS5" s="70"/>
    </row>
    <row r="6" spans="2:45" ht="3" customHeight="1" thickBot="1" x14ac:dyDescent="0.35">
      <c r="H6" s="40"/>
    </row>
    <row r="7" spans="2:45" ht="12" customHeight="1" thickTop="1" x14ac:dyDescent="0.3">
      <c r="B7" s="193"/>
      <c r="C7" s="67"/>
      <c r="D7" s="67"/>
      <c r="E7" s="68"/>
      <c r="W7" s="38"/>
      <c r="AL7" s="38"/>
      <c r="AM7" s="38"/>
      <c r="AN7" s="38"/>
    </row>
    <row r="8" spans="2:45" ht="19.5" customHeight="1" x14ac:dyDescent="0.3">
      <c r="B8" s="74"/>
      <c r="C8" s="1721" t="s">
        <v>2</v>
      </c>
      <c r="D8" s="1721"/>
      <c r="E8" s="1722"/>
      <c r="F8" s="56"/>
      <c r="H8" s="786" t="s">
        <v>640</v>
      </c>
      <c r="I8" s="273"/>
      <c r="J8" s="273"/>
      <c r="K8" s="273"/>
      <c r="L8" s="273"/>
      <c r="M8" s="273"/>
      <c r="N8" s="273"/>
      <c r="O8" s="273"/>
      <c r="P8" s="273"/>
      <c r="Q8" s="273"/>
      <c r="R8" s="273"/>
      <c r="S8" s="273"/>
      <c r="T8" s="273"/>
      <c r="U8" s="273"/>
      <c r="V8" s="273"/>
      <c r="W8" s="294"/>
      <c r="X8" s="293"/>
      <c r="Y8" s="293"/>
    </row>
    <row r="9" spans="2:45" ht="19.5" customHeight="1" thickBot="1" x14ac:dyDescent="0.35">
      <c r="B9" s="71"/>
      <c r="C9" s="75"/>
      <c r="D9" s="75"/>
      <c r="E9" s="76"/>
      <c r="F9" s="75"/>
      <c r="H9" s="77" t="s">
        <v>641</v>
      </c>
      <c r="I9" s="194" t="s">
        <v>748</v>
      </c>
      <c r="J9" s="78" t="s">
        <v>749</v>
      </c>
      <c r="K9" s="78" t="s">
        <v>750</v>
      </c>
      <c r="L9" s="78" t="s">
        <v>751</v>
      </c>
      <c r="M9" s="78" t="s">
        <v>664</v>
      </c>
      <c r="N9" s="78" t="s">
        <v>665</v>
      </c>
      <c r="O9" s="78" t="s">
        <v>642</v>
      </c>
      <c r="P9" s="78" t="s">
        <v>358</v>
      </c>
      <c r="Q9" s="78" t="s">
        <v>359</v>
      </c>
      <c r="R9" s="296" t="s">
        <v>666</v>
      </c>
      <c r="S9" s="296" t="s">
        <v>360</v>
      </c>
      <c r="T9" s="296" t="s">
        <v>190</v>
      </c>
      <c r="U9" s="78" t="s">
        <v>416</v>
      </c>
      <c r="V9" s="78" t="s">
        <v>427</v>
      </c>
      <c r="W9" s="78" t="s">
        <v>625</v>
      </c>
      <c r="X9" s="78" t="s">
        <v>626</v>
      </c>
      <c r="Y9" s="78" t="s">
        <v>428</v>
      </c>
      <c r="Z9" s="78" t="s">
        <v>519</v>
      </c>
      <c r="AA9" s="78" t="s">
        <v>429</v>
      </c>
      <c r="AB9" s="78" t="s">
        <v>430</v>
      </c>
      <c r="AC9" s="78" t="s">
        <v>752</v>
      </c>
      <c r="AD9" s="78" t="s">
        <v>753</v>
      </c>
      <c r="AE9" s="78" t="s">
        <v>201</v>
      </c>
      <c r="AF9" s="81" t="s">
        <v>202</v>
      </c>
      <c r="AG9" s="78" t="s">
        <v>365</v>
      </c>
      <c r="AH9" s="78" t="s">
        <v>366</v>
      </c>
      <c r="AI9" s="78" t="s">
        <v>367</v>
      </c>
      <c r="AJ9" s="78" t="s">
        <v>368</v>
      </c>
      <c r="AK9" s="81" t="s">
        <v>207</v>
      </c>
      <c r="AL9" s="81" t="s">
        <v>208</v>
      </c>
      <c r="AM9" s="81" t="s">
        <v>209</v>
      </c>
      <c r="AN9" s="81" t="s">
        <v>210</v>
      </c>
      <c r="AO9" s="81" t="s">
        <v>211</v>
      </c>
      <c r="AP9" s="81" t="s">
        <v>212</v>
      </c>
      <c r="AQ9" s="81" t="s">
        <v>872</v>
      </c>
      <c r="AR9" s="81" t="s">
        <v>892</v>
      </c>
      <c r="AS9" s="81" t="s">
        <v>893</v>
      </c>
    </row>
    <row r="10" spans="2:45" ht="19.5" customHeight="1" x14ac:dyDescent="0.3">
      <c r="B10" s="74"/>
      <c r="C10" s="1721" t="s">
        <v>36</v>
      </c>
      <c r="D10" s="1721"/>
      <c r="E10" s="1722"/>
      <c r="F10" s="56"/>
      <c r="H10" s="1251" t="s">
        <v>754</v>
      </c>
      <c r="I10" s="1252">
        <v>10568.259</v>
      </c>
      <c r="J10" s="1253">
        <v>10689.713</v>
      </c>
      <c r="K10" s="1253">
        <v>11131.694</v>
      </c>
      <c r="L10" s="1253">
        <v>11372.107</v>
      </c>
      <c r="M10" s="1253">
        <v>11789.527</v>
      </c>
      <c r="N10" s="1253">
        <v>12255.231</v>
      </c>
      <c r="O10" s="1253">
        <v>12607.968999999999</v>
      </c>
      <c r="P10" s="1253">
        <v>12479.118</v>
      </c>
      <c r="Q10" s="1253">
        <v>12729.269</v>
      </c>
      <c r="R10" s="1253">
        <v>13072.869000000001</v>
      </c>
      <c r="S10" s="1254">
        <v>13353.14</v>
      </c>
      <c r="T10" s="1253">
        <v>13564.563</v>
      </c>
      <c r="U10" s="1253">
        <v>13672.507</v>
      </c>
      <c r="V10" s="1253">
        <v>14019.197</v>
      </c>
      <c r="W10" s="1253">
        <v>14482.957</v>
      </c>
      <c r="X10" s="1253">
        <v>14933.612999999999</v>
      </c>
      <c r="Y10" s="1253">
        <v>15304.841</v>
      </c>
      <c r="Z10" s="1255">
        <v>15798.071</v>
      </c>
      <c r="AA10" s="1255">
        <v>16312.529</v>
      </c>
      <c r="AB10" s="1255">
        <v>16421.296999999999</v>
      </c>
      <c r="AC10" s="1255">
        <v>16569.429</v>
      </c>
      <c r="AD10" s="1255">
        <v>16942.298999999999</v>
      </c>
      <c r="AE10" s="1255">
        <v>17401.907081820998</v>
      </c>
      <c r="AF10" s="1255">
        <v>17553.677182178999</v>
      </c>
      <c r="AG10" s="1256">
        <v>17184.718174925998</v>
      </c>
      <c r="AH10" s="1256">
        <v>17572.582892668001</v>
      </c>
      <c r="AI10" s="1256">
        <v>17689.400000000001</v>
      </c>
      <c r="AJ10" s="1256">
        <v>18130.7</v>
      </c>
      <c r="AK10" s="1256">
        <v>17533.938183685001</v>
      </c>
      <c r="AL10" s="1255">
        <v>17319.900000000001</v>
      </c>
      <c r="AM10" s="1255">
        <v>17388.072165083999</v>
      </c>
      <c r="AN10" s="1255">
        <v>17524.5</v>
      </c>
      <c r="AO10" s="1256">
        <v>24131.61741812</v>
      </c>
      <c r="AP10" s="1256">
        <v>23700.712420148997</v>
      </c>
      <c r="AQ10" s="1256">
        <v>28688.1</v>
      </c>
      <c r="AR10" s="1255">
        <v>30992.800000000003</v>
      </c>
      <c r="AS10" s="1257">
        <v>31098.400000000001</v>
      </c>
    </row>
    <row r="11" spans="2:45" ht="19.5" customHeight="1" x14ac:dyDescent="0.3">
      <c r="B11" s="74"/>
      <c r="C11" s="89"/>
      <c r="D11" s="75"/>
      <c r="E11" s="76"/>
      <c r="F11" s="75"/>
      <c r="H11" s="271" t="s">
        <v>644</v>
      </c>
      <c r="I11" s="1259">
        <v>4.75</v>
      </c>
      <c r="J11" s="1259">
        <v>4.67</v>
      </c>
      <c r="K11" s="1259">
        <v>4.54</v>
      </c>
      <c r="L11" s="1259">
        <v>4.43</v>
      </c>
      <c r="M11" s="1259">
        <v>4.28</v>
      </c>
      <c r="N11" s="1259">
        <v>4.18</v>
      </c>
      <c r="O11" s="1259">
        <v>4.04</v>
      </c>
      <c r="P11" s="1259">
        <v>4.1100000000000003</v>
      </c>
      <c r="Q11" s="1259">
        <v>4.0599999999999996</v>
      </c>
      <c r="R11" s="1259">
        <v>4</v>
      </c>
      <c r="S11" s="1259">
        <v>3.95</v>
      </c>
      <c r="T11" s="1259">
        <v>4.05</v>
      </c>
      <c r="U11" s="1259">
        <v>4.08</v>
      </c>
      <c r="V11" s="1259">
        <v>4.0199999999999996</v>
      </c>
      <c r="W11" s="1259">
        <v>4.1399999999999997</v>
      </c>
      <c r="X11" s="1259">
        <v>3.93</v>
      </c>
      <c r="Y11" s="1259">
        <v>3.87</v>
      </c>
      <c r="Z11" s="1260">
        <v>3.84</v>
      </c>
      <c r="AA11" s="1261">
        <v>3.56</v>
      </c>
      <c r="AB11" s="1261">
        <v>3.76</v>
      </c>
      <c r="AC11" s="1261">
        <v>3.56</v>
      </c>
      <c r="AD11" s="1261">
        <v>3.47</v>
      </c>
      <c r="AE11" s="1261">
        <v>4.6408384011210799</v>
      </c>
      <c r="AF11" s="1261">
        <v>4.49</v>
      </c>
      <c r="AG11" s="1262">
        <v>4.93</v>
      </c>
      <c r="AH11" s="1262">
        <v>4.8600000000000003</v>
      </c>
      <c r="AI11" s="1262">
        <v>3.65</v>
      </c>
      <c r="AJ11" s="1262">
        <v>3.41</v>
      </c>
      <c r="AK11" s="1262">
        <v>3.6618830614349203</v>
      </c>
      <c r="AL11" s="1261">
        <v>3.55</v>
      </c>
      <c r="AM11" s="1261">
        <v>3.7696760042666512E-2</v>
      </c>
      <c r="AN11" s="1261">
        <v>3.51</v>
      </c>
      <c r="AO11" s="1262">
        <v>2.95</v>
      </c>
      <c r="AP11" s="1262">
        <v>3.9275439484497854</v>
      </c>
      <c r="AQ11" s="1262">
        <v>4.6643295807076903</v>
      </c>
      <c r="AR11" s="1261">
        <v>3.76</v>
      </c>
      <c r="AS11" s="1263">
        <v>3.1603108706566867</v>
      </c>
    </row>
    <row r="12" spans="2:45" ht="19.5" customHeight="1" x14ac:dyDescent="0.3">
      <c r="B12" s="74"/>
      <c r="C12" s="1721" t="s">
        <v>0</v>
      </c>
      <c r="D12" s="1721"/>
      <c r="E12" s="1722"/>
      <c r="F12" s="56"/>
      <c r="H12" s="271" t="s">
        <v>755</v>
      </c>
      <c r="I12" s="1043">
        <v>2207.9630000000002</v>
      </c>
      <c r="J12" s="1043">
        <v>2314.1529999999998</v>
      </c>
      <c r="K12" s="1043">
        <v>2347.42</v>
      </c>
      <c r="L12" s="1043">
        <v>2448.252</v>
      </c>
      <c r="M12" s="1043">
        <v>2554.0619999999999</v>
      </c>
      <c r="N12" s="1043">
        <v>2659.1559999999999</v>
      </c>
      <c r="O12" s="1043">
        <v>2745.924</v>
      </c>
      <c r="P12" s="1043">
        <v>2798.8020000000001</v>
      </c>
      <c r="Q12" s="1043">
        <v>2950.7910000000002</v>
      </c>
      <c r="R12" s="1043">
        <v>3136.4960000000001</v>
      </c>
      <c r="S12" s="1043">
        <v>3207.23</v>
      </c>
      <c r="T12" s="1043">
        <v>3325.5680000000002</v>
      </c>
      <c r="U12" s="1043">
        <v>3426.125</v>
      </c>
      <c r="V12" s="1043">
        <v>3456.2220000000002</v>
      </c>
      <c r="W12" s="1043">
        <v>3524.2130000000002</v>
      </c>
      <c r="X12" s="1043">
        <v>3523.5650000000001</v>
      </c>
      <c r="Y12" s="1043">
        <v>3688.8240000000001</v>
      </c>
      <c r="Z12" s="1264">
        <v>3822.0549999999998</v>
      </c>
      <c r="AA12" s="1264">
        <v>3938.67</v>
      </c>
      <c r="AB12" s="1264">
        <v>4087.087</v>
      </c>
      <c r="AC12" s="1264">
        <v>4009.7930000000001</v>
      </c>
      <c r="AD12" s="1264">
        <v>4348.6360000000004</v>
      </c>
      <c r="AE12" s="1264">
        <v>4494.9674452460004</v>
      </c>
      <c r="AF12" s="1264">
        <v>4988.7979474450003</v>
      </c>
      <c r="AG12" s="1265">
        <v>5230.3346900589995</v>
      </c>
      <c r="AH12" s="1265">
        <v>5425.5</v>
      </c>
      <c r="AI12" s="1265">
        <v>5462.6</v>
      </c>
      <c r="AJ12" s="1265">
        <v>5679.4</v>
      </c>
      <c r="AK12" s="1265">
        <v>5666.0649700880003</v>
      </c>
      <c r="AL12" s="1264">
        <v>5265.8524256440005</v>
      </c>
      <c r="AM12" s="1264">
        <v>5111.5129989269999</v>
      </c>
      <c r="AN12" s="1264">
        <v>4721.5</v>
      </c>
      <c r="AO12" s="1245"/>
      <c r="AP12" s="1245"/>
      <c r="AQ12" s="1245"/>
      <c r="AR12" s="1245"/>
      <c r="AS12" s="1245"/>
    </row>
    <row r="13" spans="2:45" ht="19.5" customHeight="1" x14ac:dyDescent="0.3">
      <c r="B13" s="74"/>
      <c r="C13" s="89"/>
      <c r="D13" s="75"/>
      <c r="E13" s="76"/>
      <c r="H13" s="1266" t="s">
        <v>645</v>
      </c>
      <c r="I13" s="1267">
        <v>13314.956</v>
      </c>
      <c r="J13" s="1268">
        <v>13570.388999999999</v>
      </c>
      <c r="K13" s="1268">
        <v>14045.12</v>
      </c>
      <c r="L13" s="1268">
        <v>14395.879000000001</v>
      </c>
      <c r="M13" s="1268">
        <v>14921.013000000001</v>
      </c>
      <c r="N13" s="1268">
        <v>15489.111999999999</v>
      </c>
      <c r="O13" s="1268">
        <v>15917.578</v>
      </c>
      <c r="P13" s="1268">
        <v>15829.409</v>
      </c>
      <c r="Q13" s="1268">
        <v>16234.78</v>
      </c>
      <c r="R13" s="1268">
        <v>16772.294000000002</v>
      </c>
      <c r="S13" s="1268">
        <v>17123.018</v>
      </c>
      <c r="T13" s="1268">
        <v>17455.674999999999</v>
      </c>
      <c r="U13" s="1268">
        <v>17655.362000000001</v>
      </c>
      <c r="V13" s="1268">
        <v>18019.326000000001</v>
      </c>
      <c r="W13" s="1268">
        <v>18561.445</v>
      </c>
      <c r="X13" s="1268">
        <v>18976.378000000001</v>
      </c>
      <c r="Y13" s="1268">
        <v>19507.028999999999</v>
      </c>
      <c r="Z13" s="1269">
        <v>20193.752</v>
      </c>
      <c r="AA13" s="1269">
        <v>20813.297999999999</v>
      </c>
      <c r="AB13" s="1269">
        <v>21084.605</v>
      </c>
      <c r="AC13" s="1269">
        <v>21146.179</v>
      </c>
      <c r="AD13" s="1269">
        <v>21881.254000000001</v>
      </c>
      <c r="AE13" s="1269">
        <v>22441.8213846</v>
      </c>
      <c r="AF13" s="1269">
        <v>23166.334405336998</v>
      </c>
      <c r="AG13" s="1270">
        <v>23024.650786226</v>
      </c>
      <c r="AH13" s="1270">
        <v>23574.792548117999</v>
      </c>
      <c r="AI13" s="1270">
        <v>23706</v>
      </c>
      <c r="AJ13" s="1270">
        <v>24397.8</v>
      </c>
      <c r="AK13" s="1270">
        <v>23807.956697916001</v>
      </c>
      <c r="AL13" s="1269">
        <v>23193.097323167</v>
      </c>
      <c r="AM13" s="1269">
        <v>23165.592073710999</v>
      </c>
      <c r="AN13" s="1269">
        <v>22850.799999999999</v>
      </c>
      <c r="AO13" s="1270">
        <v>30279.293198815001</v>
      </c>
      <c r="AP13" s="1270">
        <v>29855.8</v>
      </c>
      <c r="AQ13" s="1270">
        <v>29417.4</v>
      </c>
      <c r="AR13" s="1269">
        <v>31735.8</v>
      </c>
      <c r="AS13" s="1271">
        <v>31894.400000000001</v>
      </c>
    </row>
    <row r="14" spans="2:45" ht="19.5" customHeight="1" x14ac:dyDescent="0.3">
      <c r="B14" s="74"/>
      <c r="C14" s="1721" t="s">
        <v>6</v>
      </c>
      <c r="D14" s="1721"/>
      <c r="E14" s="1722"/>
      <c r="F14" s="56"/>
      <c r="H14" s="271" t="s">
        <v>756</v>
      </c>
      <c r="I14" s="1272">
        <v>8457.1020000000008</v>
      </c>
      <c r="J14" s="1273">
        <v>8658.2559999999994</v>
      </c>
      <c r="K14" s="1273">
        <v>8881.7019999999993</v>
      </c>
      <c r="L14" s="1273">
        <v>9191.4040000000005</v>
      </c>
      <c r="M14" s="1273">
        <v>9408.6479999999992</v>
      </c>
      <c r="N14" s="1273">
        <v>9633.8539999999994</v>
      </c>
      <c r="O14" s="1273">
        <v>9862.9879999999994</v>
      </c>
      <c r="P14" s="1273">
        <v>10281.174999999999</v>
      </c>
      <c r="Q14" s="1273">
        <v>10511.701999999999</v>
      </c>
      <c r="R14" s="1273">
        <v>10735.155000000001</v>
      </c>
      <c r="S14" s="1273">
        <v>10962.879000000001</v>
      </c>
      <c r="T14" s="1273">
        <v>11263.315000000001</v>
      </c>
      <c r="U14" s="1273">
        <v>11482.21</v>
      </c>
      <c r="V14" s="1273">
        <v>11710.681</v>
      </c>
      <c r="W14" s="1273">
        <v>11934.794</v>
      </c>
      <c r="X14" s="1273">
        <v>12227.147999999999</v>
      </c>
      <c r="Y14" s="1273">
        <v>12476.843000000001</v>
      </c>
      <c r="Z14" s="1274">
        <v>12776.257</v>
      </c>
      <c r="AA14" s="1274">
        <v>13023.841</v>
      </c>
      <c r="AB14" s="1274">
        <v>13327.478999999999</v>
      </c>
      <c r="AC14" s="1274">
        <v>13567.855</v>
      </c>
      <c r="AD14" s="1274">
        <v>13772.027</v>
      </c>
      <c r="AE14" s="1274">
        <v>13990.853984478999</v>
      </c>
      <c r="AF14" s="1274">
        <v>14248.235703394999</v>
      </c>
      <c r="AG14" s="62">
        <v>14455.024305238001</v>
      </c>
      <c r="AH14" s="62">
        <v>14687.790760075999</v>
      </c>
      <c r="AI14" s="62">
        <v>14948</v>
      </c>
      <c r="AJ14" s="62">
        <v>15129</v>
      </c>
      <c r="AK14" s="62">
        <v>15411.517602024</v>
      </c>
      <c r="AL14" s="1274">
        <v>15624.021816026998</v>
      </c>
      <c r="AM14" s="1274">
        <v>15909.194569329999</v>
      </c>
      <c r="AN14" s="1274">
        <v>15975.9</v>
      </c>
      <c r="AO14" s="1245"/>
      <c r="AP14" s="1245"/>
      <c r="AQ14" s="1245"/>
      <c r="AR14" s="1245"/>
      <c r="AS14" s="1245"/>
    </row>
    <row r="15" spans="2:45" ht="19.5" customHeight="1" x14ac:dyDescent="0.3">
      <c r="B15" s="74"/>
      <c r="C15" s="89"/>
      <c r="D15" s="75"/>
      <c r="E15" s="76"/>
      <c r="H15" s="271" t="s">
        <v>757</v>
      </c>
      <c r="I15" s="1275">
        <v>2219.029</v>
      </c>
      <c r="J15" s="1043">
        <v>2326.239</v>
      </c>
      <c r="K15" s="1043">
        <v>2377.6370000000002</v>
      </c>
      <c r="L15" s="1043">
        <v>2459.2739999999999</v>
      </c>
      <c r="M15" s="1043">
        <v>2577.0529999999999</v>
      </c>
      <c r="N15" s="1043">
        <v>2684.2629999999999</v>
      </c>
      <c r="O15" s="1043">
        <v>2762.2530000000002</v>
      </c>
      <c r="P15" s="1043">
        <v>2818.3510000000001</v>
      </c>
      <c r="Q15" s="1043">
        <v>2974.75</v>
      </c>
      <c r="R15" s="1043">
        <v>3151.5030000000002</v>
      </c>
      <c r="S15" s="1043">
        <v>3236.335</v>
      </c>
      <c r="T15" s="1043">
        <v>3357.377</v>
      </c>
      <c r="U15" s="1043">
        <v>3446.78</v>
      </c>
      <c r="V15" s="1043">
        <v>3476.623</v>
      </c>
      <c r="W15" s="1043">
        <v>3566.8470000000002</v>
      </c>
      <c r="X15" s="1043">
        <v>3543.9</v>
      </c>
      <c r="Y15" s="1043">
        <v>3709.9380000000001</v>
      </c>
      <c r="Z15" s="1264">
        <v>3847.26</v>
      </c>
      <c r="AA15" s="1264">
        <v>3975.66</v>
      </c>
      <c r="AB15" s="1264">
        <v>4218.6980000000003</v>
      </c>
      <c r="AC15" s="1264">
        <v>4045.1210000000001</v>
      </c>
      <c r="AD15" s="1264">
        <v>4374.241</v>
      </c>
      <c r="AE15" s="1264">
        <v>4540.0399156670001</v>
      </c>
      <c r="AF15" s="1264">
        <v>5234.3679025310003</v>
      </c>
      <c r="AG15" s="1265">
        <v>5257.606770335</v>
      </c>
      <c r="AH15" s="1265">
        <v>5521.4</v>
      </c>
      <c r="AI15" s="1265">
        <v>5488.1</v>
      </c>
      <c r="AJ15" s="1265">
        <v>5953.7</v>
      </c>
      <c r="AK15" s="1265">
        <v>5707.6719076999998</v>
      </c>
      <c r="AL15" s="1264">
        <v>5338.8311610030005</v>
      </c>
      <c r="AM15" s="1264">
        <v>5197.1631894339998</v>
      </c>
      <c r="AN15" s="1264">
        <v>4688.3</v>
      </c>
      <c r="AO15" s="1245"/>
      <c r="AP15" s="1245"/>
      <c r="AQ15" s="1245"/>
      <c r="AR15" s="1245"/>
      <c r="AS15" s="1245"/>
    </row>
    <row r="16" spans="2:45" ht="19.5" customHeight="1" x14ac:dyDescent="0.3">
      <c r="B16" s="74"/>
      <c r="C16" s="1721" t="s">
        <v>7</v>
      </c>
      <c r="D16" s="1721"/>
      <c r="E16" s="1722"/>
      <c r="F16" s="56"/>
      <c r="H16" s="1266" t="s">
        <v>228</v>
      </c>
      <c r="I16" s="1267">
        <v>11108.032999999999</v>
      </c>
      <c r="J16" s="1268">
        <v>11383.272000000001</v>
      </c>
      <c r="K16" s="1268">
        <v>11718.246999999999</v>
      </c>
      <c r="L16" s="1268">
        <v>12107.521000000001</v>
      </c>
      <c r="M16" s="1268">
        <v>12484.83</v>
      </c>
      <c r="N16" s="1268">
        <v>12861.261</v>
      </c>
      <c r="O16" s="1268">
        <v>13197.837</v>
      </c>
      <c r="P16" s="1268">
        <v>13517.867</v>
      </c>
      <c r="Q16" s="1268">
        <v>13906.434999999999</v>
      </c>
      <c r="R16" s="1268">
        <v>14337.312</v>
      </c>
      <c r="S16" s="1268">
        <v>14666.261</v>
      </c>
      <c r="T16" s="1268">
        <v>15064.179</v>
      </c>
      <c r="U16" s="1268">
        <v>15356.945</v>
      </c>
      <c r="V16" s="1268">
        <v>15639.227000000001</v>
      </c>
      <c r="W16" s="1268">
        <v>16010.12</v>
      </c>
      <c r="X16" s="1268">
        <v>16297.454</v>
      </c>
      <c r="Y16" s="1268">
        <v>16758.989000000001</v>
      </c>
      <c r="Z16" s="1269">
        <v>17234.917000000001</v>
      </c>
      <c r="AA16" s="1269">
        <v>17686.627</v>
      </c>
      <c r="AB16" s="1269">
        <v>18171.067999999999</v>
      </c>
      <c r="AC16" s="1269">
        <v>18331.866000000002</v>
      </c>
      <c r="AD16" s="1269">
        <v>18905.225999999999</v>
      </c>
      <c r="AE16" s="1269">
        <v>19297.083713716998</v>
      </c>
      <c r="AF16" s="1269">
        <v>20191.594932341999</v>
      </c>
      <c r="AG16" s="1270">
        <v>20332.433952514999</v>
      </c>
      <c r="AH16" s="1270">
        <v>20838.8</v>
      </c>
      <c r="AI16" s="1270">
        <v>21082.5</v>
      </c>
      <c r="AJ16" s="1270">
        <v>21739.8</v>
      </c>
      <c r="AK16" s="1270">
        <v>21626.931156507999</v>
      </c>
      <c r="AL16" s="1269">
        <v>21329.730388399999</v>
      </c>
      <c r="AM16" s="1269">
        <v>21516.584779566001</v>
      </c>
      <c r="AN16" s="1269">
        <v>20951.3</v>
      </c>
      <c r="AO16" s="1270">
        <v>24909.394834831</v>
      </c>
      <c r="AP16" s="1270">
        <v>24334.400000000001</v>
      </c>
      <c r="AQ16" s="1270">
        <v>23670.3</v>
      </c>
      <c r="AR16" s="1269">
        <v>26267.5</v>
      </c>
      <c r="AS16" s="1271">
        <v>26939.5</v>
      </c>
    </row>
    <row r="17" spans="2:45" ht="19.5" customHeight="1" x14ac:dyDescent="0.3">
      <c r="B17" s="74"/>
      <c r="C17" s="89"/>
      <c r="D17" s="75"/>
      <c r="E17" s="76"/>
      <c r="H17" s="1276" t="s">
        <v>648</v>
      </c>
      <c r="I17" s="1277">
        <v>2206.9230000000002</v>
      </c>
      <c r="J17" s="1278">
        <v>2187.1179999999999</v>
      </c>
      <c r="K17" s="1278">
        <v>2326.8720000000003</v>
      </c>
      <c r="L17" s="1278">
        <v>2288.3589999999999</v>
      </c>
      <c r="M17" s="1278">
        <v>2436.183</v>
      </c>
      <c r="N17" s="1278">
        <v>2627.8519999999999</v>
      </c>
      <c r="O17" s="1278">
        <v>2719.741</v>
      </c>
      <c r="P17" s="1278">
        <v>2311.5430000000001</v>
      </c>
      <c r="Q17" s="1278">
        <v>2328.3449999999998</v>
      </c>
      <c r="R17" s="1278">
        <v>2434.9809999999998</v>
      </c>
      <c r="S17" s="1278">
        <v>2456.7569999999996</v>
      </c>
      <c r="T17" s="1278">
        <v>2391.4960000000001</v>
      </c>
      <c r="U17" s="1278">
        <v>2298.4159999999997</v>
      </c>
      <c r="V17" s="1278">
        <v>2380.0990000000002</v>
      </c>
      <c r="W17" s="1278">
        <v>2551.3240000000005</v>
      </c>
      <c r="X17" s="1278">
        <v>2678.9250000000002</v>
      </c>
      <c r="Y17" s="1278">
        <v>2748.0389999999993</v>
      </c>
      <c r="Z17" s="1279">
        <v>2958.835</v>
      </c>
      <c r="AA17" s="1279">
        <v>3126.672</v>
      </c>
      <c r="AB17" s="1279">
        <v>2913.5369999999998</v>
      </c>
      <c r="AC17" s="1279">
        <v>2814.3119999999999</v>
      </c>
      <c r="AD17" s="1279">
        <v>2976.027</v>
      </c>
      <c r="AE17" s="1279">
        <v>3144.7376708830002</v>
      </c>
      <c r="AF17" s="1279">
        <v>2974.7394729950001</v>
      </c>
      <c r="AG17" s="1280">
        <v>2692.2168337110002</v>
      </c>
      <c r="AH17" s="1280">
        <v>2736</v>
      </c>
      <c r="AI17" s="1280">
        <v>2623.5</v>
      </c>
      <c r="AJ17" s="1280">
        <v>2658</v>
      </c>
      <c r="AK17" s="1280">
        <v>2181.0255414079998</v>
      </c>
      <c r="AL17" s="1279">
        <v>1863.3669347669997</v>
      </c>
      <c r="AM17" s="1279">
        <v>1649.0072941449998</v>
      </c>
      <c r="AN17" s="1279">
        <v>1899.4</v>
      </c>
      <c r="AO17" s="1280">
        <v>5369.8983639839998</v>
      </c>
      <c r="AP17" s="1280">
        <v>5521.3999999999978</v>
      </c>
      <c r="AQ17" s="1280">
        <v>5747.1</v>
      </c>
      <c r="AR17" s="1279">
        <v>5468.3</v>
      </c>
      <c r="AS17" s="1281">
        <v>4954.8999999999996</v>
      </c>
    </row>
    <row r="18" spans="2:45" ht="19.5" customHeight="1" x14ac:dyDescent="0.3">
      <c r="B18" s="74"/>
      <c r="C18" s="1721" t="s">
        <v>31</v>
      </c>
      <c r="D18" s="1721"/>
      <c r="E18" s="1722"/>
      <c r="F18" s="56"/>
      <c r="H18" s="1276" t="s">
        <v>649</v>
      </c>
      <c r="I18" s="1277">
        <v>13314.956</v>
      </c>
      <c r="J18" s="1278">
        <v>13570.390000000001</v>
      </c>
      <c r="K18" s="1278">
        <v>14045.118999999999</v>
      </c>
      <c r="L18" s="1278">
        <v>14395.880000000001</v>
      </c>
      <c r="M18" s="1278">
        <v>14921.012999999999</v>
      </c>
      <c r="N18" s="1278">
        <v>15489.113000000001</v>
      </c>
      <c r="O18" s="1278">
        <v>15917.578</v>
      </c>
      <c r="P18" s="1278">
        <v>15829.41</v>
      </c>
      <c r="Q18" s="1278">
        <v>16234.779999999999</v>
      </c>
      <c r="R18" s="1278">
        <v>16772.292999999998</v>
      </c>
      <c r="S18" s="1278">
        <v>17123.018</v>
      </c>
      <c r="T18" s="1278">
        <v>17455.674999999999</v>
      </c>
      <c r="U18" s="1278">
        <v>17655.361000000001</v>
      </c>
      <c r="V18" s="1278">
        <v>18019.326000000001</v>
      </c>
      <c r="W18" s="1278">
        <v>18561.444000000003</v>
      </c>
      <c r="X18" s="1278">
        <v>18976.379000000001</v>
      </c>
      <c r="Y18" s="1278">
        <v>19507.028000000002</v>
      </c>
      <c r="Z18" s="1279">
        <v>20193.752</v>
      </c>
      <c r="AA18" s="1279">
        <v>20813.298999999999</v>
      </c>
      <c r="AB18" s="1279">
        <v>21084.605</v>
      </c>
      <c r="AC18" s="1279">
        <v>21146.178</v>
      </c>
      <c r="AD18" s="1279">
        <v>21881.252999999997</v>
      </c>
      <c r="AE18" s="1279">
        <v>22441.8213846</v>
      </c>
      <c r="AF18" s="1279">
        <v>23166.334405336998</v>
      </c>
      <c r="AG18" s="1280">
        <v>23024.650786226</v>
      </c>
      <c r="AH18" s="1280">
        <v>23574.799999999999</v>
      </c>
      <c r="AI18" s="1280">
        <v>23706</v>
      </c>
      <c r="AJ18" s="1280">
        <v>24397.8</v>
      </c>
      <c r="AK18" s="1280">
        <v>23807.956697915997</v>
      </c>
      <c r="AL18" s="1279">
        <v>23193.097323167</v>
      </c>
      <c r="AM18" s="1279">
        <v>23165.592073710999</v>
      </c>
      <c r="AN18" s="1279">
        <v>22850.799999999999</v>
      </c>
      <c r="AO18" s="1280">
        <v>30279.293198815001</v>
      </c>
      <c r="AP18" s="1280">
        <v>29855.8</v>
      </c>
      <c r="AQ18" s="1280">
        <v>29417.4</v>
      </c>
      <c r="AR18" s="1279">
        <v>31735.8</v>
      </c>
      <c r="AS18" s="1281">
        <v>31894.400000000001</v>
      </c>
    </row>
    <row r="19" spans="2:45" ht="19.5" customHeight="1" x14ac:dyDescent="0.25">
      <c r="B19" s="74"/>
      <c r="C19" s="89"/>
      <c r="D19" s="75"/>
      <c r="E19" s="76"/>
      <c r="H19" s="833" t="s">
        <v>650</v>
      </c>
      <c r="I19" s="1282"/>
      <c r="J19" s="802"/>
      <c r="K19" s="802"/>
      <c r="L19" s="802"/>
      <c r="M19" s="802"/>
      <c r="N19" s="802"/>
      <c r="O19" s="802"/>
      <c r="P19" s="802"/>
      <c r="Q19" s="802"/>
      <c r="R19" s="802"/>
      <c r="S19" s="802"/>
      <c r="T19" s="802"/>
      <c r="U19" s="802"/>
      <c r="V19" s="802"/>
      <c r="W19" s="802"/>
      <c r="X19" s="802"/>
      <c r="Y19" s="802"/>
      <c r="Z19" s="804"/>
      <c r="AA19" s="804"/>
      <c r="AB19" s="804"/>
      <c r="AC19" s="804"/>
      <c r="AD19" s="804"/>
      <c r="AE19" s="804"/>
      <c r="AF19" s="804"/>
      <c r="AG19" s="803"/>
      <c r="AH19" s="803"/>
      <c r="AI19" s="803"/>
      <c r="AJ19" s="803"/>
      <c r="AK19" s="803"/>
      <c r="AL19" s="804"/>
      <c r="AM19" s="804"/>
      <c r="AN19" s="804"/>
      <c r="AO19" s="804"/>
      <c r="AP19" s="804"/>
      <c r="AQ19" s="804"/>
      <c r="AR19" s="804"/>
      <c r="AS19" s="804"/>
    </row>
    <row r="20" spans="2:45" ht="19.5" customHeight="1" x14ac:dyDescent="0.3">
      <c r="B20" s="74"/>
      <c r="C20" s="1721" t="s">
        <v>17</v>
      </c>
      <c r="D20" s="1721"/>
      <c r="E20" s="1722"/>
      <c r="F20" s="56"/>
      <c r="H20" s="1283"/>
      <c r="I20" s="1282"/>
      <c r="J20" s="802"/>
      <c r="K20" s="802"/>
      <c r="L20" s="802"/>
      <c r="M20" s="802"/>
      <c r="N20" s="802"/>
      <c r="O20" s="802"/>
      <c r="P20" s="802"/>
      <c r="Q20" s="802"/>
      <c r="R20" s="802"/>
      <c r="S20" s="802"/>
      <c r="T20" s="802"/>
      <c r="U20" s="802"/>
      <c r="V20" s="802"/>
      <c r="W20" s="802"/>
      <c r="X20" s="802"/>
      <c r="Y20" s="802"/>
      <c r="Z20" s="804"/>
      <c r="AA20" s="804"/>
      <c r="AB20" s="804"/>
      <c r="AC20" s="804"/>
      <c r="AD20" s="804"/>
      <c r="AE20" s="804"/>
      <c r="AF20" s="804"/>
      <c r="AG20" s="803"/>
      <c r="AH20" s="803"/>
      <c r="AI20" s="803"/>
      <c r="AJ20" s="803"/>
      <c r="AK20" s="803"/>
      <c r="AL20" s="804"/>
      <c r="AM20" s="804"/>
      <c r="AN20" s="804"/>
      <c r="AO20" s="804"/>
      <c r="AP20" s="804"/>
      <c r="AQ20" s="804"/>
      <c r="AR20" s="804"/>
      <c r="AS20" s="804"/>
    </row>
    <row r="21" spans="2:45" ht="19.5" customHeight="1" x14ac:dyDescent="0.3">
      <c r="B21" s="74"/>
      <c r="E21" s="113"/>
      <c r="F21" s="189"/>
      <c r="H21" s="786" t="s">
        <v>651</v>
      </c>
      <c r="I21" s="273"/>
      <c r="J21" s="273"/>
      <c r="K21" s="273"/>
      <c r="L21" s="273"/>
      <c r="M21" s="273"/>
      <c r="N21" s="273"/>
      <c r="O21" s="273"/>
      <c r="P21" s="273"/>
      <c r="Q21" s="273"/>
      <c r="R21" s="273"/>
      <c r="S21" s="274"/>
      <c r="T21" s="274"/>
      <c r="U21" s="274"/>
      <c r="V21" s="274"/>
      <c r="W21" s="274"/>
      <c r="X21" s="273"/>
      <c r="Y21" s="273"/>
      <c r="Z21" s="273"/>
      <c r="AA21" s="273"/>
      <c r="AB21" s="273"/>
      <c r="AC21" s="273"/>
      <c r="AD21" s="273"/>
      <c r="AE21" s="273"/>
      <c r="AF21" s="274"/>
      <c r="AG21" s="273"/>
      <c r="AH21" s="273"/>
      <c r="AI21" s="273"/>
      <c r="AJ21" s="273"/>
      <c r="AK21" s="273"/>
      <c r="AL21" s="274"/>
      <c r="AM21" s="273"/>
      <c r="AN21" s="273"/>
      <c r="AO21" s="273"/>
      <c r="AP21" s="273"/>
      <c r="AQ21" s="273"/>
      <c r="AR21" s="273"/>
      <c r="AS21" s="273"/>
    </row>
    <row r="22" spans="2:45" ht="19.5" customHeight="1" thickBot="1" x14ac:dyDescent="0.35">
      <c r="B22" s="74"/>
      <c r="C22" s="1721" t="s">
        <v>8</v>
      </c>
      <c r="D22" s="1721"/>
      <c r="E22" s="1722"/>
      <c r="F22" s="56"/>
      <c r="H22" s="1284" t="s">
        <v>39</v>
      </c>
      <c r="I22" s="276" t="s">
        <v>758</v>
      </c>
      <c r="J22" s="296" t="s">
        <v>759</v>
      </c>
      <c r="K22" s="296" t="s">
        <v>760</v>
      </c>
      <c r="L22" s="296" t="s">
        <v>761</v>
      </c>
      <c r="M22" s="296" t="s">
        <v>336</v>
      </c>
      <c r="N22" s="296" t="s">
        <v>337</v>
      </c>
      <c r="O22" s="296" t="s">
        <v>338</v>
      </c>
      <c r="P22" s="296" t="s">
        <v>142</v>
      </c>
      <c r="Q22" s="296" t="s">
        <v>143</v>
      </c>
      <c r="R22" s="296" t="s">
        <v>144</v>
      </c>
      <c r="S22" s="296" t="s">
        <v>145</v>
      </c>
      <c r="T22" s="296" t="s">
        <v>63</v>
      </c>
      <c r="U22" s="296" t="s">
        <v>146</v>
      </c>
      <c r="V22" s="296" t="s">
        <v>320</v>
      </c>
      <c r="W22" s="296" t="s">
        <v>653</v>
      </c>
      <c r="X22" s="296" t="s">
        <v>654</v>
      </c>
      <c r="Y22" s="296" t="s">
        <v>294</v>
      </c>
      <c r="Z22" s="296" t="s">
        <v>295</v>
      </c>
      <c r="AA22" s="296" t="s">
        <v>296</v>
      </c>
      <c r="AB22" s="296" t="s">
        <v>297</v>
      </c>
      <c r="AC22" s="296" t="s">
        <v>298</v>
      </c>
      <c r="AD22" s="78" t="s">
        <v>299</v>
      </c>
      <c r="AE22" s="78" t="s">
        <v>74</v>
      </c>
      <c r="AF22" s="81" t="s">
        <v>301</v>
      </c>
      <c r="AG22" s="81" t="s">
        <v>76</v>
      </c>
      <c r="AH22" s="81" t="s">
        <v>77</v>
      </c>
      <c r="AI22" s="81" t="s">
        <v>78</v>
      </c>
      <c r="AJ22" s="81" t="s">
        <v>79</v>
      </c>
      <c r="AK22" s="81" t="s">
        <v>80</v>
      </c>
      <c r="AL22" s="81" t="s">
        <v>81</v>
      </c>
      <c r="AM22" s="81" t="s">
        <v>209</v>
      </c>
      <c r="AN22" s="81" t="s">
        <v>210</v>
      </c>
      <c r="AO22" s="81" t="s">
        <v>211</v>
      </c>
      <c r="AP22" s="81" t="s">
        <v>433</v>
      </c>
      <c r="AQ22" s="81" t="s">
        <v>872</v>
      </c>
      <c r="AR22" s="81" t="s">
        <v>892</v>
      </c>
      <c r="AS22" s="81" t="s">
        <v>893</v>
      </c>
    </row>
    <row r="23" spans="2:45" ht="19.5" customHeight="1" x14ac:dyDescent="0.3">
      <c r="B23" s="71"/>
      <c r="C23" s="214"/>
      <c r="D23" s="1789" t="s">
        <v>9</v>
      </c>
      <c r="E23" s="1790"/>
      <c r="F23" s="1246"/>
      <c r="H23" s="1285" t="s">
        <v>762</v>
      </c>
      <c r="I23" s="1005">
        <v>149.74799999999999</v>
      </c>
      <c r="J23" s="1100">
        <v>316.40499999999997</v>
      </c>
      <c r="K23" s="1005">
        <v>481.67</v>
      </c>
      <c r="L23" s="1005">
        <v>620.04200000000003</v>
      </c>
      <c r="M23" s="1005">
        <v>165.04900000000001</v>
      </c>
      <c r="N23" s="1100">
        <v>337.21699999999998</v>
      </c>
      <c r="O23" s="201">
        <v>508.18099999999998</v>
      </c>
      <c r="P23" s="201">
        <v>678.53899999999999</v>
      </c>
      <c r="Q23" s="1005">
        <v>167.09100000000001</v>
      </c>
      <c r="R23" s="1005">
        <v>342.45</v>
      </c>
      <c r="S23" s="1005">
        <v>507.096</v>
      </c>
      <c r="T23" s="1005">
        <v>651.67499999999995</v>
      </c>
      <c r="U23" s="1005">
        <v>140.02500000000001</v>
      </c>
      <c r="V23" s="1005">
        <v>293.60899999999998</v>
      </c>
      <c r="W23" s="1005">
        <v>438.03500000000003</v>
      </c>
      <c r="X23" s="1005">
        <v>556.77700000000004</v>
      </c>
      <c r="Y23" s="1005">
        <v>159.339</v>
      </c>
      <c r="Z23" s="1005">
        <v>363.06</v>
      </c>
      <c r="AA23" s="1005">
        <v>504.68099999999998</v>
      </c>
      <c r="AB23" s="1005">
        <v>619.11300000000006</v>
      </c>
      <c r="AC23" s="1005">
        <v>101.538</v>
      </c>
      <c r="AD23" s="1005">
        <v>206.375</v>
      </c>
      <c r="AE23" s="1005">
        <v>311.52301021400001</v>
      </c>
      <c r="AF23" s="1005">
        <v>402.70540864899999</v>
      </c>
      <c r="AG23" s="1099">
        <v>111.84080227699999</v>
      </c>
      <c r="AH23" s="1099">
        <v>234.06092137900001</v>
      </c>
      <c r="AI23" s="1099">
        <v>361.9</v>
      </c>
      <c r="AJ23" s="1099">
        <v>480.8</v>
      </c>
      <c r="AK23" s="1099">
        <v>127</v>
      </c>
      <c r="AL23" s="1005">
        <v>280.82397197500001</v>
      </c>
      <c r="AM23" s="1005">
        <v>397.83782430100001</v>
      </c>
      <c r="AN23" s="1005">
        <v>522</v>
      </c>
      <c r="AO23" s="1099">
        <v>77.675349744000002</v>
      </c>
      <c r="AP23" s="1099">
        <v>135.25839620999994</v>
      </c>
      <c r="AQ23" s="1565">
        <v>207.07723069799994</v>
      </c>
      <c r="AR23" s="1005">
        <v>233.5</v>
      </c>
      <c r="AS23" s="1286">
        <v>90</v>
      </c>
    </row>
    <row r="24" spans="2:45" ht="19.5" customHeight="1" x14ac:dyDescent="0.3">
      <c r="B24" s="74"/>
      <c r="D24" s="1789" t="s">
        <v>11</v>
      </c>
      <c r="E24" s="1790"/>
      <c r="F24" s="1246"/>
      <c r="H24" s="271" t="s">
        <v>763</v>
      </c>
      <c r="I24" s="84">
        <v>119.416</v>
      </c>
      <c r="J24" s="201">
        <v>236.03200000000001</v>
      </c>
      <c r="K24" s="84">
        <v>356.99599999999998</v>
      </c>
      <c r="L24" s="84">
        <v>466.488</v>
      </c>
      <c r="M24" s="84">
        <v>120.883</v>
      </c>
      <c r="N24" s="201">
        <v>239.267</v>
      </c>
      <c r="O24" s="201">
        <v>360.39600000000002</v>
      </c>
      <c r="P24" s="201">
        <v>479.66300000000001</v>
      </c>
      <c r="Q24" s="84">
        <v>128.453</v>
      </c>
      <c r="R24" s="84">
        <v>255.70699999999999</v>
      </c>
      <c r="S24" s="84">
        <v>383.96</v>
      </c>
      <c r="T24" s="84">
        <v>516.40800000000002</v>
      </c>
      <c r="U24" s="84">
        <v>139.828</v>
      </c>
      <c r="V24" s="84">
        <v>273.18799999999999</v>
      </c>
      <c r="W24" s="84">
        <v>432.048</v>
      </c>
      <c r="X24" s="84">
        <v>550.02800000000002</v>
      </c>
      <c r="Y24" s="84">
        <v>140.148</v>
      </c>
      <c r="Z24" s="84">
        <v>285.11700000000002</v>
      </c>
      <c r="AA24" s="84">
        <v>421.15</v>
      </c>
      <c r="AB24" s="84">
        <v>577.88099999999997</v>
      </c>
      <c r="AC24" s="84">
        <v>119.916</v>
      </c>
      <c r="AD24" s="84">
        <v>265.59100000000001</v>
      </c>
      <c r="AE24" s="84">
        <v>607.33082525199995</v>
      </c>
      <c r="AF24" s="84">
        <v>744.64115650300005</v>
      </c>
      <c r="AG24" s="83">
        <v>186.75998317200001</v>
      </c>
      <c r="AH24" s="83">
        <v>340.09850526599996</v>
      </c>
      <c r="AI24" s="83">
        <v>492.4</v>
      </c>
      <c r="AJ24" s="83">
        <v>598</v>
      </c>
      <c r="AK24" s="83">
        <v>214.21754639</v>
      </c>
      <c r="AL24" s="84">
        <v>352.05070464600004</v>
      </c>
      <c r="AM24" s="84">
        <v>544.10636106900006</v>
      </c>
      <c r="AN24" s="84">
        <v>600.9</v>
      </c>
      <c r="AO24" s="83">
        <v>120.37997979099991</v>
      </c>
      <c r="AP24" s="83">
        <v>167.23736711500004</v>
      </c>
      <c r="AQ24" s="1518">
        <v>189.87882397800016</v>
      </c>
      <c r="AR24" s="84">
        <v>146.6</v>
      </c>
      <c r="AS24" s="645">
        <v>63.2</v>
      </c>
    </row>
    <row r="25" spans="2:45" ht="19.5" customHeight="1" x14ac:dyDescent="0.3">
      <c r="B25" s="74"/>
      <c r="D25" s="1728" t="s">
        <v>13</v>
      </c>
      <c r="E25" s="1728"/>
      <c r="F25" s="1728"/>
      <c r="H25" s="271" t="s">
        <v>764</v>
      </c>
      <c r="I25" s="84">
        <v>236.15799999999999</v>
      </c>
      <c r="J25" s="201">
        <v>437.661</v>
      </c>
      <c r="K25" s="84">
        <v>660.55100000000004</v>
      </c>
      <c r="L25" s="84">
        <v>970.61900000000003</v>
      </c>
      <c r="M25" s="84">
        <v>216.59899999999999</v>
      </c>
      <c r="N25" s="201">
        <v>441.62200000000001</v>
      </c>
      <c r="O25" s="201">
        <v>670.36699999999996</v>
      </c>
      <c r="P25" s="201">
        <v>1088.1400000000001</v>
      </c>
      <c r="Q25" s="84">
        <v>231.178</v>
      </c>
      <c r="R25" s="84">
        <v>452.74099999999999</v>
      </c>
      <c r="S25" s="84">
        <v>681.18899999999996</v>
      </c>
      <c r="T25" s="84">
        <v>981.048</v>
      </c>
      <c r="U25" s="84">
        <v>219.69200000000001</v>
      </c>
      <c r="V25" s="84">
        <v>446.61900000000003</v>
      </c>
      <c r="W25" s="84">
        <v>670.30100000000004</v>
      </c>
      <c r="X25" s="84">
        <v>962.005</v>
      </c>
      <c r="Y25" s="84">
        <v>248.952</v>
      </c>
      <c r="Z25" s="84">
        <v>546.88199999999995</v>
      </c>
      <c r="AA25" s="84">
        <v>791.21</v>
      </c>
      <c r="AB25" s="84">
        <v>1089.6400000000001</v>
      </c>
      <c r="AC25" s="84">
        <v>235.12799999999999</v>
      </c>
      <c r="AD25" s="84">
        <v>436.46199999999999</v>
      </c>
      <c r="AE25" s="84">
        <v>652.468008134</v>
      </c>
      <c r="AF25" s="84">
        <v>906.91171112200004</v>
      </c>
      <c r="AG25" s="83">
        <v>203.306511116</v>
      </c>
      <c r="AH25" s="83">
        <v>433.53932230199996</v>
      </c>
      <c r="AI25" s="83">
        <v>691.6</v>
      </c>
      <c r="AJ25" s="83">
        <v>867.1</v>
      </c>
      <c r="AK25" s="83">
        <v>275.66025163799998</v>
      </c>
      <c r="AL25" s="84">
        <v>488.88381283599995</v>
      </c>
      <c r="AM25" s="84">
        <v>769.84341335699992</v>
      </c>
      <c r="AN25" s="84">
        <v>833.6</v>
      </c>
      <c r="AO25" s="1245"/>
      <c r="AP25" s="1245"/>
      <c r="AQ25" s="1245"/>
      <c r="AR25" s="1245"/>
      <c r="AS25" s="1245"/>
    </row>
    <row r="26" spans="2:45" ht="19.5" customHeight="1" x14ac:dyDescent="0.3">
      <c r="B26" s="71"/>
      <c r="D26" s="1784" t="s">
        <v>15</v>
      </c>
      <c r="E26" s="1785"/>
      <c r="F26" s="1246"/>
      <c r="H26" s="271" t="s">
        <v>765</v>
      </c>
      <c r="I26" s="84">
        <v>33.006</v>
      </c>
      <c r="J26" s="201">
        <v>114.77600000000001</v>
      </c>
      <c r="K26" s="84">
        <v>178.1149999999999</v>
      </c>
      <c r="L26" s="84">
        <v>115.91099999999994</v>
      </c>
      <c r="M26" s="84">
        <v>69.333000000000027</v>
      </c>
      <c r="N26" s="201">
        <v>134.86199999999991</v>
      </c>
      <c r="O26" s="201">
        <v>198.21000000000004</v>
      </c>
      <c r="P26" s="201">
        <v>70.061999999999898</v>
      </c>
      <c r="Q26" s="84">
        <v>64.365999999999985</v>
      </c>
      <c r="R26" s="84">
        <v>145.41599999999994</v>
      </c>
      <c r="S26" s="84">
        <v>209.86700000000008</v>
      </c>
      <c r="T26" s="84">
        <v>187.03500000000008</v>
      </c>
      <c r="U26" s="84">
        <v>60.161000000000001</v>
      </c>
      <c r="V26" s="84">
        <v>120.178</v>
      </c>
      <c r="W26" s="84">
        <v>199.78200000000004</v>
      </c>
      <c r="X26" s="84">
        <v>144.80000000000007</v>
      </c>
      <c r="Y26" s="84">
        <v>50.534999999999968</v>
      </c>
      <c r="Z26" s="84">
        <v>101.29500000000007</v>
      </c>
      <c r="AA26" s="84">
        <v>134.62099999999987</v>
      </c>
      <c r="AB26" s="84">
        <v>107.35400000000004</v>
      </c>
      <c r="AC26" s="84">
        <v>-13.673999999999978</v>
      </c>
      <c r="AD26" s="84">
        <v>35.504000000000019</v>
      </c>
      <c r="AE26" s="84">
        <v>266.38582733199996</v>
      </c>
      <c r="AF26" s="84">
        <v>240.43485403</v>
      </c>
      <c r="AG26" s="83">
        <v>95.294274333000004</v>
      </c>
      <c r="AH26" s="83">
        <v>140.62010434299998</v>
      </c>
      <c r="AI26" s="83">
        <v>162.69999999999999</v>
      </c>
      <c r="AJ26" s="83">
        <v>211.6</v>
      </c>
      <c r="AK26" s="83">
        <v>65.223492156999995</v>
      </c>
      <c r="AL26" s="84">
        <v>138.03478751599999</v>
      </c>
      <c r="AM26" s="84">
        <v>160.43613450900003</v>
      </c>
      <c r="AN26" s="84">
        <v>232.5</v>
      </c>
      <c r="AO26" s="83">
        <v>169.29814984800001</v>
      </c>
      <c r="AP26" s="83">
        <v>292.07316771500001</v>
      </c>
      <c r="AQ26" s="1518">
        <v>370.96409306999999</v>
      </c>
      <c r="AR26" s="84">
        <v>347.70000000000005</v>
      </c>
      <c r="AS26" s="645">
        <v>144.5</v>
      </c>
    </row>
    <row r="27" spans="2:45" ht="19.5" customHeight="1" x14ac:dyDescent="0.3">
      <c r="B27" s="71"/>
      <c r="D27" s="1784" t="s">
        <v>18</v>
      </c>
      <c r="E27" s="1785"/>
      <c r="F27" s="1246"/>
      <c r="H27" s="271" t="s">
        <v>766</v>
      </c>
      <c r="I27" s="84">
        <v>11.18</v>
      </c>
      <c r="J27" s="201">
        <v>23.763999999999999</v>
      </c>
      <c r="K27" s="84">
        <v>35.814999999999998</v>
      </c>
      <c r="L27" s="84">
        <v>48.432000000000002</v>
      </c>
      <c r="M27" s="84">
        <v>12.824999999999999</v>
      </c>
      <c r="N27" s="201">
        <v>28.745000000000001</v>
      </c>
      <c r="O27" s="201">
        <v>42.548000000000002</v>
      </c>
      <c r="P27" s="201">
        <v>55.566000000000003</v>
      </c>
      <c r="Q27" s="84">
        <v>12.416</v>
      </c>
      <c r="R27" s="84">
        <v>27.65</v>
      </c>
      <c r="S27" s="84">
        <v>44.113</v>
      </c>
      <c r="T27" s="84">
        <v>60.289000000000001</v>
      </c>
      <c r="U27" s="84">
        <v>17.234999999999999</v>
      </c>
      <c r="V27" s="84">
        <v>35.649000000000001</v>
      </c>
      <c r="W27" s="84">
        <v>54.634999999999998</v>
      </c>
      <c r="X27" s="84">
        <v>72.100999999999999</v>
      </c>
      <c r="Y27" s="84">
        <v>18.311</v>
      </c>
      <c r="Z27" s="84">
        <v>38.204999999999998</v>
      </c>
      <c r="AA27" s="84">
        <v>57.158000000000001</v>
      </c>
      <c r="AB27" s="84">
        <v>79.838999999999999</v>
      </c>
      <c r="AC27" s="84">
        <v>18.911000000000001</v>
      </c>
      <c r="AD27" s="84">
        <v>43.624000000000002</v>
      </c>
      <c r="AE27" s="84">
        <v>66.125508150000002</v>
      </c>
      <c r="AF27" s="84">
        <v>86.806088489000004</v>
      </c>
      <c r="AG27" s="83">
        <v>24.609083304000002</v>
      </c>
      <c r="AH27" s="83">
        <v>49.864335281000002</v>
      </c>
      <c r="AI27" s="83">
        <v>75.3</v>
      </c>
      <c r="AJ27" s="83">
        <v>95.9</v>
      </c>
      <c r="AK27" s="83">
        <v>22.915035417000002</v>
      </c>
      <c r="AL27" s="84">
        <v>41.237563494</v>
      </c>
      <c r="AM27" s="84">
        <v>66.07510293499999</v>
      </c>
      <c r="AN27" s="84">
        <v>72.3</v>
      </c>
      <c r="AO27" s="83">
        <v>-4.7007296900000002</v>
      </c>
      <c r="AP27" s="83">
        <v>-10.433942279</v>
      </c>
      <c r="AQ27" s="1518">
        <v>-0.62587151100000005</v>
      </c>
      <c r="AR27" s="84">
        <v>-5.5</v>
      </c>
      <c r="AS27" s="645">
        <v>0.4</v>
      </c>
    </row>
    <row r="28" spans="2:45" ht="19.5" customHeight="1" x14ac:dyDescent="0.3">
      <c r="B28" s="71"/>
      <c r="C28" s="56"/>
      <c r="D28" s="1784" t="s">
        <v>20</v>
      </c>
      <c r="E28" s="1785"/>
      <c r="F28" s="1287"/>
      <c r="H28" s="271" t="s">
        <v>161</v>
      </c>
      <c r="I28" s="134">
        <v>10.172000000000001</v>
      </c>
      <c r="J28" s="201">
        <v>31.594000000000001</v>
      </c>
      <c r="K28" s="134">
        <v>50.204000000000001</v>
      </c>
      <c r="L28" s="134">
        <v>38.47</v>
      </c>
      <c r="M28" s="134">
        <v>18.199000000000002</v>
      </c>
      <c r="N28" s="201">
        <v>37.890999999999998</v>
      </c>
      <c r="O28" s="201">
        <v>56.56</v>
      </c>
      <c r="P28" s="201">
        <v>29.157</v>
      </c>
      <c r="Q28" s="134">
        <v>17.367999999999999</v>
      </c>
      <c r="R28" s="134">
        <v>41.792000000000002</v>
      </c>
      <c r="S28" s="134">
        <v>60.082000000000001</v>
      </c>
      <c r="T28" s="134">
        <v>71.346000000000004</v>
      </c>
      <c r="U28" s="134">
        <v>19.140999999999998</v>
      </c>
      <c r="V28" s="134">
        <v>35.106000000000002</v>
      </c>
      <c r="W28" s="134">
        <v>58.973999999999997</v>
      </c>
      <c r="X28" s="134">
        <v>52.497999999999998</v>
      </c>
      <c r="Y28" s="134">
        <v>15.974</v>
      </c>
      <c r="Z28" s="134">
        <v>34.488999999999997</v>
      </c>
      <c r="AA28" s="134">
        <v>45.295999999999999</v>
      </c>
      <c r="AB28" s="134">
        <v>46.436</v>
      </c>
      <c r="AC28" s="134">
        <v>0.21099999999999999</v>
      </c>
      <c r="AD28" s="134">
        <v>18.766999999999999</v>
      </c>
      <c r="AE28" s="134">
        <v>-90.187692975000004</v>
      </c>
      <c r="AF28" s="134">
        <v>99.434454415999994</v>
      </c>
      <c r="AG28" s="133">
        <v>29.121138072000001</v>
      </c>
      <c r="AH28" s="133">
        <v>47.7</v>
      </c>
      <c r="AI28" s="133">
        <v>59.8</v>
      </c>
      <c r="AJ28" s="133">
        <v>82.4</v>
      </c>
      <c r="AK28" s="133">
        <v>17.180701687999999</v>
      </c>
      <c r="AL28" s="134">
        <v>36.338007029999993</v>
      </c>
      <c r="AM28" s="134">
        <v>51.293664305999997</v>
      </c>
      <c r="AN28" s="134">
        <v>58.1</v>
      </c>
      <c r="AO28" s="133">
        <v>43.32517</v>
      </c>
      <c r="AP28" s="133">
        <v>65.908478786000003</v>
      </c>
      <c r="AQ28" s="1521">
        <v>96.597655196000005</v>
      </c>
      <c r="AR28" s="134">
        <v>86</v>
      </c>
      <c r="AS28" s="646">
        <v>41.5</v>
      </c>
    </row>
    <row r="29" spans="2:45" ht="19.5" customHeight="1" x14ac:dyDescent="0.3">
      <c r="B29" s="71"/>
      <c r="C29" s="235"/>
      <c r="D29" s="235"/>
      <c r="E29" s="236"/>
      <c r="F29" s="75"/>
      <c r="H29" s="1276" t="s">
        <v>663</v>
      </c>
      <c r="I29" s="262">
        <v>34.013999999999996</v>
      </c>
      <c r="J29" s="266">
        <v>106.94600000000003</v>
      </c>
      <c r="K29" s="262">
        <v>163.72599999999989</v>
      </c>
      <c r="L29" s="262">
        <v>125.87299999999996</v>
      </c>
      <c r="M29" s="262">
        <v>63.959000000000032</v>
      </c>
      <c r="N29" s="266">
        <v>125.71599999999992</v>
      </c>
      <c r="O29" s="266">
        <v>184.19800000000004</v>
      </c>
      <c r="P29" s="266">
        <v>96.470999999999904</v>
      </c>
      <c r="Q29" s="262">
        <v>59.413999999999987</v>
      </c>
      <c r="R29" s="262">
        <v>131.27399999999994</v>
      </c>
      <c r="S29" s="262">
        <v>193.89800000000008</v>
      </c>
      <c r="T29" s="262">
        <v>175.97800000000007</v>
      </c>
      <c r="U29" s="262">
        <v>58.255000000000003</v>
      </c>
      <c r="V29" s="262">
        <v>120.721</v>
      </c>
      <c r="W29" s="262">
        <v>195.44300000000004</v>
      </c>
      <c r="X29" s="262">
        <v>164.40300000000008</v>
      </c>
      <c r="Y29" s="262">
        <v>52.871999999999971</v>
      </c>
      <c r="Z29" s="266">
        <v>105.01100000000005</v>
      </c>
      <c r="AA29" s="266">
        <v>146.48299999999989</v>
      </c>
      <c r="AB29" s="266">
        <v>140.75700000000003</v>
      </c>
      <c r="AC29" s="266">
        <v>5.0260000000000229</v>
      </c>
      <c r="AD29" s="266">
        <v>60.361000000000018</v>
      </c>
      <c r="AE29" s="266">
        <v>242.32364250699999</v>
      </c>
      <c r="AF29" s="266">
        <v>227.80648810299999</v>
      </c>
      <c r="AG29" s="265">
        <v>90.782219565000005</v>
      </c>
      <c r="AH29" s="265">
        <v>142.80000000000001</v>
      </c>
      <c r="AI29" s="265">
        <v>178.2</v>
      </c>
      <c r="AJ29" s="265">
        <v>225</v>
      </c>
      <c r="AK29" s="265">
        <v>70.957825885999995</v>
      </c>
      <c r="AL29" s="266">
        <v>142.93434397999999</v>
      </c>
      <c r="AM29" s="266">
        <v>175.21757313799998</v>
      </c>
      <c r="AN29" s="266">
        <v>246.7</v>
      </c>
      <c r="AO29" s="265">
        <v>121.27225015800001</v>
      </c>
      <c r="AP29" s="265">
        <v>215.73074664999967</v>
      </c>
      <c r="AQ29" s="1474">
        <v>273.74056636300003</v>
      </c>
      <c r="AR29" s="266">
        <v>256.20000000000005</v>
      </c>
      <c r="AS29" s="268">
        <v>103.4</v>
      </c>
    </row>
    <row r="30" spans="2:45" ht="19.5" customHeight="1" x14ac:dyDescent="0.25">
      <c r="B30" s="253"/>
      <c r="C30" s="1721" t="s">
        <v>25</v>
      </c>
      <c r="D30" s="1721"/>
      <c r="E30" s="1736"/>
      <c r="F30" s="56"/>
      <c r="H30" s="833" t="s">
        <v>650</v>
      </c>
      <c r="I30" s="1288"/>
      <c r="J30" s="852"/>
      <c r="K30" s="324"/>
      <c r="L30" s="324"/>
      <c r="M30" s="324"/>
      <c r="N30" s="852"/>
      <c r="O30" s="852"/>
      <c r="P30" s="852"/>
      <c r="Q30" s="324"/>
      <c r="R30" s="324"/>
      <c r="S30" s="324"/>
      <c r="T30" s="324"/>
      <c r="U30" s="324"/>
      <c r="V30" s="324"/>
      <c r="W30" s="324"/>
      <c r="X30" s="324"/>
      <c r="Y30" s="324"/>
      <c r="Z30" s="852"/>
      <c r="AA30" s="852"/>
      <c r="AB30" s="852"/>
      <c r="AC30" s="852"/>
      <c r="AD30" s="852"/>
      <c r="AE30" s="852"/>
      <c r="AF30" s="852"/>
      <c r="AG30" s="853"/>
      <c r="AH30" s="853"/>
      <c r="AI30" s="853"/>
      <c r="AJ30" s="853"/>
      <c r="AK30" s="853"/>
      <c r="AL30" s="852"/>
      <c r="AM30" s="852"/>
      <c r="AN30" s="852"/>
      <c r="AO30" s="852"/>
      <c r="AP30" s="852"/>
      <c r="AQ30" s="852"/>
      <c r="AR30" s="852"/>
      <c r="AS30" s="852"/>
    </row>
    <row r="31" spans="2:45" ht="19.5" customHeight="1" x14ac:dyDescent="0.3">
      <c r="B31" s="253"/>
      <c r="C31" s="243"/>
      <c r="D31" s="243"/>
      <c r="E31" s="291"/>
      <c r="H31" s="1283"/>
      <c r="I31" s="324"/>
      <c r="J31" s="852"/>
      <c r="K31" s="324"/>
      <c r="L31" s="324"/>
      <c r="M31" s="324"/>
      <c r="N31" s="852"/>
      <c r="O31" s="852"/>
      <c r="P31" s="852"/>
      <c r="Q31" s="324"/>
      <c r="R31" s="324"/>
      <c r="S31" s="324"/>
      <c r="T31" s="324"/>
      <c r="U31" s="324"/>
      <c r="V31" s="324"/>
      <c r="W31" s="324"/>
      <c r="X31" s="324"/>
      <c r="Y31" s="324"/>
      <c r="Z31" s="852"/>
      <c r="AA31" s="852"/>
      <c r="AB31" s="852"/>
      <c r="AC31" s="852"/>
      <c r="AD31" s="852"/>
      <c r="AE31" s="852"/>
      <c r="AF31" s="852"/>
      <c r="AG31" s="853"/>
      <c r="AH31" s="853"/>
      <c r="AI31" s="853"/>
      <c r="AJ31" s="853"/>
      <c r="AK31" s="853"/>
      <c r="AL31" s="852"/>
      <c r="AM31" s="852"/>
      <c r="AN31" s="852"/>
      <c r="AO31" s="852"/>
      <c r="AP31" s="852"/>
      <c r="AQ31" s="852"/>
      <c r="AR31" s="852"/>
      <c r="AS31" s="852"/>
    </row>
    <row r="32" spans="2:45" ht="19.5" customHeight="1" x14ac:dyDescent="0.3">
      <c r="B32" s="253"/>
      <c r="C32" s="1721" t="s">
        <v>32</v>
      </c>
      <c r="D32" s="1721"/>
      <c r="E32" s="1736"/>
      <c r="F32" s="56"/>
      <c r="H32" s="272" t="s">
        <v>26</v>
      </c>
      <c r="I32" s="834"/>
      <c r="J32" s="273"/>
      <c r="K32" s="273"/>
      <c r="L32" s="273"/>
      <c r="M32" s="273"/>
      <c r="N32" s="273"/>
      <c r="O32" s="273"/>
      <c r="P32" s="273"/>
      <c r="Q32" s="273"/>
      <c r="R32" s="273"/>
      <c r="S32" s="274"/>
      <c r="T32" s="274"/>
      <c r="U32" s="274"/>
      <c r="V32" s="274"/>
      <c r="W32" s="274"/>
      <c r="X32" s="273"/>
      <c r="Y32" s="273"/>
      <c r="Z32" s="273"/>
      <c r="AA32" s="273"/>
      <c r="AB32" s="273"/>
      <c r="AC32" s="273"/>
      <c r="AD32" s="273"/>
      <c r="AE32" s="273"/>
      <c r="AF32" s="274"/>
      <c r="AG32" s="273"/>
      <c r="AH32" s="273"/>
      <c r="AI32" s="273"/>
      <c r="AJ32" s="273"/>
      <c r="AK32" s="273"/>
      <c r="AL32" s="274"/>
      <c r="AM32" s="273"/>
      <c r="AN32" s="273"/>
      <c r="AO32" s="273"/>
      <c r="AP32" s="273"/>
      <c r="AQ32" s="273"/>
      <c r="AR32" s="273"/>
      <c r="AS32" s="273"/>
    </row>
    <row r="33" spans="2:45" ht="19.5" customHeight="1" thickBot="1" x14ac:dyDescent="0.35">
      <c r="B33" s="305"/>
      <c r="C33" s="306"/>
      <c r="D33" s="306"/>
      <c r="E33" s="307"/>
      <c r="H33" s="77" t="s">
        <v>39</v>
      </c>
      <c r="I33" s="194" t="s">
        <v>748</v>
      </c>
      <c r="J33" s="296" t="s">
        <v>749</v>
      </c>
      <c r="K33" s="296" t="s">
        <v>750</v>
      </c>
      <c r="L33" s="296" t="s">
        <v>751</v>
      </c>
      <c r="M33" s="296" t="s">
        <v>664</v>
      </c>
      <c r="N33" s="296" t="s">
        <v>665</v>
      </c>
      <c r="O33" s="296" t="s">
        <v>642</v>
      </c>
      <c r="P33" s="296" t="s">
        <v>358</v>
      </c>
      <c r="Q33" s="296" t="s">
        <v>359</v>
      </c>
      <c r="R33" s="296" t="s">
        <v>666</v>
      </c>
      <c r="S33" s="296" t="s">
        <v>360</v>
      </c>
      <c r="T33" s="296" t="s">
        <v>190</v>
      </c>
      <c r="U33" s="296" t="s">
        <v>416</v>
      </c>
      <c r="V33" s="296" t="s">
        <v>427</v>
      </c>
      <c r="W33" s="296" t="s">
        <v>625</v>
      </c>
      <c r="X33" s="296" t="s">
        <v>626</v>
      </c>
      <c r="Y33" s="296" t="s">
        <v>428</v>
      </c>
      <c r="Z33" s="296" t="s">
        <v>519</v>
      </c>
      <c r="AA33" s="296" t="s">
        <v>429</v>
      </c>
      <c r="AB33" s="78" t="s">
        <v>430</v>
      </c>
      <c r="AC33" s="78" t="s">
        <v>752</v>
      </c>
      <c r="AD33" s="78" t="s">
        <v>753</v>
      </c>
      <c r="AE33" s="78" t="s">
        <v>363</v>
      </c>
      <c r="AF33" s="81" t="s">
        <v>364</v>
      </c>
      <c r="AG33" s="78" t="s">
        <v>365</v>
      </c>
      <c r="AH33" s="78" t="s">
        <v>431</v>
      </c>
      <c r="AI33" s="78" t="s">
        <v>367</v>
      </c>
      <c r="AJ33" s="78" t="s">
        <v>368</v>
      </c>
      <c r="AK33" s="81" t="s">
        <v>207</v>
      </c>
      <c r="AL33" s="81" t="s">
        <v>208</v>
      </c>
      <c r="AM33" s="81" t="s">
        <v>209</v>
      </c>
      <c r="AN33" s="81" t="s">
        <v>210</v>
      </c>
      <c r="AO33" s="81" t="s">
        <v>211</v>
      </c>
      <c r="AP33" s="81" t="s">
        <v>433</v>
      </c>
      <c r="AQ33" s="81" t="s">
        <v>872</v>
      </c>
      <c r="AR33" s="81" t="s">
        <v>892</v>
      </c>
      <c r="AS33" s="81" t="s">
        <v>893</v>
      </c>
    </row>
    <row r="34" spans="2:45" ht="19.5" customHeight="1" thickTop="1" x14ac:dyDescent="0.3">
      <c r="C34" s="214"/>
      <c r="H34" s="1289" t="s">
        <v>667</v>
      </c>
      <c r="I34" s="1290"/>
      <c r="J34" s="1290"/>
      <c r="K34" s="588"/>
      <c r="L34" s="1290"/>
      <c r="M34" s="1290"/>
      <c r="N34" s="1290"/>
      <c r="O34" s="987"/>
      <c r="P34" s="987"/>
      <c r="Q34" s="588"/>
      <c r="R34" s="588"/>
      <c r="S34" s="588"/>
      <c r="T34" s="588"/>
      <c r="U34" s="588"/>
      <c r="V34" s="588"/>
      <c r="W34" s="588"/>
      <c r="X34" s="588"/>
      <c r="Y34" s="588"/>
      <c r="Z34" s="590"/>
      <c r="AA34" s="590"/>
      <c r="AB34" s="588"/>
      <c r="AC34" s="588"/>
      <c r="AD34" s="588"/>
      <c r="AE34" s="588"/>
      <c r="AF34" s="588"/>
      <c r="AG34" s="1245"/>
      <c r="AH34" s="1245"/>
      <c r="AI34" s="1245"/>
      <c r="AJ34" s="1245"/>
      <c r="AK34" s="587">
        <v>2.5881629451331851</v>
      </c>
      <c r="AL34" s="588">
        <v>2.5730988523344838</v>
      </c>
      <c r="AM34" s="588">
        <v>2.4401889126991705</v>
      </c>
      <c r="AN34" s="588">
        <v>2.7038489444148488</v>
      </c>
      <c r="AO34" s="587">
        <v>2.8505790219111891</v>
      </c>
      <c r="AP34" s="587">
        <v>2.7066923827986287</v>
      </c>
      <c r="AQ34" s="1566">
        <v>2.77</v>
      </c>
      <c r="AR34" s="588">
        <v>3.297785016778914</v>
      </c>
      <c r="AS34" s="1291">
        <v>3.0103040140781201</v>
      </c>
    </row>
    <row r="35" spans="2:45" ht="19.5" customHeight="1" x14ac:dyDescent="0.3">
      <c r="C35" s="214"/>
      <c r="H35" s="84" t="s">
        <v>668</v>
      </c>
      <c r="I35" s="989"/>
      <c r="J35" s="989"/>
      <c r="K35" s="91"/>
      <c r="L35" s="989"/>
      <c r="M35" s="989"/>
      <c r="N35" s="989"/>
      <c r="O35" s="989"/>
      <c r="P35" s="989"/>
      <c r="Q35" s="91"/>
      <c r="R35" s="91"/>
      <c r="S35" s="91"/>
      <c r="T35" s="91"/>
      <c r="U35" s="91"/>
      <c r="V35" s="91"/>
      <c r="W35" s="91"/>
      <c r="X35" s="91"/>
      <c r="Y35" s="91"/>
      <c r="Z35" s="328"/>
      <c r="AA35" s="328"/>
      <c r="AB35" s="91"/>
      <c r="AC35" s="91"/>
      <c r="AD35" s="91"/>
      <c r="AE35" s="91"/>
      <c r="AF35" s="91"/>
      <c r="AG35" s="1245"/>
      <c r="AH35" s="1245"/>
      <c r="AI35" s="1245"/>
      <c r="AJ35" s="1245"/>
      <c r="AK35" s="90">
        <v>5921.5424940545827</v>
      </c>
      <c r="AL35" s="91">
        <v>6346.3758421145567</v>
      </c>
      <c r="AM35" s="91">
        <v>6421.2659708182855</v>
      </c>
      <c r="AN35" s="91">
        <v>6498.3516714392845</v>
      </c>
      <c r="AO35" s="90">
        <v>6843.1</v>
      </c>
      <c r="AP35" s="90">
        <v>6999.0717388234634</v>
      </c>
      <c r="AQ35" s="1496">
        <v>7133.5</v>
      </c>
      <c r="AR35" s="91">
        <v>6758.9370909120235</v>
      </c>
      <c r="AS35" s="458">
        <v>6845.4915919952509</v>
      </c>
    </row>
    <row r="36" spans="2:45" ht="19.5" customHeight="1" x14ac:dyDescent="0.3">
      <c r="H36" s="134" t="s">
        <v>669</v>
      </c>
      <c r="I36" s="1292"/>
      <c r="J36" s="1292"/>
      <c r="K36" s="134"/>
      <c r="L36" s="1292"/>
      <c r="M36" s="1292"/>
      <c r="N36" s="1292"/>
      <c r="O36" s="1292"/>
      <c r="P36" s="1292"/>
      <c r="Q36" s="134"/>
      <c r="R36" s="134"/>
      <c r="S36" s="134"/>
      <c r="T36" s="134"/>
      <c r="U36" s="134"/>
      <c r="V36" s="134"/>
      <c r="W36" s="134"/>
      <c r="X36" s="134"/>
      <c r="Y36" s="134"/>
      <c r="Z36" s="240"/>
      <c r="AA36" s="240"/>
      <c r="AB36" s="134"/>
      <c r="AC36" s="134"/>
      <c r="AD36" s="134"/>
      <c r="AE36" s="134"/>
      <c r="AF36" s="134"/>
      <c r="AG36" s="1293"/>
      <c r="AH36" s="1293"/>
      <c r="AI36" s="1293"/>
      <c r="AJ36" s="1293"/>
      <c r="AK36" s="133">
        <v>2287.9326455042283</v>
      </c>
      <c r="AL36" s="134">
        <v>2466.4329690857812</v>
      </c>
      <c r="AM36" s="134">
        <v>2631.4626451259132</v>
      </c>
      <c r="AN36" s="134">
        <v>2403.3708261929623</v>
      </c>
      <c r="AO36" s="133">
        <v>2400.6</v>
      </c>
      <c r="AP36" s="133">
        <v>2585.8393747673163</v>
      </c>
      <c r="AQ36" s="1521">
        <v>2575.6</v>
      </c>
      <c r="AR36" s="134">
        <v>2049.5384194309195</v>
      </c>
      <c r="AS36" s="646">
        <v>2274.0200192343777</v>
      </c>
    </row>
    <row r="37" spans="2:45" ht="19.5" customHeight="1" x14ac:dyDescent="0.25">
      <c r="H37" s="833" t="s">
        <v>670</v>
      </c>
      <c r="I37" s="863"/>
      <c r="J37" s="863"/>
      <c r="K37" s="142"/>
      <c r="L37" s="863"/>
      <c r="M37" s="863"/>
      <c r="N37" s="863"/>
      <c r="O37" s="863"/>
      <c r="P37" s="863"/>
      <c r="Q37" s="142"/>
      <c r="R37" s="142"/>
      <c r="S37" s="142"/>
      <c r="T37" s="142"/>
      <c r="U37" s="142"/>
      <c r="V37" s="142"/>
      <c r="W37" s="142"/>
      <c r="X37" s="142"/>
      <c r="Y37" s="142"/>
      <c r="Z37" s="840"/>
      <c r="AA37" s="840"/>
      <c r="AB37" s="142"/>
      <c r="AC37" s="142"/>
      <c r="AD37" s="142"/>
      <c r="AE37" s="142"/>
      <c r="AF37" s="142"/>
      <c r="AG37" s="141"/>
      <c r="AH37" s="141"/>
      <c r="AI37" s="141"/>
      <c r="AJ37" s="141"/>
      <c r="AK37" s="141"/>
      <c r="AL37" s="142"/>
      <c r="AM37" s="142"/>
      <c r="AN37" s="142"/>
      <c r="AO37" s="142"/>
      <c r="AP37" s="142"/>
      <c r="AQ37" s="142"/>
      <c r="AR37" s="142"/>
      <c r="AS37" s="142"/>
    </row>
    <row r="38" spans="2:45" ht="19.5" customHeight="1" x14ac:dyDescent="0.3">
      <c r="W38" s="38"/>
    </row>
  </sheetData>
  <mergeCells count="17">
    <mergeCell ref="C16:E16"/>
    <mergeCell ref="B4:E4"/>
    <mergeCell ref="C8:E8"/>
    <mergeCell ref="C10:E10"/>
    <mergeCell ref="C12:E12"/>
    <mergeCell ref="C14:E14"/>
    <mergeCell ref="D25:F25"/>
    <mergeCell ref="C18:E18"/>
    <mergeCell ref="C20:E20"/>
    <mergeCell ref="C22:E22"/>
    <mergeCell ref="D23:E23"/>
    <mergeCell ref="D24:E24"/>
    <mergeCell ref="D26:E26"/>
    <mergeCell ref="D27:E27"/>
    <mergeCell ref="D28:E28"/>
    <mergeCell ref="C30:E30"/>
    <mergeCell ref="C32:E32"/>
  </mergeCells>
  <phoneticPr fontId="3" type="noConversion"/>
  <hyperlinks>
    <hyperlink ref="D24" location="L_BS!A1" display="Condensed Balance Sheet"/>
    <hyperlink ref="D23" location="L_IS!A1" display="Condensed Income Statement"/>
    <hyperlink ref="C22:E22" location="P_IS!A1" display="Prudential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D26" location="L_Premium!A1" display="Premium Income"/>
    <hyperlink ref="D27" location="L_Ratios!A1" display="Loss &amp; Expense Ratios"/>
    <hyperlink ref="D28" location="L_APE!A1" display="APE"/>
    <hyperlink ref="C30" location="Other_IS!A1" display="Other Subsidiaries"/>
    <hyperlink ref="C32" location="Contacts!A1" display="Contacts"/>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52"/>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21.125" style="38" customWidth="1"/>
    <col min="9" max="66" width="10.5" style="38" hidden="1" customWidth="1"/>
    <col min="67" max="82" width="10.5" style="38" customWidth="1"/>
    <col min="83" max="16384" width="10.75" style="38"/>
  </cols>
  <sheetData>
    <row r="1" spans="2:86" ht="5.25" customHeight="1" x14ac:dyDescent="0.3"/>
    <row r="2" spans="2:86" ht="28.5" customHeight="1" x14ac:dyDescent="0.35">
      <c r="H2" s="39"/>
    </row>
    <row r="3" spans="2:86" ht="3" customHeight="1" x14ac:dyDescent="0.3">
      <c r="H3" s="40"/>
    </row>
    <row r="4" spans="2:86" ht="30" customHeight="1" x14ac:dyDescent="0.3">
      <c r="B4" s="1719" t="s">
        <v>8</v>
      </c>
      <c r="C4" s="1719"/>
      <c r="D4" s="1719"/>
      <c r="E4" s="1719"/>
      <c r="F4" s="191"/>
      <c r="G4" s="42"/>
      <c r="H4" s="64" t="s">
        <v>15</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873"/>
      <c r="AQ4" s="873"/>
      <c r="AR4" s="873"/>
      <c r="AS4" s="873"/>
      <c r="AT4" s="873"/>
      <c r="AU4" s="873"/>
      <c r="AV4" s="873"/>
      <c r="AW4" s="873"/>
      <c r="AX4" s="873"/>
      <c r="AY4" s="873"/>
      <c r="AZ4" s="873"/>
      <c r="BA4" s="873"/>
      <c r="BB4" s="873"/>
      <c r="BC4" s="873"/>
      <c r="BD4" s="873"/>
      <c r="BE4" s="873"/>
      <c r="BF4" s="873"/>
      <c r="BG4" s="873"/>
      <c r="BH4" s="873"/>
      <c r="BI4" s="873"/>
      <c r="BJ4" s="873"/>
      <c r="BK4" s="42"/>
      <c r="BL4" s="42"/>
      <c r="BM4" s="65"/>
      <c r="BN4" s="65"/>
      <c r="BO4" s="65"/>
      <c r="BP4" s="65"/>
      <c r="BQ4" s="65"/>
      <c r="BR4" s="65"/>
      <c r="BS4" s="65"/>
      <c r="BT4" s="65"/>
      <c r="BU4" s="65"/>
      <c r="BV4" s="65"/>
      <c r="BW4" s="65"/>
      <c r="BX4" s="65"/>
      <c r="BY4" s="65"/>
      <c r="BZ4" s="65"/>
      <c r="CA4" s="65"/>
      <c r="CB4" s="65"/>
      <c r="CC4" s="65"/>
      <c r="CD4" s="65"/>
    </row>
    <row r="5" spans="2:86" ht="18" customHeight="1" x14ac:dyDescent="0.3">
      <c r="B5" s="44"/>
      <c r="C5" s="44"/>
      <c r="D5" s="44"/>
      <c r="E5" s="44"/>
      <c r="F5" s="44"/>
      <c r="AP5" s="991"/>
      <c r="AQ5" s="991"/>
      <c r="AR5" s="991"/>
      <c r="AS5" s="991"/>
      <c r="AT5" s="991"/>
      <c r="AU5" s="991"/>
      <c r="AV5" s="991"/>
      <c r="AW5" s="991"/>
      <c r="AX5" s="991"/>
      <c r="AY5" s="991"/>
      <c r="AZ5" s="991"/>
      <c r="BA5" s="991"/>
      <c r="BB5" s="991"/>
      <c r="BC5" s="991"/>
      <c r="BD5" s="991"/>
      <c r="BE5" s="991"/>
      <c r="BF5" s="991"/>
      <c r="BG5" s="991"/>
      <c r="BH5" s="991"/>
      <c r="BI5" s="991"/>
      <c r="BJ5" s="991"/>
      <c r="BM5" s="69"/>
      <c r="BN5" s="69"/>
      <c r="BO5" s="69"/>
      <c r="BP5" s="69"/>
      <c r="BQ5" s="69"/>
      <c r="BR5" s="69"/>
      <c r="BS5" s="70"/>
      <c r="BT5" s="70"/>
      <c r="BU5" s="70"/>
      <c r="BV5" s="70"/>
      <c r="BW5" s="70"/>
      <c r="BX5" s="70"/>
      <c r="BY5" s="70"/>
      <c r="BZ5" s="70"/>
      <c r="CA5" s="70"/>
      <c r="CB5" s="70"/>
      <c r="CC5" s="70"/>
      <c r="CD5" s="70"/>
    </row>
    <row r="6" spans="2:86" ht="3" customHeight="1" thickBot="1" x14ac:dyDescent="0.35">
      <c r="H6" s="40"/>
    </row>
    <row r="7" spans="2:86" ht="12" customHeight="1" thickTop="1" x14ac:dyDescent="0.3">
      <c r="B7" s="193"/>
      <c r="C7" s="67"/>
      <c r="D7" s="67"/>
      <c r="E7" s="68"/>
    </row>
    <row r="8" spans="2:86" ht="19.5" customHeight="1" x14ac:dyDescent="0.3">
      <c r="B8" s="74"/>
      <c r="C8" s="1721" t="s">
        <v>2</v>
      </c>
      <c r="D8" s="1721"/>
      <c r="E8" s="1722"/>
      <c r="F8" s="56"/>
      <c r="H8" s="786" t="s">
        <v>767</v>
      </c>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93"/>
      <c r="AL8" s="293"/>
      <c r="AM8" s="293"/>
      <c r="AN8" s="293"/>
      <c r="AO8" s="293"/>
      <c r="AP8" s="293"/>
    </row>
    <row r="9" spans="2:86" ht="19.5" customHeight="1" x14ac:dyDescent="0.3">
      <c r="B9" s="71"/>
      <c r="C9" s="75"/>
      <c r="D9" s="75"/>
      <c r="E9" s="76"/>
      <c r="F9" s="75"/>
      <c r="H9" s="874" t="s">
        <v>39</v>
      </c>
      <c r="I9" s="1751" t="s">
        <v>52</v>
      </c>
      <c r="J9" s="1752"/>
      <c r="K9" s="1751" t="s">
        <v>53</v>
      </c>
      <c r="L9" s="1752"/>
      <c r="M9" s="1751" t="s">
        <v>54</v>
      </c>
      <c r="N9" s="1752"/>
      <c r="O9" s="1751" t="s">
        <v>55</v>
      </c>
      <c r="P9" s="1752"/>
      <c r="Q9" s="1751" t="s">
        <v>56</v>
      </c>
      <c r="R9" s="1752"/>
      <c r="S9" s="1751" t="s">
        <v>57</v>
      </c>
      <c r="T9" s="1752"/>
      <c r="U9" s="1751" t="s">
        <v>58</v>
      </c>
      <c r="V9" s="1752"/>
      <c r="W9" s="1751" t="s">
        <v>142</v>
      </c>
      <c r="X9" s="1752"/>
      <c r="Y9" s="1751" t="s">
        <v>60</v>
      </c>
      <c r="Z9" s="1752"/>
      <c r="AA9" s="1751" t="s">
        <v>61</v>
      </c>
      <c r="AB9" s="1752"/>
      <c r="AC9" s="1751" t="s">
        <v>62</v>
      </c>
      <c r="AD9" s="1752"/>
      <c r="AE9" s="1751" t="s">
        <v>63</v>
      </c>
      <c r="AF9" s="1752"/>
      <c r="AG9" s="1751" t="s">
        <v>64</v>
      </c>
      <c r="AH9" s="1752"/>
      <c r="AI9" s="1751" t="s">
        <v>65</v>
      </c>
      <c r="AJ9" s="1752"/>
      <c r="AK9" s="1751" t="s">
        <v>66</v>
      </c>
      <c r="AL9" s="1752"/>
      <c r="AM9" s="1751" t="s">
        <v>67</v>
      </c>
      <c r="AN9" s="1752"/>
      <c r="AO9" s="1751" t="s">
        <v>68</v>
      </c>
      <c r="AP9" s="1752"/>
      <c r="AQ9" s="1751" t="s">
        <v>69</v>
      </c>
      <c r="AR9" s="1752"/>
      <c r="AS9" s="1751" t="s">
        <v>70</v>
      </c>
      <c r="AT9" s="1769"/>
      <c r="AU9" s="1751" t="s">
        <v>71</v>
      </c>
      <c r="AV9" s="1769"/>
      <c r="AW9" s="1751" t="s">
        <v>72</v>
      </c>
      <c r="AX9" s="1769"/>
      <c r="AY9" s="1751" t="s">
        <v>73</v>
      </c>
      <c r="AZ9" s="1769"/>
      <c r="BA9" s="1751" t="s">
        <v>74</v>
      </c>
      <c r="BB9" s="1769"/>
      <c r="BC9" s="1791" t="s">
        <v>75</v>
      </c>
      <c r="BD9" s="1769"/>
      <c r="BE9" s="1751" t="s">
        <v>76</v>
      </c>
      <c r="BF9" s="1769"/>
      <c r="BG9" s="1751" t="s">
        <v>77</v>
      </c>
      <c r="BH9" s="1769"/>
      <c r="BI9" s="1751" t="s">
        <v>78</v>
      </c>
      <c r="BJ9" s="1769"/>
      <c r="BK9" s="1751" t="s">
        <v>79</v>
      </c>
      <c r="BL9" s="1769"/>
      <c r="BM9" s="1751" t="s">
        <v>80</v>
      </c>
      <c r="BN9" s="1769"/>
      <c r="BO9" s="1751" t="s">
        <v>81</v>
      </c>
      <c r="BP9" s="1769"/>
      <c r="BQ9" s="1751" t="s">
        <v>82</v>
      </c>
      <c r="BR9" s="1769"/>
      <c r="BS9" s="1751" t="s">
        <v>83</v>
      </c>
      <c r="BT9" s="1769"/>
      <c r="BU9" s="1751" t="s">
        <v>84</v>
      </c>
      <c r="BV9" s="1769"/>
      <c r="BW9" s="1751" t="s">
        <v>85</v>
      </c>
      <c r="BX9" s="1769"/>
      <c r="BY9" s="1751" t="s">
        <v>869</v>
      </c>
      <c r="BZ9" s="1769"/>
      <c r="CA9" s="1751" t="s">
        <v>890</v>
      </c>
      <c r="CB9" s="1769"/>
      <c r="CC9" s="1751" t="s">
        <v>891</v>
      </c>
      <c r="CD9" s="1769"/>
    </row>
    <row r="10" spans="2:86" ht="19.5" customHeight="1" thickBot="1" x14ac:dyDescent="0.35">
      <c r="B10" s="74"/>
      <c r="C10" s="1721" t="s">
        <v>36</v>
      </c>
      <c r="D10" s="1721"/>
      <c r="E10" s="1722"/>
      <c r="F10" s="56"/>
      <c r="H10" s="935"/>
      <c r="I10" s="876"/>
      <c r="J10" s="877" t="s">
        <v>672</v>
      </c>
      <c r="K10" s="276"/>
      <c r="L10" s="877" t="s">
        <v>673</v>
      </c>
      <c r="M10" s="876"/>
      <c r="N10" s="877" t="s">
        <v>672</v>
      </c>
      <c r="O10" s="276"/>
      <c r="P10" s="877" t="s">
        <v>672</v>
      </c>
      <c r="Q10" s="876"/>
      <c r="R10" s="877" t="s">
        <v>672</v>
      </c>
      <c r="S10" s="878">
        <v>2020.1</v>
      </c>
      <c r="T10" s="877" t="s">
        <v>672</v>
      </c>
      <c r="U10" s="876"/>
      <c r="V10" s="877" t="s">
        <v>672</v>
      </c>
      <c r="W10" s="276"/>
      <c r="X10" s="877" t="s">
        <v>674</v>
      </c>
      <c r="Y10" s="876"/>
      <c r="Z10" s="877" t="s">
        <v>672</v>
      </c>
      <c r="AA10" s="876"/>
      <c r="AB10" s="877" t="s">
        <v>672</v>
      </c>
      <c r="AC10" s="876"/>
      <c r="AD10" s="877" t="s">
        <v>672</v>
      </c>
      <c r="AE10" s="876"/>
      <c r="AF10" s="877" t="s">
        <v>672</v>
      </c>
      <c r="AG10" s="876"/>
      <c r="AH10" s="879" t="s">
        <v>672</v>
      </c>
      <c r="AI10" s="876"/>
      <c r="AJ10" s="879" t="s">
        <v>672</v>
      </c>
      <c r="AK10" s="876"/>
      <c r="AL10" s="879" t="s">
        <v>674</v>
      </c>
      <c r="AM10" s="876"/>
      <c r="AN10" s="879" t="s">
        <v>674</v>
      </c>
      <c r="AO10" s="876"/>
      <c r="AP10" s="879" t="s">
        <v>674</v>
      </c>
      <c r="AQ10" s="876"/>
      <c r="AR10" s="879" t="s">
        <v>674</v>
      </c>
      <c r="AS10" s="876"/>
      <c r="AT10" s="879" t="s">
        <v>674</v>
      </c>
      <c r="AU10" s="876"/>
      <c r="AV10" s="879" t="s">
        <v>674</v>
      </c>
      <c r="AW10" s="876"/>
      <c r="AX10" s="879" t="s">
        <v>674</v>
      </c>
      <c r="AY10" s="876"/>
      <c r="AZ10" s="879" t="s">
        <v>674</v>
      </c>
      <c r="BA10" s="876"/>
      <c r="BB10" s="879" t="s">
        <v>674</v>
      </c>
      <c r="BC10" s="876"/>
      <c r="BD10" s="879" t="s">
        <v>674</v>
      </c>
      <c r="BE10" s="876"/>
      <c r="BF10" s="879" t="s">
        <v>674</v>
      </c>
      <c r="BG10" s="876"/>
      <c r="BH10" s="879" t="s">
        <v>674</v>
      </c>
      <c r="BI10" s="876"/>
      <c r="BJ10" s="879" t="s">
        <v>674</v>
      </c>
      <c r="BK10" s="876"/>
      <c r="BL10" s="879" t="s">
        <v>674</v>
      </c>
      <c r="BM10" s="876"/>
      <c r="BN10" s="879" t="s">
        <v>674</v>
      </c>
      <c r="BO10" s="876"/>
      <c r="BP10" s="879" t="s">
        <v>674</v>
      </c>
      <c r="BQ10" s="876"/>
      <c r="BR10" s="879" t="s">
        <v>674</v>
      </c>
      <c r="BS10" s="876"/>
      <c r="BT10" s="879" t="s">
        <v>674</v>
      </c>
      <c r="BU10" s="876"/>
      <c r="BV10" s="879" t="s">
        <v>674</v>
      </c>
      <c r="BW10" s="876"/>
      <c r="BX10" s="879" t="s">
        <v>674</v>
      </c>
      <c r="BY10" s="876"/>
      <c r="BZ10" s="879" t="s">
        <v>674</v>
      </c>
      <c r="CA10" s="876"/>
      <c r="CB10" s="879" t="s">
        <v>674</v>
      </c>
      <c r="CC10" s="876"/>
      <c r="CD10" s="879" t="s">
        <v>674</v>
      </c>
    </row>
    <row r="11" spans="2:86" ht="19.5" customHeight="1" x14ac:dyDescent="0.3">
      <c r="B11" s="74"/>
      <c r="C11" s="89"/>
      <c r="D11" s="75"/>
      <c r="E11" s="76"/>
      <c r="F11" s="75"/>
      <c r="H11" s="1294" t="s">
        <v>768</v>
      </c>
      <c r="I11" s="888">
        <v>447.14072459200003</v>
      </c>
      <c r="J11" s="889">
        <v>100</v>
      </c>
      <c r="K11" s="1002">
        <v>459.64661666599994</v>
      </c>
      <c r="L11" s="889">
        <v>100</v>
      </c>
      <c r="M11" s="888">
        <v>463.12303211200003</v>
      </c>
      <c r="N11" s="889">
        <v>100</v>
      </c>
      <c r="O11" s="1002">
        <v>470.98111489000001</v>
      </c>
      <c r="P11" s="889">
        <v>100</v>
      </c>
      <c r="Q11" s="888">
        <v>490.14411924700005</v>
      </c>
      <c r="R11" s="889">
        <v>100</v>
      </c>
      <c r="S11" s="1002">
        <v>509.64300738999992</v>
      </c>
      <c r="T11" s="889">
        <v>100</v>
      </c>
      <c r="U11" s="888">
        <v>527.48721109600001</v>
      </c>
      <c r="V11" s="889">
        <v>100</v>
      </c>
      <c r="W11" s="1002">
        <v>499.11903374200006</v>
      </c>
      <c r="X11" s="889">
        <v>100</v>
      </c>
      <c r="Y11" s="888">
        <v>512.10054502000003</v>
      </c>
      <c r="Z11" s="889">
        <v>100</v>
      </c>
      <c r="AA11" s="888">
        <v>500.14850822100004</v>
      </c>
      <c r="AB11" s="889">
        <v>100</v>
      </c>
      <c r="AC11" s="888">
        <v>527.50309945399999</v>
      </c>
      <c r="AD11" s="889">
        <v>100</v>
      </c>
      <c r="AE11" s="888">
        <v>528.23761724600001</v>
      </c>
      <c r="AF11" s="888">
        <v>100</v>
      </c>
      <c r="AG11" s="888">
        <v>527.17596113000002</v>
      </c>
      <c r="AH11" s="888">
        <v>100</v>
      </c>
      <c r="AI11" s="888">
        <v>523.62280109099993</v>
      </c>
      <c r="AJ11" s="888">
        <v>100</v>
      </c>
      <c r="AK11" s="888">
        <v>522.20055306399991</v>
      </c>
      <c r="AL11" s="888">
        <v>100</v>
      </c>
      <c r="AM11" s="888">
        <v>525.32738727100013</v>
      </c>
      <c r="AN11" s="888">
        <v>100</v>
      </c>
      <c r="AO11" s="888">
        <v>551.64499324799999</v>
      </c>
      <c r="AP11" s="888">
        <v>100</v>
      </c>
      <c r="AQ11" s="891">
        <v>618.02811736400008</v>
      </c>
      <c r="AR11" s="891">
        <v>100</v>
      </c>
      <c r="AS11" s="891">
        <v>586.91609232700011</v>
      </c>
      <c r="AT11" s="891">
        <v>97.062182276051772</v>
      </c>
      <c r="AU11" s="891">
        <v>626.67025769700012</v>
      </c>
      <c r="AV11" s="891">
        <v>88.887683958573305</v>
      </c>
      <c r="AW11" s="891">
        <v>556.49735968300001</v>
      </c>
      <c r="AX11" s="891">
        <v>100</v>
      </c>
      <c r="AY11" s="891">
        <v>562.39662200600014</v>
      </c>
      <c r="AZ11" s="891">
        <v>100</v>
      </c>
      <c r="BA11" s="891">
        <v>555.72861731099988</v>
      </c>
      <c r="BB11" s="891">
        <v>100</v>
      </c>
      <c r="BC11" s="891">
        <v>574.47679254000002</v>
      </c>
      <c r="BD11" s="891">
        <v>53.916063260572415</v>
      </c>
      <c r="BE11" s="890">
        <v>561.66050111000004</v>
      </c>
      <c r="BF11" s="890">
        <v>97.314438536561283</v>
      </c>
      <c r="BG11" s="890">
        <v>510.94667493100002</v>
      </c>
      <c r="BH11" s="890">
        <v>77.75027956148152</v>
      </c>
      <c r="BI11" s="890">
        <v>504.32109650999996</v>
      </c>
      <c r="BJ11" s="890">
        <v>93.916904395027004</v>
      </c>
      <c r="BK11" s="890">
        <v>503.55416884200002</v>
      </c>
      <c r="BL11" s="890">
        <v>45.571631612582657</v>
      </c>
      <c r="BM11" s="890">
        <v>512.05826570900001</v>
      </c>
      <c r="BN11" s="890">
        <v>100</v>
      </c>
      <c r="BO11" s="891">
        <v>523.04059822300007</v>
      </c>
      <c r="BP11" s="891">
        <v>100</v>
      </c>
      <c r="BQ11" s="891">
        <v>522.19075647099999</v>
      </c>
      <c r="BR11" s="891">
        <v>99.628775344765529</v>
      </c>
      <c r="BS11" s="891">
        <v>514.29999999999995</v>
      </c>
      <c r="BT11" s="891">
        <v>83.680442564269455</v>
      </c>
      <c r="BU11" s="890">
        <v>882.97774765199995</v>
      </c>
      <c r="BV11" s="890">
        <v>95.389176548046521</v>
      </c>
      <c r="BW11" s="890">
        <v>887.19968355499987</v>
      </c>
      <c r="BX11" s="890">
        <v>94.21567530363572</v>
      </c>
      <c r="BY11" s="890">
        <v>903.83772776500007</v>
      </c>
      <c r="BZ11" s="890">
        <v>97.947817047887611</v>
      </c>
      <c r="CA11" s="891">
        <v>909.06900935399995</v>
      </c>
      <c r="CB11" s="891">
        <v>68.552128389097248</v>
      </c>
      <c r="CC11" s="892">
        <v>1009.1932803759998</v>
      </c>
      <c r="CD11" s="1704">
        <v>95.3</v>
      </c>
      <c r="CE11" s="1258"/>
      <c r="CF11" s="1258"/>
      <c r="CG11" s="1258"/>
      <c r="CH11" s="1258"/>
    </row>
    <row r="12" spans="2:86" ht="19.5" customHeight="1" x14ac:dyDescent="0.3">
      <c r="B12" s="74"/>
      <c r="C12" s="1721" t="s">
        <v>0</v>
      </c>
      <c r="D12" s="1721"/>
      <c r="E12" s="1722"/>
      <c r="F12" s="56"/>
      <c r="H12" s="893" t="s">
        <v>769</v>
      </c>
      <c r="I12" s="899">
        <v>312.21670517400003</v>
      </c>
      <c r="J12" s="900">
        <v>69.825155259317214</v>
      </c>
      <c r="K12" s="1023">
        <v>322.84182740299997</v>
      </c>
      <c r="L12" s="900">
        <v>70.23696372328385</v>
      </c>
      <c r="M12" s="899">
        <v>325.544181584</v>
      </c>
      <c r="N12" s="900">
        <v>70.29323937948125</v>
      </c>
      <c r="O12" s="1023">
        <v>331.92382118900002</v>
      </c>
      <c r="P12" s="900">
        <v>70.47497462112095</v>
      </c>
      <c r="Q12" s="899">
        <v>336.26751748400005</v>
      </c>
      <c r="R12" s="900">
        <v>68.605845562444372</v>
      </c>
      <c r="S12" s="1023">
        <v>336.83355814299995</v>
      </c>
      <c r="T12" s="900">
        <v>66.092059198065485</v>
      </c>
      <c r="U12" s="899">
        <v>338.15283544900001</v>
      </c>
      <c r="V12" s="900">
        <v>64.106357146819605</v>
      </c>
      <c r="W12" s="1023">
        <v>343.37073289099999</v>
      </c>
      <c r="X12" s="900">
        <v>68.795359358804177</v>
      </c>
      <c r="Y12" s="899">
        <v>342.80084781200003</v>
      </c>
      <c r="Z12" s="900">
        <v>66.940145083933075</v>
      </c>
      <c r="AA12" s="899">
        <v>344.01286958800006</v>
      </c>
      <c r="AB12" s="900">
        <v>68.782144489770531</v>
      </c>
      <c r="AC12" s="899">
        <v>344.98691207400003</v>
      </c>
      <c r="AD12" s="900">
        <v>65.399978205072912</v>
      </c>
      <c r="AE12" s="899">
        <v>345.056215339</v>
      </c>
      <c r="AF12" s="899">
        <v>65.322158830333251</v>
      </c>
      <c r="AG12" s="899">
        <v>347.077503869</v>
      </c>
      <c r="AH12" s="899">
        <v>65.83712639799441</v>
      </c>
      <c r="AI12" s="899">
        <v>345.88767660099995</v>
      </c>
      <c r="AJ12" s="899">
        <v>66.056649152848564</v>
      </c>
      <c r="AK12" s="899">
        <v>346.46901900399996</v>
      </c>
      <c r="AL12" s="899">
        <v>66.347884346560122</v>
      </c>
      <c r="AM12" s="899">
        <v>347.06385263100015</v>
      </c>
      <c r="AN12" s="899">
        <v>66.066201961018393</v>
      </c>
      <c r="AO12" s="899">
        <v>378.70696661599993</v>
      </c>
      <c r="AP12" s="899">
        <v>68.650485593321918</v>
      </c>
      <c r="AQ12" s="902">
        <v>418.53335830100013</v>
      </c>
      <c r="AR12" s="902">
        <v>67.720763269820054</v>
      </c>
      <c r="AS12" s="902">
        <v>365.754751494</v>
      </c>
      <c r="AT12" s="902">
        <v>60.487273772114094</v>
      </c>
      <c r="AU12" s="902">
        <v>349.2216996570001</v>
      </c>
      <c r="AV12" s="902">
        <v>49.534037540993438</v>
      </c>
      <c r="AW12" s="902">
        <v>345.64871788599999</v>
      </c>
      <c r="AX12" s="902">
        <v>62.111474901317301</v>
      </c>
      <c r="AY12" s="902">
        <v>343.41534318800001</v>
      </c>
      <c r="AZ12" s="902">
        <v>61.062838884607693</v>
      </c>
      <c r="BA12" s="902">
        <v>341.49059570199995</v>
      </c>
      <c r="BB12" s="902">
        <v>61.449165125662965</v>
      </c>
      <c r="BC12" s="902">
        <v>340.74374564300001</v>
      </c>
      <c r="BD12" s="902">
        <v>31.979640577827517</v>
      </c>
      <c r="BE12" s="901">
        <v>339.37362673500002</v>
      </c>
      <c r="BF12" s="901">
        <v>58.800563462384162</v>
      </c>
      <c r="BG12" s="901">
        <v>333.05018354600003</v>
      </c>
      <c r="BH12" s="901">
        <v>50.679936183557992</v>
      </c>
      <c r="BI12" s="901">
        <v>331.95080327399995</v>
      </c>
      <c r="BJ12" s="901">
        <v>61.817346271411623</v>
      </c>
      <c r="BK12" s="901">
        <v>331.344674274</v>
      </c>
      <c r="BL12" s="901">
        <v>29.986679422256589</v>
      </c>
      <c r="BM12" s="901">
        <v>344.45779148599996</v>
      </c>
      <c r="BN12" s="901">
        <v>67.269257143825399</v>
      </c>
      <c r="BO12" s="902">
        <v>350.00402907600005</v>
      </c>
      <c r="BP12" s="902">
        <v>66.917182005587776</v>
      </c>
      <c r="BQ12" s="902">
        <v>353.02909329099992</v>
      </c>
      <c r="BR12" s="902">
        <v>67.354421329379818</v>
      </c>
      <c r="BS12" s="902">
        <v>355</v>
      </c>
      <c r="BT12" s="902">
        <v>69</v>
      </c>
      <c r="BU12" s="901">
        <v>542.21735879399989</v>
      </c>
      <c r="BV12" s="901">
        <v>58.576410903846408</v>
      </c>
      <c r="BW12" s="901">
        <v>566.19502088599984</v>
      </c>
      <c r="BX12" s="901">
        <v>60.126764284428013</v>
      </c>
      <c r="BY12" s="901">
        <v>603.91271049800002</v>
      </c>
      <c r="BZ12" s="901">
        <v>65.445300482225122</v>
      </c>
      <c r="CA12" s="902">
        <v>603.36658647800004</v>
      </c>
      <c r="CB12" s="902">
        <v>45.499366138687094</v>
      </c>
      <c r="CC12" s="903">
        <v>603.3539694829999</v>
      </c>
      <c r="CD12" s="1705">
        <v>57</v>
      </c>
      <c r="CE12" s="1258"/>
      <c r="CF12" s="1258"/>
      <c r="CG12" s="1258"/>
      <c r="CH12" s="1258"/>
    </row>
    <row r="13" spans="2:86" ht="19.5" customHeight="1" x14ac:dyDescent="0.3">
      <c r="B13" s="74"/>
      <c r="C13" s="89"/>
      <c r="D13" s="75"/>
      <c r="E13" s="76"/>
      <c r="F13" s="75"/>
      <c r="H13" s="904" t="s">
        <v>770</v>
      </c>
      <c r="I13" s="910">
        <v>214.77711236700006</v>
      </c>
      <c r="J13" s="911">
        <v>48.033449103294387</v>
      </c>
      <c r="K13" s="1043">
        <v>225.14436061599997</v>
      </c>
      <c r="L13" s="911">
        <v>48.982055442735927</v>
      </c>
      <c r="M13" s="910">
        <v>228.46683627499996</v>
      </c>
      <c r="N13" s="911">
        <v>49.331780203872121</v>
      </c>
      <c r="O13" s="1043">
        <v>234.49735983600002</v>
      </c>
      <c r="P13" s="911">
        <v>49.789121563986285</v>
      </c>
      <c r="Q13" s="910">
        <v>238.18048964700006</v>
      </c>
      <c r="R13" s="911">
        <v>48.593970690276286</v>
      </c>
      <c r="S13" s="1043">
        <v>238.14723392999997</v>
      </c>
      <c r="T13" s="911">
        <v>46.728245159215895</v>
      </c>
      <c r="U13" s="910">
        <v>238.630146943</v>
      </c>
      <c r="V13" s="911">
        <v>45.23903934034346</v>
      </c>
      <c r="W13" s="1043">
        <v>239.72521469600005</v>
      </c>
      <c r="X13" s="911">
        <v>48.029667972934206</v>
      </c>
      <c r="Y13" s="910">
        <v>238.31272314000006</v>
      </c>
      <c r="Z13" s="911">
        <v>46.536315076699012</v>
      </c>
      <c r="AA13" s="910">
        <v>236.91846975500007</v>
      </c>
      <c r="AB13" s="911">
        <v>47.369624393703717</v>
      </c>
      <c r="AC13" s="910">
        <v>236.11374546100004</v>
      </c>
      <c r="AD13" s="911">
        <v>44.76063661149918</v>
      </c>
      <c r="AE13" s="910">
        <v>234.67026545299996</v>
      </c>
      <c r="AF13" s="910">
        <v>44.425133271740116</v>
      </c>
      <c r="AG13" s="910">
        <v>234.93724218400001</v>
      </c>
      <c r="AH13" s="910">
        <v>44.565241874916445</v>
      </c>
      <c r="AI13" s="910">
        <v>233.52402973700001</v>
      </c>
      <c r="AJ13" s="910">
        <v>44.597758014058684</v>
      </c>
      <c r="AK13" s="910">
        <v>232.99453674699998</v>
      </c>
      <c r="AL13" s="910">
        <v>44.617826499782467</v>
      </c>
      <c r="AM13" s="910">
        <v>234.58063551000012</v>
      </c>
      <c r="AN13" s="910">
        <v>44.654179697086164</v>
      </c>
      <c r="AO13" s="910">
        <v>266.52109172299993</v>
      </c>
      <c r="AP13" s="910">
        <v>48.313878488004605</v>
      </c>
      <c r="AQ13" s="913">
        <v>307.50964928800016</v>
      </c>
      <c r="AR13" s="913">
        <v>49.756579134228318</v>
      </c>
      <c r="AS13" s="913">
        <v>255.06457478299998</v>
      </c>
      <c r="AT13" s="913">
        <v>42.18170974251931</v>
      </c>
      <c r="AU13" s="913">
        <v>238.59169768400011</v>
      </c>
      <c r="AV13" s="913">
        <v>33.842141314976907</v>
      </c>
      <c r="AW13" s="913">
        <v>236.18848623799997</v>
      </c>
      <c r="AX13" s="913">
        <v>42.441977868958993</v>
      </c>
      <c r="AY13" s="913">
        <v>234.91228422999998</v>
      </c>
      <c r="AZ13" s="913">
        <v>41.76986045757112</v>
      </c>
      <c r="BA13" s="913">
        <v>233.67627488499997</v>
      </c>
      <c r="BB13" s="913">
        <v>42.048630861532324</v>
      </c>
      <c r="BC13" s="913">
        <v>232.88100150100001</v>
      </c>
      <c r="BD13" s="913">
        <v>21.856456121748586</v>
      </c>
      <c r="BE13" s="912">
        <v>230.37704403499995</v>
      </c>
      <c r="BF13" s="912">
        <v>39.915594291698206</v>
      </c>
      <c r="BG13" s="912">
        <v>226.14191659299999</v>
      </c>
      <c r="BH13" s="912">
        <v>34.411804789706082</v>
      </c>
      <c r="BI13" s="912">
        <v>223.70585617599997</v>
      </c>
      <c r="BJ13" s="912">
        <v>41.659493629119787</v>
      </c>
      <c r="BK13" s="912">
        <v>221.39541816800002</v>
      </c>
      <c r="BL13" s="912">
        <v>20.036276257364317</v>
      </c>
      <c r="BM13" s="912">
        <v>230.93613597199996</v>
      </c>
      <c r="BN13" s="912">
        <v>45.099581715030787</v>
      </c>
      <c r="BO13" s="913">
        <v>236.05338401500006</v>
      </c>
      <c r="BP13" s="913">
        <v>45.130986928543912</v>
      </c>
      <c r="BQ13" s="913">
        <v>238.20247494699996</v>
      </c>
      <c r="BR13" s="913">
        <v>45.446650613739372</v>
      </c>
      <c r="BS13" s="913">
        <v>238.3</v>
      </c>
      <c r="BT13" s="913">
        <v>46.3</v>
      </c>
      <c r="BU13" s="912">
        <v>423.9555639429999</v>
      </c>
      <c r="BV13" s="912">
        <v>45.800443153890228</v>
      </c>
      <c r="BW13" s="912">
        <v>449.85198210499988</v>
      </c>
      <c r="BX13" s="912">
        <v>47.771780204962361</v>
      </c>
      <c r="BY13" s="912">
        <v>487.94294737300004</v>
      </c>
      <c r="BZ13" s="912">
        <v>52.877795505703808</v>
      </c>
      <c r="CA13" s="913">
        <v>489.18696370999999</v>
      </c>
      <c r="CB13" s="913">
        <v>36.889176946369545</v>
      </c>
      <c r="CC13" s="914">
        <v>470.01858763399986</v>
      </c>
      <c r="CD13" s="1706">
        <v>44.4</v>
      </c>
      <c r="CE13" s="1258"/>
      <c r="CF13" s="1258"/>
      <c r="CG13" s="1258"/>
      <c r="CH13" s="1258"/>
    </row>
    <row r="14" spans="2:86" ht="19.5" customHeight="1" x14ac:dyDescent="0.3">
      <c r="B14" s="74"/>
      <c r="C14" s="1721" t="s">
        <v>6</v>
      </c>
      <c r="D14" s="1721"/>
      <c r="E14" s="1722"/>
      <c r="F14" s="56"/>
      <c r="H14" s="904" t="s">
        <v>771</v>
      </c>
      <c r="I14" s="910">
        <v>84.790732165999984</v>
      </c>
      <c r="J14" s="910">
        <v>18.962873990815421</v>
      </c>
      <c r="K14" s="910">
        <v>85.158960837999999</v>
      </c>
      <c r="L14" s="910">
        <v>18.527050510170589</v>
      </c>
      <c r="M14" s="910">
        <v>84.346875894000007</v>
      </c>
      <c r="N14" s="910">
        <v>18.212628188528932</v>
      </c>
      <c r="O14" s="910">
        <v>84.148730932000007</v>
      </c>
      <c r="P14" s="910">
        <v>17.866688975767818</v>
      </c>
      <c r="Q14" s="910">
        <v>84.81992969800001</v>
      </c>
      <c r="R14" s="910">
        <v>17.305099942504139</v>
      </c>
      <c r="S14" s="910">
        <v>85.042279616999991</v>
      </c>
      <c r="T14" s="910">
        <v>16.686637191888735</v>
      </c>
      <c r="U14" s="910">
        <v>85.365967797999986</v>
      </c>
      <c r="V14" s="910">
        <v>16.18351421651127</v>
      </c>
      <c r="W14" s="910">
        <v>88.730154783999964</v>
      </c>
      <c r="X14" s="910">
        <v>17.77735345389884</v>
      </c>
      <c r="Y14" s="910">
        <v>89.347591050999995</v>
      </c>
      <c r="Z14" s="910">
        <v>17.447275133735804</v>
      </c>
      <c r="AA14" s="910">
        <v>91.680134305999999</v>
      </c>
      <c r="AB14" s="910">
        <v>18.330582376842642</v>
      </c>
      <c r="AC14" s="910">
        <v>92.709439943000007</v>
      </c>
      <c r="AD14" s="910">
        <v>17.575146011267101</v>
      </c>
      <c r="AE14" s="910">
        <v>93.836584353000021</v>
      </c>
      <c r="AF14" s="910">
        <v>17.764085950982238</v>
      </c>
      <c r="AG14" s="910">
        <v>95.367453558999998</v>
      </c>
      <c r="AH14" s="910">
        <v>18.090250806311456</v>
      </c>
      <c r="AI14" s="910">
        <v>95.639631012999985</v>
      </c>
      <c r="AJ14" s="910">
        <v>18.264985942882738</v>
      </c>
      <c r="AK14" s="910">
        <v>96.494970765000019</v>
      </c>
      <c r="AL14" s="910">
        <v>18.478527109712537</v>
      </c>
      <c r="AM14" s="910">
        <v>95.529938531000013</v>
      </c>
      <c r="AN14" s="910">
        <v>18.184838796862319</v>
      </c>
      <c r="AO14" s="910">
        <v>95.279034245000005</v>
      </c>
      <c r="AP14" s="910">
        <v>17.271802592462929</v>
      </c>
      <c r="AQ14" s="913">
        <v>94.325828726000026</v>
      </c>
      <c r="AR14" s="913">
        <v>15.262384683777249</v>
      </c>
      <c r="AS14" s="913">
        <v>93.970176083000027</v>
      </c>
      <c r="AT14" s="913">
        <v>15.540467332081761</v>
      </c>
      <c r="AU14" s="913">
        <v>93.881677885999977</v>
      </c>
      <c r="AV14" s="913">
        <v>13.316293235454907</v>
      </c>
      <c r="AW14" s="913">
        <v>92.824177438999996</v>
      </c>
      <c r="AX14" s="913">
        <v>16.680075084610614</v>
      </c>
      <c r="AY14" s="913">
        <v>92.039249795000018</v>
      </c>
      <c r="AZ14" s="913">
        <v>16.36554100675556</v>
      </c>
      <c r="BA14" s="913">
        <v>91.320804514000002</v>
      </c>
      <c r="BB14" s="913">
        <v>16.432625866177872</v>
      </c>
      <c r="BC14" s="913">
        <v>91.48653452500001</v>
      </c>
      <c r="BD14" s="913">
        <v>8.5862368105966489</v>
      </c>
      <c r="BE14" s="912">
        <v>92.153948604999982</v>
      </c>
      <c r="BF14" s="912">
        <v>15.96678019853554</v>
      </c>
      <c r="BG14" s="912">
        <v>88.986023023000001</v>
      </c>
      <c r="BH14" s="912">
        <v>13.540920230153183</v>
      </c>
      <c r="BI14" s="912">
        <v>88.022907394000015</v>
      </c>
      <c r="BJ14" s="912">
        <v>16.392014998981299</v>
      </c>
      <c r="BK14" s="912">
        <v>87.468246262999997</v>
      </c>
      <c r="BL14" s="912">
        <v>7.9158726967997817</v>
      </c>
      <c r="BM14" s="912">
        <v>87.525921179999983</v>
      </c>
      <c r="BN14" s="912">
        <v>17.092961297834123</v>
      </c>
      <c r="BO14" s="913">
        <v>85.503264541999982</v>
      </c>
      <c r="BP14" s="913">
        <v>16.347347573494741</v>
      </c>
      <c r="BQ14" s="913">
        <v>83.685952992999987</v>
      </c>
      <c r="BR14" s="913">
        <v>15.966443118598617</v>
      </c>
      <c r="BS14" s="913">
        <v>83.2</v>
      </c>
      <c r="BT14" s="913">
        <v>16.2</v>
      </c>
      <c r="BU14" s="912">
        <v>83.469610268000011</v>
      </c>
      <c r="BV14" s="912">
        <v>9.0173250814344659</v>
      </c>
      <c r="BW14" s="912">
        <v>81.041839489000012</v>
      </c>
      <c r="BX14" s="912">
        <v>8.6061929200763174</v>
      </c>
      <c r="BY14" s="912">
        <v>80.458082522000026</v>
      </c>
      <c r="BZ14" s="912">
        <v>8.7191464848186779</v>
      </c>
      <c r="CA14" s="913">
        <v>78.593450067999996</v>
      </c>
      <c r="CB14" s="913">
        <v>5.9266658792298577</v>
      </c>
      <c r="CC14" s="914">
        <v>77.815586749000019</v>
      </c>
      <c r="CD14" s="1706">
        <v>7.3</v>
      </c>
      <c r="CE14" s="1258"/>
      <c r="CF14" s="1258"/>
      <c r="CG14" s="1258"/>
      <c r="CH14" s="1258"/>
    </row>
    <row r="15" spans="2:86" ht="19.5" customHeight="1" x14ac:dyDescent="0.3">
      <c r="B15" s="74"/>
      <c r="C15" s="89"/>
      <c r="D15" s="75"/>
      <c r="E15" s="76"/>
      <c r="H15" s="893" t="s">
        <v>772</v>
      </c>
      <c r="I15" s="899">
        <v>134.924019418</v>
      </c>
      <c r="J15" s="900">
        <v>30.174844740682783</v>
      </c>
      <c r="K15" s="1023">
        <v>136.80478926299998</v>
      </c>
      <c r="L15" s="900">
        <v>29.76303627671615</v>
      </c>
      <c r="M15" s="899">
        <v>137.578850528</v>
      </c>
      <c r="N15" s="900">
        <v>29.706760620518747</v>
      </c>
      <c r="O15" s="1023">
        <v>139.05729370099999</v>
      </c>
      <c r="P15" s="900">
        <v>29.52502537887905</v>
      </c>
      <c r="Q15" s="899">
        <v>153.876601763</v>
      </c>
      <c r="R15" s="900">
        <v>31.394154437555628</v>
      </c>
      <c r="S15" s="1023">
        <v>172.80944924699998</v>
      </c>
      <c r="T15" s="900">
        <v>33.907940801934529</v>
      </c>
      <c r="U15" s="899">
        <v>189.33437564699997</v>
      </c>
      <c r="V15" s="900">
        <v>35.893642853180388</v>
      </c>
      <c r="W15" s="1023">
        <v>155.74830085100007</v>
      </c>
      <c r="X15" s="900">
        <v>31.20464064119583</v>
      </c>
      <c r="Y15" s="899">
        <v>169.29969720800003</v>
      </c>
      <c r="Z15" s="900">
        <v>33.059854916066932</v>
      </c>
      <c r="AA15" s="899">
        <v>156.13563863300001</v>
      </c>
      <c r="AB15" s="900">
        <v>31.21785551022948</v>
      </c>
      <c r="AC15" s="899">
        <v>182.51618738000002</v>
      </c>
      <c r="AD15" s="900">
        <v>34.600021794927109</v>
      </c>
      <c r="AE15" s="899">
        <v>183.18140190700001</v>
      </c>
      <c r="AF15" s="899">
        <v>34.677841169666742</v>
      </c>
      <c r="AG15" s="899">
        <v>180.09845726100002</v>
      </c>
      <c r="AH15" s="899">
        <v>34.16287360200559</v>
      </c>
      <c r="AI15" s="899">
        <v>177.73512449</v>
      </c>
      <c r="AJ15" s="899">
        <v>33.943350847151436</v>
      </c>
      <c r="AK15" s="899">
        <v>175.73153405999997</v>
      </c>
      <c r="AL15" s="899">
        <v>33.652115653439886</v>
      </c>
      <c r="AM15" s="899">
        <v>178.26353464000005</v>
      </c>
      <c r="AN15" s="899">
        <v>33.933798038981621</v>
      </c>
      <c r="AO15" s="899">
        <v>172.93802663200003</v>
      </c>
      <c r="AP15" s="899">
        <v>31.349514406678068</v>
      </c>
      <c r="AQ15" s="902">
        <v>199.494759063</v>
      </c>
      <c r="AR15" s="902">
        <v>32.279236730179953</v>
      </c>
      <c r="AS15" s="902">
        <v>221.16134083300005</v>
      </c>
      <c r="AT15" s="902">
        <v>36.574908503937671</v>
      </c>
      <c r="AU15" s="902">
        <v>277.44855803999997</v>
      </c>
      <c r="AV15" s="902">
        <v>39.353646417579867</v>
      </c>
      <c r="AW15" s="902">
        <v>210.848641797</v>
      </c>
      <c r="AX15" s="902">
        <v>37.888525098682699</v>
      </c>
      <c r="AY15" s="902">
        <v>218.98127881800011</v>
      </c>
      <c r="AZ15" s="902">
        <v>38.9371611153923</v>
      </c>
      <c r="BA15" s="902">
        <v>214.23802160899999</v>
      </c>
      <c r="BB15" s="902">
        <v>38.550834874337042</v>
      </c>
      <c r="BC15" s="902">
        <v>233.73304689700001</v>
      </c>
      <c r="BD15" s="902">
        <v>21.936422682744894</v>
      </c>
      <c r="BE15" s="901">
        <v>222.286874375</v>
      </c>
      <c r="BF15" s="901">
        <v>38.513875074177108</v>
      </c>
      <c r="BG15" s="901">
        <v>177.89649138499999</v>
      </c>
      <c r="BH15" s="901">
        <v>27.070343377923518</v>
      </c>
      <c r="BI15" s="901">
        <v>172.37029323600001</v>
      </c>
      <c r="BJ15" s="901">
        <v>32.099558123615374</v>
      </c>
      <c r="BK15" s="901">
        <v>172.20949456800003</v>
      </c>
      <c r="BL15" s="901">
        <v>15.584952190326067</v>
      </c>
      <c r="BM15" s="901">
        <v>167.60047422300002</v>
      </c>
      <c r="BN15" s="901">
        <v>32.730742856174587</v>
      </c>
      <c r="BO15" s="902">
        <v>173.03656914700002</v>
      </c>
      <c r="BP15" s="902">
        <v>33.082817994412231</v>
      </c>
      <c r="BQ15" s="902">
        <v>169.16166318000001</v>
      </c>
      <c r="BR15" s="902">
        <v>32.274354015385704</v>
      </c>
      <c r="BS15" s="902">
        <v>159.30000000000001</v>
      </c>
      <c r="BT15" s="902">
        <v>31</v>
      </c>
      <c r="BU15" s="901">
        <v>340.76038885799994</v>
      </c>
      <c r="BV15" s="901">
        <v>36.81276564420012</v>
      </c>
      <c r="BW15" s="901">
        <v>321.00466266900003</v>
      </c>
      <c r="BX15" s="901">
        <v>34.0889110192077</v>
      </c>
      <c r="BY15" s="901">
        <v>299.92501726700004</v>
      </c>
      <c r="BZ15" s="901">
        <v>32.502516565662482</v>
      </c>
      <c r="CA15" s="902">
        <v>305.70242287600001</v>
      </c>
      <c r="CB15" s="902">
        <v>23.052762250410165</v>
      </c>
      <c r="CC15" s="903">
        <v>405.839310893</v>
      </c>
      <c r="CD15" s="1705">
        <v>38.299999999999997</v>
      </c>
      <c r="CE15" s="1258"/>
      <c r="CF15" s="1258"/>
      <c r="CG15" s="1258"/>
      <c r="CH15" s="1258"/>
    </row>
    <row r="16" spans="2:86" ht="19.5" customHeight="1" x14ac:dyDescent="0.3">
      <c r="B16" s="74"/>
      <c r="C16" s="1721" t="s">
        <v>7</v>
      </c>
      <c r="D16" s="1721"/>
      <c r="E16" s="1722"/>
      <c r="F16" s="56"/>
      <c r="H16" s="904" t="s">
        <v>773</v>
      </c>
      <c r="I16" s="910">
        <v>44.086322182999993</v>
      </c>
      <c r="J16" s="911">
        <v>9.8596078948584225</v>
      </c>
      <c r="K16" s="1043">
        <v>43.481830679999995</v>
      </c>
      <c r="L16" s="911">
        <v>9.4598391684879655</v>
      </c>
      <c r="M16" s="910">
        <v>43.812833565000005</v>
      </c>
      <c r="N16" s="911">
        <v>9.460301156951413</v>
      </c>
      <c r="O16" s="1043">
        <v>44.316280099000004</v>
      </c>
      <c r="P16" s="911">
        <v>9.4093539417923999</v>
      </c>
      <c r="Q16" s="910">
        <v>44.744162849000006</v>
      </c>
      <c r="R16" s="911">
        <v>9.128776841745994</v>
      </c>
      <c r="S16" s="1043">
        <v>44.241123340000001</v>
      </c>
      <c r="T16" s="911">
        <v>8.6808065054338837</v>
      </c>
      <c r="U16" s="910">
        <v>44.902281641000002</v>
      </c>
      <c r="V16" s="911">
        <v>8.5124872596822101</v>
      </c>
      <c r="W16" s="1043">
        <v>44.890996180000002</v>
      </c>
      <c r="X16" s="911">
        <v>8.9940461383415471</v>
      </c>
      <c r="Y16" s="910">
        <v>45.060653795</v>
      </c>
      <c r="Z16" s="911">
        <v>8.7991809876398701</v>
      </c>
      <c r="AA16" s="910">
        <v>44.798570007999999</v>
      </c>
      <c r="AB16" s="911">
        <v>8.9570536094061293</v>
      </c>
      <c r="AC16" s="910">
        <v>44.486835919000001</v>
      </c>
      <c r="AD16" s="911">
        <v>8.4334738440488355</v>
      </c>
      <c r="AE16" s="910">
        <v>44.111061104999997</v>
      </c>
      <c r="AF16" s="910">
        <v>8.3506095864538743</v>
      </c>
      <c r="AG16" s="910">
        <v>43.664220264999997</v>
      </c>
      <c r="AH16" s="910">
        <v>8.2826652739259732</v>
      </c>
      <c r="AI16" s="910">
        <v>42.557050224000001</v>
      </c>
      <c r="AJ16" s="910">
        <v>8.1274249584490583</v>
      </c>
      <c r="AK16" s="910">
        <v>42.800269254</v>
      </c>
      <c r="AL16" s="910">
        <v>8.1961363316967759</v>
      </c>
      <c r="AM16" s="910">
        <v>41.759717711000008</v>
      </c>
      <c r="AN16" s="910">
        <v>7.9492748184966526</v>
      </c>
      <c r="AO16" s="910">
        <v>41.378239498000006</v>
      </c>
      <c r="AP16" s="910">
        <v>7.5008819085570524</v>
      </c>
      <c r="AQ16" s="913">
        <v>40.573162320999998</v>
      </c>
      <c r="AR16" s="913">
        <v>6.5649379342240533</v>
      </c>
      <c r="AS16" s="913">
        <v>40.227479126000006</v>
      </c>
      <c r="AT16" s="913">
        <v>6.6526833434624111</v>
      </c>
      <c r="AU16" s="913">
        <v>39.423579042</v>
      </c>
      <c r="AV16" s="913">
        <v>5.5918891815278586</v>
      </c>
      <c r="AW16" s="913">
        <v>38.627280618999997</v>
      </c>
      <c r="AX16" s="913">
        <v>6.9411435556501866</v>
      </c>
      <c r="AY16" s="913">
        <v>37.435018509000002</v>
      </c>
      <c r="AZ16" s="913">
        <v>6.6563377239845174</v>
      </c>
      <c r="BA16" s="913">
        <v>37.089060696000004</v>
      </c>
      <c r="BB16" s="913">
        <v>6.6739519147785797</v>
      </c>
      <c r="BC16" s="913">
        <v>36.411290383000001</v>
      </c>
      <c r="BD16" s="913">
        <v>3.4172893686601071</v>
      </c>
      <c r="BE16" s="912">
        <v>37.542861312999996</v>
      </c>
      <c r="BF16" s="912">
        <v>6.5047523593172505</v>
      </c>
      <c r="BG16" s="912">
        <v>41.26629879</v>
      </c>
      <c r="BH16" s="912">
        <v>6.2794542460295073</v>
      </c>
      <c r="BI16" s="912">
        <v>47.215193983000006</v>
      </c>
      <c r="BJ16" s="912">
        <v>8.7926221805518701</v>
      </c>
      <c r="BK16" s="912">
        <v>51.511359073999991</v>
      </c>
      <c r="BL16" s="912">
        <v>4.661775881991268</v>
      </c>
      <c r="BM16" s="912">
        <v>59.071208852999995</v>
      </c>
      <c r="BN16" s="912">
        <v>11.536032676127105</v>
      </c>
      <c r="BO16" s="913">
        <v>65.272233098000001</v>
      </c>
      <c r="BP16" s="913">
        <v>12.479381776435444</v>
      </c>
      <c r="BQ16" s="913">
        <v>70.090580643999999</v>
      </c>
      <c r="BR16" s="913">
        <v>13.372582004241304</v>
      </c>
      <c r="BS16" s="913">
        <v>70.099999999999994</v>
      </c>
      <c r="BT16" s="913">
        <v>13.6</v>
      </c>
      <c r="BU16" s="912">
        <v>195.06638427199999</v>
      </c>
      <c r="BV16" s="912">
        <v>21.073262398051273</v>
      </c>
      <c r="BW16" s="912">
        <v>187.91750126700001</v>
      </c>
      <c r="BX16" s="912">
        <v>19.955794181868256</v>
      </c>
      <c r="BY16" s="912">
        <v>163.64016875199999</v>
      </c>
      <c r="BZ16" s="912">
        <v>17.733490004052719</v>
      </c>
      <c r="CA16" s="913">
        <v>165.81027862600001</v>
      </c>
      <c r="CB16" s="913">
        <v>12.503613467891592</v>
      </c>
      <c r="CC16" s="914">
        <v>204.76560811100001</v>
      </c>
      <c r="CD16" s="1706">
        <v>19.3</v>
      </c>
      <c r="CE16" s="1258"/>
      <c r="CF16" s="1258"/>
      <c r="CG16" s="1258"/>
      <c r="CH16" s="1258"/>
    </row>
    <row r="17" spans="2:86" ht="19.5" customHeight="1" x14ac:dyDescent="0.3">
      <c r="B17" s="74"/>
      <c r="C17" s="89"/>
      <c r="D17" s="75"/>
      <c r="E17" s="76"/>
      <c r="F17" s="75"/>
      <c r="H17" s="904" t="s">
        <v>771</v>
      </c>
      <c r="I17" s="910">
        <v>89.511037443999996</v>
      </c>
      <c r="J17" s="910">
        <v>20.018538352925834</v>
      </c>
      <c r="K17" s="910">
        <v>92.108368515999999</v>
      </c>
      <c r="L17" s="910">
        <v>20.038952790319374</v>
      </c>
      <c r="M17" s="910">
        <v>92.552213003999995</v>
      </c>
      <c r="N17" s="910">
        <v>19.984368426232255</v>
      </c>
      <c r="O17" s="910">
        <v>93.522728166999983</v>
      </c>
      <c r="P17" s="910">
        <v>19.857001737499111</v>
      </c>
      <c r="Q17" s="910">
        <v>107.974380115</v>
      </c>
      <c r="R17" s="910">
        <v>22.029108557066682</v>
      </c>
      <c r="S17" s="910">
        <v>127.48457594899998</v>
      </c>
      <c r="T17" s="910">
        <v>25.014485453627248</v>
      </c>
      <c r="U17" s="910">
        <v>143.33197244499996</v>
      </c>
      <c r="V17" s="910">
        <v>27.172596686692803</v>
      </c>
      <c r="W17" s="910">
        <v>109.82916674100004</v>
      </c>
      <c r="X17" s="910">
        <v>22.004603975446045</v>
      </c>
      <c r="Y17" s="910">
        <v>123.23025543800003</v>
      </c>
      <c r="Z17" s="910">
        <v>24.063683711406181</v>
      </c>
      <c r="AA17" s="910">
        <v>110.41444382100001</v>
      </c>
      <c r="AB17" s="910">
        <v>22.076331730696936</v>
      </c>
      <c r="AC17" s="910">
        <v>137.12400974300002</v>
      </c>
      <c r="AD17" s="910">
        <v>25.994920197612544</v>
      </c>
      <c r="AE17" s="910">
        <v>138.20259557200001</v>
      </c>
      <c r="AF17" s="910">
        <v>26.162959823370386</v>
      </c>
      <c r="AG17" s="910">
        <v>135.59138169000002</v>
      </c>
      <c r="AH17" s="910">
        <v>25.720327117981689</v>
      </c>
      <c r="AI17" s="910">
        <v>134.36672244300001</v>
      </c>
      <c r="AJ17" s="910">
        <v>25.660976214755888</v>
      </c>
      <c r="AK17" s="910">
        <v>132.14074384499997</v>
      </c>
      <c r="AL17" s="910">
        <v>25.304596686017884</v>
      </c>
      <c r="AM17" s="910">
        <v>135.72742436100003</v>
      </c>
      <c r="AN17" s="910">
        <v>25.836731084226237</v>
      </c>
      <c r="AO17" s="910">
        <v>130.81906134200003</v>
      </c>
      <c r="AP17" s="910">
        <v>23.714356686491019</v>
      </c>
      <c r="AQ17" s="913">
        <v>158.23258874100003</v>
      </c>
      <c r="AR17" s="913">
        <v>25.60281390042417</v>
      </c>
      <c r="AS17" s="913">
        <v>180.28347691500002</v>
      </c>
      <c r="AT17" s="913">
        <v>29.814666741041929</v>
      </c>
      <c r="AU17" s="913">
        <v>237.38930962799995</v>
      </c>
      <c r="AV17" s="913">
        <v>33.671593106880863</v>
      </c>
      <c r="AW17" s="913">
        <v>171.62157874799999</v>
      </c>
      <c r="AX17" s="913">
        <v>30.839603416224925</v>
      </c>
      <c r="AY17" s="913">
        <v>180.99562409300012</v>
      </c>
      <c r="AZ17" s="913">
        <v>32.182914514566399</v>
      </c>
      <c r="BA17" s="913">
        <v>176.60139043999999</v>
      </c>
      <c r="BB17" s="913">
        <v>31.778350968233362</v>
      </c>
      <c r="BC17" s="913">
        <v>196.793485901</v>
      </c>
      <c r="BD17" s="913">
        <v>18.469553814687995</v>
      </c>
      <c r="BE17" s="912">
        <v>184.26499262000002</v>
      </c>
      <c r="BF17" s="912">
        <v>31.926126660715692</v>
      </c>
      <c r="BG17" s="912">
        <v>136.206618728</v>
      </c>
      <c r="BH17" s="912">
        <v>20.726434291124892</v>
      </c>
      <c r="BI17" s="912">
        <v>124.73403038800002</v>
      </c>
      <c r="BJ17" s="912">
        <v>23.228522637311301</v>
      </c>
      <c r="BK17" s="912">
        <v>120.31346569000003</v>
      </c>
      <c r="BL17" s="912">
        <v>10.888363706860989</v>
      </c>
      <c r="BM17" s="912">
        <v>108.19003415400003</v>
      </c>
      <c r="BN17" s="912">
        <v>21.128461622272464</v>
      </c>
      <c r="BO17" s="913">
        <v>107.44752001500002</v>
      </c>
      <c r="BP17" s="913">
        <v>20.542864240375739</v>
      </c>
      <c r="BQ17" s="913">
        <v>98.763768496999987</v>
      </c>
      <c r="BR17" s="913">
        <v>18.843139565103531</v>
      </c>
      <c r="BS17" s="913">
        <v>88.9</v>
      </c>
      <c r="BT17" s="913">
        <v>17.3</v>
      </c>
      <c r="BU17" s="912">
        <v>145.41844400700001</v>
      </c>
      <c r="BV17" s="912">
        <v>15.709734096484764</v>
      </c>
      <c r="BW17" s="912">
        <v>132.85591019899999</v>
      </c>
      <c r="BX17" s="912">
        <v>14.108559244883907</v>
      </c>
      <c r="BY17" s="912">
        <v>136.05382895700001</v>
      </c>
      <c r="BZ17" s="912">
        <v>14.743991247519231</v>
      </c>
      <c r="CA17" s="913">
        <v>139.66259149500002</v>
      </c>
      <c r="CB17" s="913">
        <v>10.531838402590417</v>
      </c>
      <c r="CC17" s="914">
        <v>200.86481444499998</v>
      </c>
      <c r="CD17" s="1706">
        <v>19</v>
      </c>
      <c r="CE17" s="1258"/>
      <c r="CF17" s="1258"/>
      <c r="CG17" s="1258"/>
      <c r="CH17" s="1258"/>
    </row>
    <row r="18" spans="2:86" ht="19.5" customHeight="1" x14ac:dyDescent="0.3">
      <c r="B18" s="74"/>
      <c r="C18" s="1721" t="s">
        <v>31</v>
      </c>
      <c r="D18" s="1721"/>
      <c r="E18" s="1722"/>
      <c r="F18" s="56"/>
      <c r="H18" s="893" t="s">
        <v>774</v>
      </c>
      <c r="I18" s="899">
        <v>0</v>
      </c>
      <c r="J18" s="899">
        <v>0</v>
      </c>
      <c r="K18" s="899">
        <v>0</v>
      </c>
      <c r="L18" s="899">
        <v>0</v>
      </c>
      <c r="M18" s="899">
        <v>0</v>
      </c>
      <c r="N18" s="899">
        <v>0</v>
      </c>
      <c r="O18" s="899">
        <v>0</v>
      </c>
      <c r="P18" s="899">
        <v>0</v>
      </c>
      <c r="Q18" s="899">
        <v>0</v>
      </c>
      <c r="R18" s="899">
        <v>0</v>
      </c>
      <c r="S18" s="899">
        <v>0</v>
      </c>
      <c r="T18" s="899">
        <v>0</v>
      </c>
      <c r="U18" s="899">
        <v>0</v>
      </c>
      <c r="V18" s="899">
        <v>0</v>
      </c>
      <c r="W18" s="899">
        <v>0</v>
      </c>
      <c r="X18" s="899">
        <v>0</v>
      </c>
      <c r="Y18" s="899">
        <v>0</v>
      </c>
      <c r="Z18" s="899">
        <v>0</v>
      </c>
      <c r="AA18" s="899">
        <v>0</v>
      </c>
      <c r="AB18" s="899">
        <v>0</v>
      </c>
      <c r="AC18" s="899">
        <v>0</v>
      </c>
      <c r="AD18" s="899">
        <v>0</v>
      </c>
      <c r="AE18" s="899">
        <v>0</v>
      </c>
      <c r="AF18" s="899">
        <v>0</v>
      </c>
      <c r="AG18" s="899">
        <v>0</v>
      </c>
      <c r="AH18" s="899">
        <v>0</v>
      </c>
      <c r="AI18" s="899">
        <v>0</v>
      </c>
      <c r="AJ18" s="899">
        <v>0</v>
      </c>
      <c r="AK18" s="899">
        <v>0</v>
      </c>
      <c r="AL18" s="899">
        <v>0</v>
      </c>
      <c r="AM18" s="899">
        <v>0</v>
      </c>
      <c r="AN18" s="899">
        <v>0</v>
      </c>
      <c r="AO18" s="899">
        <v>0</v>
      </c>
      <c r="AP18" s="899">
        <v>0</v>
      </c>
      <c r="AQ18" s="902">
        <v>0</v>
      </c>
      <c r="AR18" s="902">
        <v>0</v>
      </c>
      <c r="AS18" s="902">
        <v>17.764410999999999</v>
      </c>
      <c r="AT18" s="902">
        <v>2.9378177239482337</v>
      </c>
      <c r="AU18" s="902">
        <v>78.343339</v>
      </c>
      <c r="AV18" s="902">
        <v>11.112316041426688</v>
      </c>
      <c r="AW18" s="902">
        <v>0</v>
      </c>
      <c r="AX18" s="902">
        <v>0</v>
      </c>
      <c r="AY18" s="902">
        <v>0</v>
      </c>
      <c r="AZ18" s="902">
        <v>0</v>
      </c>
      <c r="BA18" s="902">
        <v>0</v>
      </c>
      <c r="BB18" s="902">
        <v>0</v>
      </c>
      <c r="BC18" s="902">
        <v>491.02531907299999</v>
      </c>
      <c r="BD18" s="902">
        <v>46.083936739427578</v>
      </c>
      <c r="BE18" s="901">
        <v>15.536980947</v>
      </c>
      <c r="BF18" s="901">
        <v>2.6855614634387259</v>
      </c>
      <c r="BG18" s="901">
        <v>146.21710353099999</v>
      </c>
      <c r="BH18" s="901">
        <v>22.249720438518491</v>
      </c>
      <c r="BI18" s="901">
        <v>32.665402096000001</v>
      </c>
      <c r="BJ18" s="901">
        <v>6.0830956049730034</v>
      </c>
      <c r="BK18" s="901">
        <v>601.41870797499996</v>
      </c>
      <c r="BL18" s="901">
        <v>54.428368387417336</v>
      </c>
      <c r="BM18" s="901">
        <v>0</v>
      </c>
      <c r="BN18" s="901">
        <v>0</v>
      </c>
      <c r="BO18" s="902">
        <v>0</v>
      </c>
      <c r="BP18" s="902">
        <v>0</v>
      </c>
      <c r="BQ18" s="902">
        <v>1.945723842</v>
      </c>
      <c r="BR18" s="902">
        <v>0.37122465523446618</v>
      </c>
      <c r="BS18" s="902">
        <v>100.3</v>
      </c>
      <c r="BT18" s="902">
        <v>19.5</v>
      </c>
      <c r="BU18" s="901">
        <v>42.680466000000003</v>
      </c>
      <c r="BV18" s="901">
        <v>4.6108234519534737</v>
      </c>
      <c r="BW18" s="901">
        <v>54.469184917</v>
      </c>
      <c r="BX18" s="901">
        <v>5.7843246963642851</v>
      </c>
      <c r="BY18" s="901">
        <v>18.937026187000015</v>
      </c>
      <c r="BZ18" s="901">
        <v>2.0521829521123918</v>
      </c>
      <c r="CA18" s="902">
        <v>417.02987439500004</v>
      </c>
      <c r="CB18" s="902">
        <v>31.447871610902752</v>
      </c>
      <c r="CC18" s="903">
        <v>49.608889390999998</v>
      </c>
      <c r="CD18" s="1705">
        <v>4.7</v>
      </c>
      <c r="CE18" s="1258"/>
      <c r="CF18" s="1258"/>
      <c r="CG18" s="1258"/>
      <c r="CH18" s="1258"/>
    </row>
    <row r="19" spans="2:86" ht="19.5" customHeight="1" thickBot="1" x14ac:dyDescent="0.35">
      <c r="B19" s="74"/>
      <c r="C19" s="89"/>
      <c r="D19" s="75"/>
      <c r="E19" s="76"/>
      <c r="H19" s="915" t="s">
        <v>426</v>
      </c>
      <c r="I19" s="921">
        <v>447.14072459200003</v>
      </c>
      <c r="J19" s="922">
        <v>100</v>
      </c>
      <c r="K19" s="1075">
        <v>459.64661666599994</v>
      </c>
      <c r="L19" s="922">
        <v>100</v>
      </c>
      <c r="M19" s="921">
        <v>463.12303211200003</v>
      </c>
      <c r="N19" s="922">
        <v>100</v>
      </c>
      <c r="O19" s="1075">
        <v>470.98111489000001</v>
      </c>
      <c r="P19" s="922">
        <v>100</v>
      </c>
      <c r="Q19" s="921">
        <v>490.14411924700005</v>
      </c>
      <c r="R19" s="922">
        <v>100</v>
      </c>
      <c r="S19" s="1075">
        <v>509.64300738999992</v>
      </c>
      <c r="T19" s="922">
        <v>100</v>
      </c>
      <c r="U19" s="921">
        <v>527.48721109600001</v>
      </c>
      <c r="V19" s="922">
        <v>100</v>
      </c>
      <c r="W19" s="1075">
        <v>499.11903374200006</v>
      </c>
      <c r="X19" s="922">
        <v>100</v>
      </c>
      <c r="Y19" s="921">
        <v>512.10054502000003</v>
      </c>
      <c r="Z19" s="922">
        <v>100</v>
      </c>
      <c r="AA19" s="921">
        <v>500.14850822100004</v>
      </c>
      <c r="AB19" s="922">
        <v>100</v>
      </c>
      <c r="AC19" s="921">
        <v>527.50309945399999</v>
      </c>
      <c r="AD19" s="922">
        <v>100</v>
      </c>
      <c r="AE19" s="921">
        <v>528.23761724600001</v>
      </c>
      <c r="AF19" s="921">
        <v>100</v>
      </c>
      <c r="AG19" s="921">
        <v>527.17596113000002</v>
      </c>
      <c r="AH19" s="921">
        <v>100</v>
      </c>
      <c r="AI19" s="921">
        <v>523.62280109099993</v>
      </c>
      <c r="AJ19" s="921">
        <v>100</v>
      </c>
      <c r="AK19" s="921">
        <v>522.20055306399991</v>
      </c>
      <c r="AL19" s="921">
        <v>100</v>
      </c>
      <c r="AM19" s="921">
        <v>525.32738727100013</v>
      </c>
      <c r="AN19" s="921">
        <v>100</v>
      </c>
      <c r="AO19" s="921">
        <v>551.64499324799999</v>
      </c>
      <c r="AP19" s="921">
        <v>100</v>
      </c>
      <c r="AQ19" s="924">
        <v>618.02811736400008</v>
      </c>
      <c r="AR19" s="924">
        <v>100</v>
      </c>
      <c r="AS19" s="924">
        <v>604.68050332700011</v>
      </c>
      <c r="AT19" s="924">
        <v>100</v>
      </c>
      <c r="AU19" s="924">
        <v>705.01359669700014</v>
      </c>
      <c r="AV19" s="924">
        <v>100</v>
      </c>
      <c r="AW19" s="924">
        <v>556.49735968300001</v>
      </c>
      <c r="AX19" s="924">
        <v>100</v>
      </c>
      <c r="AY19" s="924">
        <v>562.39662200600014</v>
      </c>
      <c r="AZ19" s="924">
        <v>100</v>
      </c>
      <c r="BA19" s="924">
        <v>555.72861731099988</v>
      </c>
      <c r="BB19" s="924">
        <v>100</v>
      </c>
      <c r="BC19" s="924">
        <v>1065.5021116130001</v>
      </c>
      <c r="BD19" s="924">
        <v>100</v>
      </c>
      <c r="BE19" s="923">
        <v>577.16050111000004</v>
      </c>
      <c r="BF19" s="923">
        <v>100</v>
      </c>
      <c r="BG19" s="923">
        <v>657.16377846199998</v>
      </c>
      <c r="BH19" s="923">
        <v>100</v>
      </c>
      <c r="BI19" s="923">
        <v>536.98649860599994</v>
      </c>
      <c r="BJ19" s="923">
        <v>100</v>
      </c>
      <c r="BK19" s="923">
        <v>1104.972876817</v>
      </c>
      <c r="BL19" s="923">
        <v>100</v>
      </c>
      <c r="BM19" s="923">
        <v>512.05826570900001</v>
      </c>
      <c r="BN19" s="923">
        <v>100</v>
      </c>
      <c r="BO19" s="924">
        <v>523.04059822300007</v>
      </c>
      <c r="BP19" s="924">
        <v>100</v>
      </c>
      <c r="BQ19" s="924">
        <v>524.13648031299999</v>
      </c>
      <c r="BR19" s="924">
        <v>100</v>
      </c>
      <c r="BS19" s="924">
        <v>614.59999999999991</v>
      </c>
      <c r="BT19" s="924">
        <v>100</v>
      </c>
      <c r="BU19" s="923">
        <v>925.65821365199986</v>
      </c>
      <c r="BV19" s="923">
        <v>100</v>
      </c>
      <c r="BW19" s="923">
        <v>941.66886847199987</v>
      </c>
      <c r="BX19" s="923">
        <v>100</v>
      </c>
      <c r="BY19" s="923">
        <v>922.77475395200008</v>
      </c>
      <c r="BZ19" s="923">
        <v>100</v>
      </c>
      <c r="CA19" s="924">
        <v>1326.0988837489999</v>
      </c>
      <c r="CB19" s="924">
        <v>100</v>
      </c>
      <c r="CC19" s="925">
        <v>1058.8021697669999</v>
      </c>
      <c r="CD19" s="1707">
        <v>100</v>
      </c>
      <c r="CE19" s="1258"/>
      <c r="CF19" s="1258"/>
      <c r="CG19" s="1258"/>
      <c r="CH19" s="1258"/>
    </row>
    <row r="20" spans="2:86" ht="19.5" customHeight="1" x14ac:dyDescent="0.25">
      <c r="B20" s="74"/>
      <c r="C20" s="1721" t="s">
        <v>17</v>
      </c>
      <c r="D20" s="1721"/>
      <c r="E20" s="1722"/>
      <c r="F20" s="56"/>
      <c r="H20" s="833" t="s">
        <v>650</v>
      </c>
      <c r="I20" s="802"/>
      <c r="J20" s="802"/>
      <c r="K20" s="802"/>
      <c r="L20" s="802"/>
      <c r="M20" s="802"/>
      <c r="N20" s="802"/>
      <c r="O20" s="802"/>
      <c r="P20" s="802"/>
      <c r="Q20" s="802"/>
      <c r="R20" s="802"/>
      <c r="S20" s="802"/>
      <c r="T20" s="802"/>
      <c r="U20" s="802"/>
      <c r="V20" s="802"/>
      <c r="W20" s="802"/>
      <c r="X20" s="802"/>
      <c r="Y20" s="802"/>
      <c r="Z20" s="802"/>
      <c r="AA20" s="802"/>
      <c r="AB20" s="802"/>
      <c r="AC20" s="802"/>
      <c r="AD20" s="802"/>
      <c r="AE20" s="802"/>
      <c r="AF20" s="802"/>
      <c r="AG20" s="802"/>
      <c r="AH20" s="802"/>
      <c r="AI20" s="802"/>
      <c r="AJ20" s="802"/>
      <c r="AK20" s="802"/>
      <c r="AL20" s="802"/>
      <c r="AM20" s="802"/>
      <c r="AN20" s="802"/>
      <c r="AO20" s="802"/>
      <c r="AP20" s="802"/>
      <c r="AQ20" s="929"/>
      <c r="AR20" s="929"/>
      <c r="AS20" s="929"/>
      <c r="AT20" s="929"/>
      <c r="AU20" s="929"/>
      <c r="AV20" s="929"/>
      <c r="AW20" s="929"/>
      <c r="AX20" s="929"/>
      <c r="AY20" s="929"/>
      <c r="AZ20" s="929"/>
      <c r="BA20" s="929"/>
      <c r="BB20" s="929"/>
      <c r="BC20" s="929"/>
      <c r="BD20" s="929"/>
      <c r="BE20" s="928"/>
      <c r="BF20" s="928"/>
      <c r="BG20" s="928"/>
      <c r="BH20" s="928"/>
      <c r="BI20" s="928"/>
      <c r="BJ20" s="928"/>
      <c r="BK20" s="928"/>
      <c r="BL20" s="928"/>
      <c r="BM20" s="928"/>
      <c r="BN20" s="928"/>
      <c r="BO20" s="929"/>
      <c r="BP20" s="929"/>
      <c r="BQ20" s="929"/>
      <c r="BR20" s="929"/>
      <c r="BS20" s="929"/>
      <c r="BT20" s="929"/>
      <c r="BU20" s="929"/>
      <c r="BV20" s="929"/>
      <c r="BW20" s="929"/>
      <c r="BX20" s="929"/>
      <c r="BY20" s="929"/>
      <c r="BZ20" s="929"/>
      <c r="CA20" s="929"/>
      <c r="CB20" s="929"/>
      <c r="CC20" s="929"/>
      <c r="CD20" s="929"/>
      <c r="CE20" s="1258"/>
      <c r="CF20" s="1258"/>
      <c r="CG20" s="1258"/>
      <c r="CH20" s="1258"/>
    </row>
    <row r="21" spans="2:86" ht="19.5" customHeight="1" x14ac:dyDescent="0.3">
      <c r="B21" s="74"/>
      <c r="E21" s="113"/>
      <c r="F21" s="189"/>
      <c r="H21" s="1295"/>
      <c r="I21" s="1166"/>
      <c r="J21" s="1166"/>
      <c r="K21" s="1166"/>
      <c r="L21" s="1166"/>
      <c r="M21" s="1166"/>
      <c r="N21" s="1166"/>
      <c r="O21" s="1166"/>
      <c r="P21" s="1166"/>
      <c r="Q21" s="1166"/>
      <c r="R21" s="1166"/>
      <c r="S21" s="1166"/>
      <c r="T21" s="1166"/>
      <c r="U21" s="1166"/>
      <c r="V21" s="1166"/>
      <c r="W21" s="1166"/>
      <c r="X21" s="1166"/>
      <c r="Y21" s="1166"/>
      <c r="Z21" s="1166"/>
      <c r="AA21" s="1166"/>
      <c r="AB21" s="1166"/>
      <c r="AC21" s="1166"/>
      <c r="AD21" s="1166"/>
      <c r="AE21" s="1166"/>
      <c r="AF21" s="1166"/>
      <c r="AG21" s="1166"/>
      <c r="AH21" s="1166"/>
      <c r="AI21" s="1166"/>
      <c r="AJ21" s="1166"/>
      <c r="AK21" s="1166"/>
      <c r="AL21" s="1166"/>
      <c r="AM21" s="1166"/>
      <c r="AN21" s="1166"/>
      <c r="AO21" s="1166"/>
      <c r="AP21" s="1166"/>
      <c r="AQ21" s="1166"/>
      <c r="AR21" s="1166"/>
      <c r="AS21" s="1166"/>
      <c r="AT21" s="1166"/>
      <c r="AU21" s="1166"/>
      <c r="AV21" s="1166"/>
      <c r="AW21" s="1166"/>
      <c r="AX21" s="1166"/>
      <c r="AY21" s="1166"/>
      <c r="AZ21" s="1166"/>
      <c r="BA21" s="1166"/>
      <c r="BB21" s="1166"/>
      <c r="BC21" s="1166"/>
      <c r="BD21" s="1166"/>
      <c r="BE21" s="647"/>
      <c r="BF21" s="647"/>
      <c r="BG21" s="647"/>
      <c r="BH21" s="647"/>
      <c r="BI21" s="647"/>
      <c r="BJ21" s="647"/>
      <c r="BK21" s="647"/>
      <c r="BL21" s="647"/>
      <c r="BM21" s="1166"/>
      <c r="BN21" s="1166"/>
      <c r="BO21" s="1283"/>
      <c r="BP21" s="1283"/>
      <c r="BQ21" s="1283"/>
      <c r="BR21" s="1283"/>
      <c r="BS21" s="1166"/>
      <c r="BT21" s="1166"/>
      <c r="BU21" s="1166"/>
      <c r="BV21" s="1166"/>
      <c r="BW21" s="1166"/>
      <c r="BX21" s="1166"/>
      <c r="BY21" s="1166"/>
      <c r="BZ21" s="1166"/>
      <c r="CA21" s="1166"/>
      <c r="CB21" s="1166"/>
      <c r="CC21" s="1166"/>
      <c r="CD21" s="1166"/>
      <c r="CE21" s="1258"/>
      <c r="CF21" s="1258"/>
      <c r="CG21" s="1258"/>
      <c r="CH21" s="1258"/>
    </row>
    <row r="22" spans="2:86" ht="19.5" customHeight="1" x14ac:dyDescent="0.3">
      <c r="B22" s="74"/>
      <c r="C22" s="1721" t="s">
        <v>8</v>
      </c>
      <c r="D22" s="1721"/>
      <c r="E22" s="1722"/>
      <c r="F22" s="56"/>
      <c r="CE22" s="1258"/>
      <c r="CF22" s="1258"/>
      <c r="CG22" s="1258"/>
      <c r="CH22" s="1258"/>
    </row>
    <row r="23" spans="2:86" ht="19.5" customHeight="1" x14ac:dyDescent="0.3">
      <c r="B23" s="71"/>
      <c r="C23" s="214"/>
      <c r="D23" s="1789" t="s">
        <v>9</v>
      </c>
      <c r="E23" s="1790"/>
      <c r="F23" s="1246"/>
      <c r="H23" s="786" t="s">
        <v>775</v>
      </c>
      <c r="I23" s="273"/>
      <c r="J23" s="273"/>
      <c r="K23" s="273"/>
      <c r="L23" s="273"/>
      <c r="M23" s="273"/>
      <c r="N23" s="273"/>
      <c r="O23" s="273"/>
      <c r="P23" s="273"/>
      <c r="Q23" s="273"/>
      <c r="R23" s="273"/>
      <c r="S23" s="273"/>
      <c r="T23" s="273"/>
      <c r="U23" s="273"/>
      <c r="V23" s="273"/>
      <c r="W23" s="273"/>
      <c r="X23" s="273"/>
      <c r="Y23" s="273"/>
      <c r="Z23" s="273"/>
      <c r="AA23" s="273"/>
      <c r="AB23" s="273"/>
      <c r="AC23" s="274"/>
      <c r="AD23" s="274"/>
      <c r="AE23" s="274"/>
      <c r="AF23" s="274"/>
      <c r="AG23" s="274"/>
      <c r="AH23" s="274"/>
      <c r="AI23" s="274"/>
      <c r="AJ23" s="274"/>
      <c r="AK23" s="274"/>
      <c r="AL23" s="274"/>
      <c r="AM23" s="273"/>
      <c r="AN23" s="273"/>
      <c r="AO23" s="273"/>
      <c r="AP23" s="273"/>
      <c r="AQ23" s="273"/>
      <c r="AR23" s="273"/>
      <c r="AS23" s="273"/>
      <c r="AT23" s="273"/>
      <c r="AU23" s="274"/>
      <c r="AV23" s="274"/>
      <c r="AW23" s="273"/>
      <c r="AX23" s="273"/>
      <c r="AY23" s="273"/>
      <c r="AZ23" s="273"/>
      <c r="BA23" s="273"/>
      <c r="BB23" s="273"/>
      <c r="BC23" s="273"/>
      <c r="BD23" s="273"/>
      <c r="BE23" s="273"/>
      <c r="BF23" s="273"/>
      <c r="BG23" s="273"/>
      <c r="BH23" s="273"/>
      <c r="BI23" s="273"/>
      <c r="BJ23" s="273"/>
      <c r="BK23" s="273"/>
      <c r="BL23" s="273"/>
      <c r="BM23" s="273"/>
      <c r="BN23" s="273"/>
      <c r="BO23" s="274"/>
      <c r="BP23" s="274"/>
      <c r="BQ23" s="274"/>
      <c r="BR23" s="274"/>
      <c r="BS23" s="273"/>
      <c r="BT23" s="273"/>
      <c r="BU23" s="273"/>
      <c r="BV23" s="273"/>
      <c r="BW23" s="273"/>
      <c r="BX23" s="273"/>
      <c r="BY23" s="273"/>
      <c r="BZ23" s="273"/>
      <c r="CA23" s="273"/>
      <c r="CB23" s="273"/>
      <c r="CC23" s="273"/>
      <c r="CD23" s="273"/>
      <c r="CE23" s="1258"/>
      <c r="CF23" s="1258"/>
      <c r="CG23" s="1258"/>
      <c r="CH23" s="1258"/>
    </row>
    <row r="24" spans="2:86" ht="19.5" customHeight="1" x14ac:dyDescent="0.3">
      <c r="B24" s="74"/>
      <c r="D24" s="1789" t="s">
        <v>11</v>
      </c>
      <c r="E24" s="1790"/>
      <c r="F24" s="1246"/>
      <c r="H24" s="934" t="s">
        <v>39</v>
      </c>
      <c r="I24" s="1751" t="s">
        <v>52</v>
      </c>
      <c r="J24" s="1752"/>
      <c r="K24" s="1751" t="s">
        <v>53</v>
      </c>
      <c r="L24" s="1752"/>
      <c r="M24" s="1751" t="s">
        <v>54</v>
      </c>
      <c r="N24" s="1752"/>
      <c r="O24" s="1751" t="s">
        <v>55</v>
      </c>
      <c r="P24" s="1752"/>
      <c r="Q24" s="1751" t="s">
        <v>56</v>
      </c>
      <c r="R24" s="1752"/>
      <c r="S24" s="1751" t="s">
        <v>57</v>
      </c>
      <c r="T24" s="1752"/>
      <c r="U24" s="1751" t="s">
        <v>58</v>
      </c>
      <c r="V24" s="1752"/>
      <c r="W24" s="1751" t="s">
        <v>142</v>
      </c>
      <c r="X24" s="1752"/>
      <c r="Y24" s="1751" t="s">
        <v>60</v>
      </c>
      <c r="Z24" s="1752"/>
      <c r="AA24" s="1751" t="s">
        <v>61</v>
      </c>
      <c r="AB24" s="1752"/>
      <c r="AC24" s="1751" t="s">
        <v>62</v>
      </c>
      <c r="AD24" s="1752"/>
      <c r="AE24" s="1751" t="s">
        <v>63</v>
      </c>
      <c r="AF24" s="1752"/>
      <c r="AG24" s="1751" t="s">
        <v>64</v>
      </c>
      <c r="AH24" s="1752"/>
      <c r="AI24" s="1751" t="s">
        <v>65</v>
      </c>
      <c r="AJ24" s="1752"/>
      <c r="AK24" s="1751" t="s">
        <v>66</v>
      </c>
      <c r="AL24" s="1752"/>
      <c r="AM24" s="1751" t="s">
        <v>67</v>
      </c>
      <c r="AN24" s="1752"/>
      <c r="AO24" s="1751" t="s">
        <v>68</v>
      </c>
      <c r="AP24" s="1752"/>
      <c r="AQ24" s="1751" t="s">
        <v>69</v>
      </c>
      <c r="AR24" s="1752"/>
      <c r="AS24" s="1751" t="s">
        <v>70</v>
      </c>
      <c r="AT24" s="1769"/>
      <c r="AU24" s="1751" t="s">
        <v>71</v>
      </c>
      <c r="AV24" s="1769"/>
      <c r="AW24" s="1751" t="s">
        <v>72</v>
      </c>
      <c r="AX24" s="1769"/>
      <c r="AY24" s="1751" t="s">
        <v>73</v>
      </c>
      <c r="AZ24" s="1769"/>
      <c r="BA24" s="1751" t="s">
        <v>74</v>
      </c>
      <c r="BB24" s="1769"/>
      <c r="BC24" s="1791" t="s">
        <v>75</v>
      </c>
      <c r="BD24" s="1769"/>
      <c r="BE24" s="1751" t="s">
        <v>76</v>
      </c>
      <c r="BF24" s="1769"/>
      <c r="BG24" s="1751" t="s">
        <v>77</v>
      </c>
      <c r="BH24" s="1769"/>
      <c r="BI24" s="1751" t="s">
        <v>78</v>
      </c>
      <c r="BJ24" s="1769"/>
      <c r="BK24" s="1751" t="s">
        <v>79</v>
      </c>
      <c r="BL24" s="1769"/>
      <c r="BM24" s="1751" t="s">
        <v>80</v>
      </c>
      <c r="BN24" s="1769"/>
      <c r="BO24" s="1751" t="s">
        <v>81</v>
      </c>
      <c r="BP24" s="1769"/>
      <c r="BQ24" s="1751" t="s">
        <v>82</v>
      </c>
      <c r="BR24" s="1769"/>
      <c r="BS24" s="1751" t="s">
        <v>83</v>
      </c>
      <c r="BT24" s="1769"/>
      <c r="BU24" s="1751" t="s">
        <v>84</v>
      </c>
      <c r="BV24" s="1769"/>
      <c r="BW24" s="1751" t="s">
        <v>85</v>
      </c>
      <c r="BX24" s="1769"/>
      <c r="BY24" s="1751" t="s">
        <v>869</v>
      </c>
      <c r="BZ24" s="1769"/>
      <c r="CA24" s="1751" t="s">
        <v>890</v>
      </c>
      <c r="CB24" s="1769"/>
      <c r="CC24" s="1751" t="s">
        <v>891</v>
      </c>
      <c r="CD24" s="1769"/>
      <c r="CE24" s="1258"/>
      <c r="CF24" s="1258"/>
      <c r="CG24" s="1258"/>
      <c r="CH24" s="1258"/>
    </row>
    <row r="25" spans="2:86" ht="19.5" customHeight="1" thickBot="1" x14ac:dyDescent="0.35">
      <c r="B25" s="74"/>
      <c r="D25" s="1789" t="s">
        <v>13</v>
      </c>
      <c r="E25" s="1790"/>
      <c r="F25" s="1246"/>
      <c r="H25" s="935"/>
      <c r="I25" s="876"/>
      <c r="J25" s="877" t="s">
        <v>672</v>
      </c>
      <c r="K25" s="276"/>
      <c r="L25" s="879" t="s">
        <v>673</v>
      </c>
      <c r="M25" s="876"/>
      <c r="N25" s="877" t="s">
        <v>672</v>
      </c>
      <c r="O25" s="276"/>
      <c r="P25" s="877" t="s">
        <v>672</v>
      </c>
      <c r="Q25" s="876"/>
      <c r="R25" s="877" t="s">
        <v>672</v>
      </c>
      <c r="S25" s="276"/>
      <c r="T25" s="877" t="s">
        <v>672</v>
      </c>
      <c r="U25" s="876"/>
      <c r="V25" s="877" t="s">
        <v>672</v>
      </c>
      <c r="W25" s="276"/>
      <c r="X25" s="877" t="s">
        <v>674</v>
      </c>
      <c r="Y25" s="876"/>
      <c r="Z25" s="877" t="s">
        <v>672</v>
      </c>
      <c r="AA25" s="276"/>
      <c r="AB25" s="879" t="s">
        <v>672</v>
      </c>
      <c r="AC25" s="876"/>
      <c r="AD25" s="879" t="s">
        <v>672</v>
      </c>
      <c r="AE25" s="876"/>
      <c r="AF25" s="877" t="s">
        <v>672</v>
      </c>
      <c r="AG25" s="876"/>
      <c r="AH25" s="879" t="s">
        <v>672</v>
      </c>
      <c r="AI25" s="876"/>
      <c r="AJ25" s="879" t="s">
        <v>672</v>
      </c>
      <c r="AK25" s="876"/>
      <c r="AL25" s="879" t="s">
        <v>672</v>
      </c>
      <c r="AM25" s="876"/>
      <c r="AN25" s="879" t="s">
        <v>674</v>
      </c>
      <c r="AO25" s="876"/>
      <c r="AP25" s="879" t="s">
        <v>674</v>
      </c>
      <c r="AQ25" s="876"/>
      <c r="AR25" s="879" t="s">
        <v>674</v>
      </c>
      <c r="AS25" s="876"/>
      <c r="AT25" s="879" t="s">
        <v>674</v>
      </c>
      <c r="AU25" s="876"/>
      <c r="AV25" s="879" t="s">
        <v>674</v>
      </c>
      <c r="AW25" s="876"/>
      <c r="AX25" s="879" t="s">
        <v>674</v>
      </c>
      <c r="AY25" s="876"/>
      <c r="AZ25" s="879" t="s">
        <v>674</v>
      </c>
      <c r="BA25" s="876"/>
      <c r="BB25" s="879" t="s">
        <v>674</v>
      </c>
      <c r="BC25" s="876"/>
      <c r="BD25" s="879" t="s">
        <v>674</v>
      </c>
      <c r="BE25" s="876"/>
      <c r="BF25" s="879" t="s">
        <v>674</v>
      </c>
      <c r="BG25" s="876"/>
      <c r="BH25" s="879" t="s">
        <v>674</v>
      </c>
      <c r="BI25" s="876"/>
      <c r="BJ25" s="879" t="s">
        <v>674</v>
      </c>
      <c r="BK25" s="876"/>
      <c r="BL25" s="879" t="s">
        <v>674</v>
      </c>
      <c r="BM25" s="876"/>
      <c r="BN25" s="879" t="s">
        <v>674</v>
      </c>
      <c r="BO25" s="876"/>
      <c r="BP25" s="879" t="s">
        <v>674</v>
      </c>
      <c r="BQ25" s="876"/>
      <c r="BR25" s="879" t="s">
        <v>674</v>
      </c>
      <c r="BS25" s="876"/>
      <c r="BT25" s="879" t="s">
        <v>674</v>
      </c>
      <c r="BU25" s="876"/>
      <c r="BV25" s="879" t="s">
        <v>674</v>
      </c>
      <c r="BW25" s="876"/>
      <c r="BX25" s="879" t="s">
        <v>674</v>
      </c>
      <c r="BY25" s="876"/>
      <c r="BZ25" s="879" t="s">
        <v>674</v>
      </c>
      <c r="CA25" s="876"/>
      <c r="CB25" s="879" t="s">
        <v>674</v>
      </c>
      <c r="CC25" s="876"/>
      <c r="CD25" s="879" t="s">
        <v>674</v>
      </c>
      <c r="CE25" s="1258"/>
      <c r="CF25" s="1258"/>
      <c r="CG25" s="1258"/>
      <c r="CH25" s="1258"/>
    </row>
    <row r="26" spans="2:86" ht="19.5" customHeight="1" x14ac:dyDescent="0.3">
      <c r="B26" s="74"/>
      <c r="D26" s="1728" t="s">
        <v>15</v>
      </c>
      <c r="E26" s="1728"/>
      <c r="F26" s="1728"/>
      <c r="H26" s="1296" t="s">
        <v>768</v>
      </c>
      <c r="I26" s="888">
        <v>447.14072459200003</v>
      </c>
      <c r="J26" s="889">
        <v>100</v>
      </c>
      <c r="K26" s="1002">
        <v>906.78734125799997</v>
      </c>
      <c r="L26" s="889">
        <v>100</v>
      </c>
      <c r="M26" s="888">
        <v>1369.9103733699999</v>
      </c>
      <c r="N26" s="889">
        <v>100</v>
      </c>
      <c r="O26" s="1002">
        <v>1840.89148826</v>
      </c>
      <c r="P26" s="889">
        <v>100</v>
      </c>
      <c r="Q26" s="888">
        <v>490.14411924700005</v>
      </c>
      <c r="R26" s="889">
        <v>100</v>
      </c>
      <c r="S26" s="1002">
        <v>999.78712663700003</v>
      </c>
      <c r="T26" s="889">
        <v>100</v>
      </c>
      <c r="U26" s="888">
        <v>1527.2743377329998</v>
      </c>
      <c r="V26" s="889">
        <v>100</v>
      </c>
      <c r="W26" s="1002">
        <v>2026.3933714749999</v>
      </c>
      <c r="X26" s="889">
        <v>100</v>
      </c>
      <c r="Y26" s="888">
        <v>512.10054502000003</v>
      </c>
      <c r="Z26" s="889">
        <v>100</v>
      </c>
      <c r="AA26" s="888">
        <v>1012.2490532410002</v>
      </c>
      <c r="AB26" s="889">
        <v>100</v>
      </c>
      <c r="AC26" s="888">
        <v>1539.7521526950002</v>
      </c>
      <c r="AD26" s="889">
        <v>100</v>
      </c>
      <c r="AE26" s="888">
        <v>2067.9897699410003</v>
      </c>
      <c r="AF26" s="888">
        <v>100</v>
      </c>
      <c r="AG26" s="888">
        <v>527.17596113000002</v>
      </c>
      <c r="AH26" s="888">
        <v>100</v>
      </c>
      <c r="AI26" s="888">
        <v>1050.7987622209998</v>
      </c>
      <c r="AJ26" s="888">
        <v>100</v>
      </c>
      <c r="AK26" s="888">
        <v>1572.9993152849997</v>
      </c>
      <c r="AL26" s="888">
        <v>100</v>
      </c>
      <c r="AM26" s="888">
        <v>2098.3267025559999</v>
      </c>
      <c r="AN26" s="888">
        <v>100</v>
      </c>
      <c r="AO26" s="888">
        <v>551.64499324799999</v>
      </c>
      <c r="AP26" s="888">
        <v>100</v>
      </c>
      <c r="AQ26" s="891">
        <v>1169.6731106120001</v>
      </c>
      <c r="AR26" s="891">
        <v>100</v>
      </c>
      <c r="AS26" s="891">
        <v>1756.5892029390002</v>
      </c>
      <c r="AT26" s="891">
        <v>98.998823523087722</v>
      </c>
      <c r="AU26" s="891">
        <v>2383.2594606360003</v>
      </c>
      <c r="AV26" s="891">
        <v>96.123698434515205</v>
      </c>
      <c r="AW26" s="891">
        <v>556.49735968300001</v>
      </c>
      <c r="AX26" s="891">
        <v>100</v>
      </c>
      <c r="AY26" s="891">
        <v>1118.8939816890002</v>
      </c>
      <c r="AZ26" s="891">
        <v>100</v>
      </c>
      <c r="BA26" s="891">
        <v>1674.6225989999998</v>
      </c>
      <c r="BB26" s="891">
        <v>100</v>
      </c>
      <c r="BC26" s="891">
        <v>2249.0993915399999</v>
      </c>
      <c r="BD26" s="891">
        <v>82.08018353430522</v>
      </c>
      <c r="BE26" s="890">
        <v>561.66050110999993</v>
      </c>
      <c r="BF26" s="890">
        <v>97.314438536561283</v>
      </c>
      <c r="BG26" s="890">
        <v>1072.607176041</v>
      </c>
      <c r="BH26" s="890">
        <v>86.895725777234063</v>
      </c>
      <c r="BI26" s="890">
        <v>1576.928272551</v>
      </c>
      <c r="BJ26" s="890">
        <v>89.024205689003821</v>
      </c>
      <c r="BK26" s="890">
        <v>2080.482441393</v>
      </c>
      <c r="BL26" s="890">
        <v>72.331381119185906</v>
      </c>
      <c r="BM26" s="890">
        <v>512.05826570900001</v>
      </c>
      <c r="BN26" s="890">
        <v>100</v>
      </c>
      <c r="BO26" s="891">
        <v>1035.0988639319999</v>
      </c>
      <c r="BP26" s="891">
        <v>100</v>
      </c>
      <c r="BQ26" s="891">
        <v>1557.2896204029998</v>
      </c>
      <c r="BR26" s="891">
        <v>99.875212946577847</v>
      </c>
      <c r="BS26" s="891">
        <v>2071.5</v>
      </c>
      <c r="BT26" s="891">
        <v>95.293955285674841</v>
      </c>
      <c r="BU26" s="890">
        <v>882.97774765199983</v>
      </c>
      <c r="BV26" s="890">
        <v>95.389176548046521</v>
      </c>
      <c r="BW26" s="890">
        <v>1770.1774305829999</v>
      </c>
      <c r="BX26" s="890">
        <v>94.799915727054909</v>
      </c>
      <c r="BY26" s="890">
        <v>2674.0151583480001</v>
      </c>
      <c r="BZ26" s="890">
        <v>95.84104459299428</v>
      </c>
      <c r="CA26" s="891">
        <v>3583.0841677020007</v>
      </c>
      <c r="CB26" s="891">
        <v>87.049384443408385</v>
      </c>
      <c r="CC26" s="892">
        <v>1009.1932803759998</v>
      </c>
      <c r="CD26" s="892">
        <v>95.3</v>
      </c>
      <c r="CE26" s="1258"/>
      <c r="CF26" s="1258"/>
      <c r="CG26" s="1258"/>
      <c r="CH26" s="1258"/>
    </row>
    <row r="27" spans="2:86" ht="19.5" customHeight="1" x14ac:dyDescent="0.3">
      <c r="B27" s="71"/>
      <c r="D27" s="1784" t="s">
        <v>18</v>
      </c>
      <c r="E27" s="1785"/>
      <c r="F27" s="1246"/>
      <c r="H27" s="893" t="s">
        <v>769</v>
      </c>
      <c r="I27" s="899">
        <v>312.21670517400003</v>
      </c>
      <c r="J27" s="900">
        <v>69.825155259317214</v>
      </c>
      <c r="K27" s="1023">
        <v>635.05853257700005</v>
      </c>
      <c r="L27" s="900">
        <v>70.033899204633101</v>
      </c>
      <c r="M27" s="899">
        <v>960.60271416099999</v>
      </c>
      <c r="N27" s="900">
        <v>70.121573851426717</v>
      </c>
      <c r="O27" s="1023">
        <v>1292.5265353499999</v>
      </c>
      <c r="P27" s="900">
        <v>70.211989331956147</v>
      </c>
      <c r="Q27" s="899">
        <v>336.26751748400005</v>
      </c>
      <c r="R27" s="900">
        <v>68.605845562444372</v>
      </c>
      <c r="S27" s="1023">
        <v>673.101075627</v>
      </c>
      <c r="T27" s="900">
        <v>67.324439142472343</v>
      </c>
      <c r="U27" s="899">
        <v>1011.253911076</v>
      </c>
      <c r="V27" s="900">
        <v>66.212983881929716</v>
      </c>
      <c r="W27" s="1023">
        <v>1354.6246439669999</v>
      </c>
      <c r="X27" s="900">
        <v>66.849046341924051</v>
      </c>
      <c r="Y27" s="899">
        <v>342.80084781200003</v>
      </c>
      <c r="Z27" s="900">
        <v>66.940145083933075</v>
      </c>
      <c r="AA27" s="899">
        <v>686.81371740000009</v>
      </c>
      <c r="AB27" s="900">
        <v>67.850270168292354</v>
      </c>
      <c r="AC27" s="899">
        <v>1031.8006294740001</v>
      </c>
      <c r="AD27" s="900">
        <v>67.010825584368121</v>
      </c>
      <c r="AE27" s="899">
        <v>1376.856844813</v>
      </c>
      <c r="AF27" s="899">
        <v>66.579480460983206</v>
      </c>
      <c r="AG27" s="899">
        <v>347.077503869</v>
      </c>
      <c r="AH27" s="899">
        <v>65.83712639799441</v>
      </c>
      <c r="AI27" s="899">
        <v>692.96518046999995</v>
      </c>
      <c r="AJ27" s="899">
        <v>65.946516629437966</v>
      </c>
      <c r="AK27" s="899">
        <v>1039.4341994739998</v>
      </c>
      <c r="AL27" s="899">
        <v>66.079761724859537</v>
      </c>
      <c r="AM27" s="899">
        <v>1386.4980521049999</v>
      </c>
      <c r="AN27" s="899">
        <v>66.076366964976813</v>
      </c>
      <c r="AO27" s="899">
        <v>378.70696661599993</v>
      </c>
      <c r="AP27" s="899">
        <v>68.650485593321918</v>
      </c>
      <c r="AQ27" s="902">
        <v>797.24032491700007</v>
      </c>
      <c r="AR27" s="902">
        <v>68.159241901343322</v>
      </c>
      <c r="AS27" s="902">
        <v>1162.9950764110001</v>
      </c>
      <c r="AT27" s="902">
        <v>65.544718215958852</v>
      </c>
      <c r="AU27" s="902">
        <v>1512.2167760680002</v>
      </c>
      <c r="AV27" s="902">
        <v>60.992045453407876</v>
      </c>
      <c r="AW27" s="902">
        <v>345.64871788599999</v>
      </c>
      <c r="AX27" s="902">
        <v>62.111474901317301</v>
      </c>
      <c r="AY27" s="902">
        <v>689.06406107399994</v>
      </c>
      <c r="AZ27" s="902">
        <v>61.584392476027041</v>
      </c>
      <c r="BA27" s="902">
        <v>1030.5546567759998</v>
      </c>
      <c r="BB27" s="902">
        <v>61.539516867346414</v>
      </c>
      <c r="BC27" s="902">
        <v>1371.2984024189998</v>
      </c>
      <c r="BD27" s="902">
        <v>50.045109155350211</v>
      </c>
      <c r="BE27" s="901">
        <v>339.3736267349999</v>
      </c>
      <c r="BF27" s="901">
        <v>58.800563462384147</v>
      </c>
      <c r="BG27" s="901">
        <v>672.42381028099999</v>
      </c>
      <c r="BH27" s="901">
        <v>54.475446677439663</v>
      </c>
      <c r="BI27" s="901">
        <v>1004.374613555</v>
      </c>
      <c r="BJ27" s="901">
        <v>56.701153592286992</v>
      </c>
      <c r="BK27" s="901">
        <v>1335.719287829</v>
      </c>
      <c r="BL27" s="901">
        <v>46.438469728933732</v>
      </c>
      <c r="BM27" s="901">
        <v>344.45779148599996</v>
      </c>
      <c r="BN27" s="901">
        <v>67.269257143825399</v>
      </c>
      <c r="BO27" s="902">
        <v>694.46182056199996</v>
      </c>
      <c r="BP27" s="902">
        <v>67.091351827396281</v>
      </c>
      <c r="BQ27" s="902">
        <v>1047.4909138529999</v>
      </c>
      <c r="BR27" s="902">
        <v>67.179782559393402</v>
      </c>
      <c r="BS27" s="902">
        <v>1402.5</v>
      </c>
      <c r="BT27" s="902">
        <v>67.7</v>
      </c>
      <c r="BU27" s="901">
        <v>542.21735879399989</v>
      </c>
      <c r="BV27" s="901">
        <v>58.576410903846408</v>
      </c>
      <c r="BW27" s="901">
        <v>1108.412379056</v>
      </c>
      <c r="BX27" s="901">
        <v>59.359812361140804</v>
      </c>
      <c r="BY27" s="901">
        <v>1712.325089554</v>
      </c>
      <c r="BZ27" s="901">
        <v>61.372511204100732</v>
      </c>
      <c r="CA27" s="902">
        <v>2315.6916760320005</v>
      </c>
      <c r="CB27" s="902">
        <v>56.258665865667531</v>
      </c>
      <c r="CC27" s="903">
        <v>603.3539694829999</v>
      </c>
      <c r="CD27" s="903">
        <v>57</v>
      </c>
      <c r="CE27" s="1258"/>
      <c r="CF27" s="1258"/>
      <c r="CG27" s="1258"/>
      <c r="CH27" s="1258"/>
    </row>
    <row r="28" spans="2:86" ht="19.5" customHeight="1" x14ac:dyDescent="0.3">
      <c r="B28" s="71"/>
      <c r="C28" s="56"/>
      <c r="D28" s="1784" t="s">
        <v>20</v>
      </c>
      <c r="E28" s="1785"/>
      <c r="F28" s="1287"/>
      <c r="H28" s="904" t="s">
        <v>770</v>
      </c>
      <c r="I28" s="910">
        <v>214.77711236700006</v>
      </c>
      <c r="J28" s="911">
        <v>48.033449103294387</v>
      </c>
      <c r="K28" s="1043">
        <v>439.92147298300006</v>
      </c>
      <c r="L28" s="911">
        <v>48.514293590897537</v>
      </c>
      <c r="M28" s="910">
        <v>668.38830925800005</v>
      </c>
      <c r="N28" s="911">
        <v>48.79065975781721</v>
      </c>
      <c r="O28" s="1043">
        <v>902.88566909400004</v>
      </c>
      <c r="P28" s="911">
        <v>49.04611025973086</v>
      </c>
      <c r="Q28" s="910">
        <v>238.18048964700006</v>
      </c>
      <c r="R28" s="911">
        <v>48.593970690276286</v>
      </c>
      <c r="S28" s="1043">
        <v>476.32772357700003</v>
      </c>
      <c r="T28" s="911">
        <v>47.64291426508273</v>
      </c>
      <c r="U28" s="910">
        <v>714.95787052000003</v>
      </c>
      <c r="V28" s="911">
        <v>46.812668350156613</v>
      </c>
      <c r="W28" s="1043">
        <v>954.68308521600011</v>
      </c>
      <c r="X28" s="911">
        <v>47.112426375590239</v>
      </c>
      <c r="Y28" s="910">
        <v>238.31272314000006</v>
      </c>
      <c r="Z28" s="911">
        <v>46.536315076699012</v>
      </c>
      <c r="AA28" s="910">
        <v>475.23119289500016</v>
      </c>
      <c r="AB28" s="911">
        <v>46.948050123970361</v>
      </c>
      <c r="AC28" s="910">
        <v>711.34493835600017</v>
      </c>
      <c r="AD28" s="911">
        <v>46.19866496766678</v>
      </c>
      <c r="AE28" s="910">
        <v>946.01520380900013</v>
      </c>
      <c r="AF28" s="910">
        <v>45.745642341160611</v>
      </c>
      <c r="AG28" s="910">
        <v>234.93724218400001</v>
      </c>
      <c r="AH28" s="910">
        <v>44.565241874916445</v>
      </c>
      <c r="AI28" s="910">
        <v>468.46127192100005</v>
      </c>
      <c r="AJ28" s="910">
        <v>44.581444969619703</v>
      </c>
      <c r="AK28" s="910">
        <v>701.45580866800003</v>
      </c>
      <c r="AL28" s="910">
        <v>44.593522823047678</v>
      </c>
      <c r="AM28" s="910">
        <v>936.03644417800012</v>
      </c>
      <c r="AN28" s="910">
        <v>44.608708598036792</v>
      </c>
      <c r="AO28" s="910">
        <v>266.52109172299993</v>
      </c>
      <c r="AP28" s="910">
        <v>48.313878488004605</v>
      </c>
      <c r="AQ28" s="913">
        <v>574.03074101100015</v>
      </c>
      <c r="AR28" s="913">
        <v>49.076168016776414</v>
      </c>
      <c r="AS28" s="913">
        <v>829.09531579400016</v>
      </c>
      <c r="AT28" s="913">
        <v>46.726611273016701</v>
      </c>
      <c r="AU28" s="913">
        <v>1067.6870134780002</v>
      </c>
      <c r="AV28" s="913">
        <v>43.062883500992982</v>
      </c>
      <c r="AW28" s="913">
        <v>236.18848623799997</v>
      </c>
      <c r="AX28" s="913">
        <v>42.441977868958993</v>
      </c>
      <c r="AY28" s="913">
        <v>471.10077046799995</v>
      </c>
      <c r="AZ28" s="913">
        <v>42.104147325634983</v>
      </c>
      <c r="BA28" s="913">
        <v>704.77704535299995</v>
      </c>
      <c r="BB28" s="913">
        <v>42.08572401768955</v>
      </c>
      <c r="BC28" s="913">
        <v>937.65804685399996</v>
      </c>
      <c r="BD28" s="913">
        <v>34.219539104270702</v>
      </c>
      <c r="BE28" s="912">
        <v>230.37704403499995</v>
      </c>
      <c r="BF28" s="912">
        <v>39.915594291698213</v>
      </c>
      <c r="BG28" s="912">
        <v>456.51896062799995</v>
      </c>
      <c r="BH28" s="912">
        <v>36.984226192909823</v>
      </c>
      <c r="BI28" s="912">
        <v>680.22481680399994</v>
      </c>
      <c r="BJ28" s="912">
        <v>38.401539917831464</v>
      </c>
      <c r="BK28" s="912">
        <v>901.62023497199993</v>
      </c>
      <c r="BL28" s="912">
        <v>31.346304848823564</v>
      </c>
      <c r="BM28" s="912">
        <v>230.93613597199996</v>
      </c>
      <c r="BN28" s="912">
        <v>45.099581715030787</v>
      </c>
      <c r="BO28" s="913">
        <v>466.98951998699999</v>
      </c>
      <c r="BP28" s="913">
        <v>45.115450925437258</v>
      </c>
      <c r="BQ28" s="913">
        <v>705.19199493399992</v>
      </c>
      <c r="BR28" s="913">
        <v>45.226783598563323</v>
      </c>
      <c r="BS28" s="913">
        <v>943.5</v>
      </c>
      <c r="BT28" s="913">
        <v>45.5</v>
      </c>
      <c r="BU28" s="912">
        <v>423.9555639429999</v>
      </c>
      <c r="BV28" s="912">
        <v>45.800443153890228</v>
      </c>
      <c r="BW28" s="912">
        <v>873.80754542399995</v>
      </c>
      <c r="BX28" s="912">
        <v>46.795807152833227</v>
      </c>
      <c r="BY28" s="912">
        <v>1361.7504927969999</v>
      </c>
      <c r="BZ28" s="912">
        <v>48.807348491367165</v>
      </c>
      <c r="CA28" s="913">
        <v>1850.9374565070002</v>
      </c>
      <c r="CB28" s="913">
        <v>44.967675525054169</v>
      </c>
      <c r="CC28" s="914">
        <v>470.01858763399986</v>
      </c>
      <c r="CD28" s="914">
        <v>44.4</v>
      </c>
      <c r="CE28" s="1258"/>
      <c r="CF28" s="1258"/>
      <c r="CG28" s="1258"/>
      <c r="CH28" s="1258"/>
    </row>
    <row r="29" spans="2:86" ht="19.5" customHeight="1" x14ac:dyDescent="0.3">
      <c r="B29" s="71"/>
      <c r="C29" s="235"/>
      <c r="D29" s="235"/>
      <c r="E29" s="236"/>
      <c r="F29" s="75"/>
      <c r="H29" s="904" t="s">
        <v>771</v>
      </c>
      <c r="I29" s="910">
        <v>84.790732165999984</v>
      </c>
      <c r="J29" s="910">
        <v>18.962873990815421</v>
      </c>
      <c r="K29" s="910">
        <v>169.94969300399998</v>
      </c>
      <c r="L29" s="910">
        <v>18.741956936477099</v>
      </c>
      <c r="M29" s="910">
        <v>254.29656889799998</v>
      </c>
      <c r="N29" s="910">
        <v>18.563007758852621</v>
      </c>
      <c r="O29" s="910">
        <v>338.44529982999995</v>
      </c>
      <c r="P29" s="910">
        <v>18.384858748513011</v>
      </c>
      <c r="Q29" s="910">
        <v>84.81992969800001</v>
      </c>
      <c r="R29" s="910">
        <v>17.305099942504139</v>
      </c>
      <c r="S29" s="910">
        <v>169.862209315</v>
      </c>
      <c r="T29" s="910">
        <v>16.989837615370007</v>
      </c>
      <c r="U29" s="910">
        <v>255.22817711299999</v>
      </c>
      <c r="V29" s="910">
        <v>16.711351117956081</v>
      </c>
      <c r="W29" s="910">
        <v>343.95833189699994</v>
      </c>
      <c r="X29" s="910">
        <v>16.973917144558893</v>
      </c>
      <c r="Y29" s="910">
        <v>89.347591050999995</v>
      </c>
      <c r="Z29" s="910">
        <v>17.447275133735804</v>
      </c>
      <c r="AA29" s="910">
        <v>181.02772535700001</v>
      </c>
      <c r="AB29" s="910">
        <v>17.883713971120923</v>
      </c>
      <c r="AC29" s="910">
        <v>273.73716530000002</v>
      </c>
      <c r="AD29" s="910">
        <v>17.778001792098998</v>
      </c>
      <c r="AE29" s="910">
        <v>367.57374965300005</v>
      </c>
      <c r="AF29" s="910">
        <v>17.77444719484695</v>
      </c>
      <c r="AG29" s="910">
        <v>95.367453558999998</v>
      </c>
      <c r="AH29" s="910">
        <v>18.090250806311456</v>
      </c>
      <c r="AI29" s="910">
        <v>191.007084572</v>
      </c>
      <c r="AJ29" s="910">
        <v>18.1773229508076</v>
      </c>
      <c r="AK29" s="910">
        <v>287.502055337</v>
      </c>
      <c r="AL29" s="910">
        <v>18.277315987573058</v>
      </c>
      <c r="AM29" s="910">
        <v>383.03199386800003</v>
      </c>
      <c r="AN29" s="910">
        <v>18.254163824986051</v>
      </c>
      <c r="AO29" s="910">
        <v>95.279034245000005</v>
      </c>
      <c r="AP29" s="910">
        <v>17.271802592462929</v>
      </c>
      <c r="AQ29" s="913">
        <v>189.60486297100005</v>
      </c>
      <c r="AR29" s="913">
        <v>16.210072818703541</v>
      </c>
      <c r="AS29" s="913">
        <v>283.57503905400006</v>
      </c>
      <c r="AT29" s="913">
        <v>15.981878517691511</v>
      </c>
      <c r="AU29" s="913">
        <v>377.45671694000004</v>
      </c>
      <c r="AV29" s="913">
        <v>15.223913396966152</v>
      </c>
      <c r="AW29" s="913">
        <v>92.824177438999996</v>
      </c>
      <c r="AX29" s="913">
        <v>16.680075084610614</v>
      </c>
      <c r="AY29" s="913">
        <v>184.86342723400003</v>
      </c>
      <c r="AZ29" s="913">
        <v>16.521978870146732</v>
      </c>
      <c r="BA29" s="913">
        <v>276.184231748</v>
      </c>
      <c r="BB29" s="913">
        <v>16.49232680324052</v>
      </c>
      <c r="BC29" s="913">
        <v>367.67076627300003</v>
      </c>
      <c r="BD29" s="913">
        <v>13.418030385585899</v>
      </c>
      <c r="BE29" s="912">
        <v>92.153948604999982</v>
      </c>
      <c r="BF29" s="912">
        <v>15.966780198535544</v>
      </c>
      <c r="BG29" s="912">
        <v>181.13997162799998</v>
      </c>
      <c r="BH29" s="912">
        <v>14.67479395390599</v>
      </c>
      <c r="BI29" s="912">
        <v>269.16287902199997</v>
      </c>
      <c r="BJ29" s="912">
        <v>15.195371865034534</v>
      </c>
      <c r="BK29" s="912">
        <v>356.63112528499994</v>
      </c>
      <c r="BL29" s="912">
        <v>12.398865440403259</v>
      </c>
      <c r="BM29" s="912">
        <v>87.525921179999983</v>
      </c>
      <c r="BN29" s="912">
        <v>17.092961297834123</v>
      </c>
      <c r="BO29" s="913">
        <v>173.02918572199997</v>
      </c>
      <c r="BP29" s="913">
        <v>16.7161989787834</v>
      </c>
      <c r="BQ29" s="913">
        <v>256.71513871499997</v>
      </c>
      <c r="BR29" s="913">
        <v>16.464168777504494</v>
      </c>
      <c r="BS29" s="913">
        <v>339.9</v>
      </c>
      <c r="BT29" s="913">
        <v>16.399999999999999</v>
      </c>
      <c r="BU29" s="912">
        <v>83.469610268000011</v>
      </c>
      <c r="BV29" s="912">
        <v>9.0173250814344659</v>
      </c>
      <c r="BW29" s="912">
        <v>164.51144975699998</v>
      </c>
      <c r="BX29" s="912">
        <v>8.8102307167947913</v>
      </c>
      <c r="BY29" s="912">
        <v>244.96953227899999</v>
      </c>
      <c r="BZ29" s="912">
        <v>8.7801057498796382</v>
      </c>
      <c r="CA29" s="913">
        <v>323.562982347</v>
      </c>
      <c r="CB29" s="913">
        <v>7.8608140707015286</v>
      </c>
      <c r="CC29" s="914">
        <v>77.815586749000019</v>
      </c>
      <c r="CD29" s="914">
        <v>7.3</v>
      </c>
      <c r="CE29" s="1258"/>
      <c r="CF29" s="1258"/>
      <c r="CG29" s="1258"/>
      <c r="CH29" s="1258"/>
    </row>
    <row r="30" spans="2:86" ht="19.5" customHeight="1" x14ac:dyDescent="0.3">
      <c r="B30" s="253"/>
      <c r="C30" s="1721" t="s">
        <v>25</v>
      </c>
      <c r="D30" s="1721"/>
      <c r="E30" s="1736"/>
      <c r="F30" s="56"/>
      <c r="H30" s="893" t="s">
        <v>772</v>
      </c>
      <c r="I30" s="899">
        <v>134.924019418</v>
      </c>
      <c r="J30" s="900">
        <v>30.174844740682783</v>
      </c>
      <c r="K30" s="1023">
        <v>271.72880868099998</v>
      </c>
      <c r="L30" s="900">
        <v>29.966100795366906</v>
      </c>
      <c r="M30" s="899">
        <v>409.30765920900001</v>
      </c>
      <c r="N30" s="900">
        <v>29.87842614857329</v>
      </c>
      <c r="O30" s="1023">
        <v>548.36495291000006</v>
      </c>
      <c r="P30" s="900">
        <v>29.788010668043853</v>
      </c>
      <c r="Q30" s="899">
        <v>153.876601763</v>
      </c>
      <c r="R30" s="900">
        <v>31.394154437555628</v>
      </c>
      <c r="S30" s="1023">
        <v>326.68605100999997</v>
      </c>
      <c r="T30" s="900">
        <v>32.67556085752765</v>
      </c>
      <c r="U30" s="899">
        <v>516.02042665699992</v>
      </c>
      <c r="V30" s="900">
        <v>33.787016118070291</v>
      </c>
      <c r="W30" s="1023">
        <v>671.76872750799998</v>
      </c>
      <c r="X30" s="900">
        <v>33.150953658075949</v>
      </c>
      <c r="Y30" s="899">
        <v>169.29969720800003</v>
      </c>
      <c r="Z30" s="900">
        <v>33.059854916066932</v>
      </c>
      <c r="AA30" s="899">
        <v>325.43533584100004</v>
      </c>
      <c r="AB30" s="900">
        <v>32.149729831707646</v>
      </c>
      <c r="AC30" s="899">
        <v>507.95152322100006</v>
      </c>
      <c r="AD30" s="900">
        <v>32.989174415631879</v>
      </c>
      <c r="AE30" s="899">
        <v>691.13292512800012</v>
      </c>
      <c r="AF30" s="899">
        <v>33.42051953901678</v>
      </c>
      <c r="AG30" s="899">
        <v>180.09845726100002</v>
      </c>
      <c r="AH30" s="899">
        <v>34.16287360200559</v>
      </c>
      <c r="AI30" s="899">
        <v>357.833581751</v>
      </c>
      <c r="AJ30" s="899">
        <v>34.053483370562049</v>
      </c>
      <c r="AK30" s="899">
        <v>533.56511581099994</v>
      </c>
      <c r="AL30" s="899">
        <v>33.92023827514047</v>
      </c>
      <c r="AM30" s="899">
        <v>711.82865045099993</v>
      </c>
      <c r="AN30" s="899">
        <v>33.923633035023187</v>
      </c>
      <c r="AO30" s="899">
        <v>172.93802663200003</v>
      </c>
      <c r="AP30" s="899">
        <v>31.349514406678068</v>
      </c>
      <c r="AQ30" s="902">
        <v>372.43278569500001</v>
      </c>
      <c r="AR30" s="902">
        <v>31.840758098656686</v>
      </c>
      <c r="AS30" s="902">
        <v>593.59412652800006</v>
      </c>
      <c r="AT30" s="902">
        <v>33.45410530712887</v>
      </c>
      <c r="AU30" s="902">
        <v>871.04268456800003</v>
      </c>
      <c r="AV30" s="902">
        <v>35.131652981107322</v>
      </c>
      <c r="AW30" s="902">
        <v>210.848641797</v>
      </c>
      <c r="AX30" s="902">
        <v>37.888525098682699</v>
      </c>
      <c r="AY30" s="902">
        <v>429.82992061500011</v>
      </c>
      <c r="AZ30" s="902">
        <v>38.415607523972959</v>
      </c>
      <c r="BA30" s="902">
        <v>644.06794222400003</v>
      </c>
      <c r="BB30" s="902">
        <v>38.460483132653586</v>
      </c>
      <c r="BC30" s="902">
        <v>877.80098912100004</v>
      </c>
      <c r="BD30" s="902">
        <v>32.035074378955002</v>
      </c>
      <c r="BE30" s="901">
        <v>222.28687437500002</v>
      </c>
      <c r="BF30" s="901">
        <v>38.513875074177122</v>
      </c>
      <c r="BG30" s="901">
        <v>400.18336576000002</v>
      </c>
      <c r="BH30" s="901">
        <v>32.420279099794392</v>
      </c>
      <c r="BI30" s="901">
        <v>572.55365899599997</v>
      </c>
      <c r="BJ30" s="901">
        <v>32.323052096716829</v>
      </c>
      <c r="BK30" s="901">
        <v>744.76315356400005</v>
      </c>
      <c r="BL30" s="901">
        <v>25.892911390252177</v>
      </c>
      <c r="BM30" s="901">
        <v>167.60047422300002</v>
      </c>
      <c r="BN30" s="901">
        <v>32.730742856174587</v>
      </c>
      <c r="BO30" s="902">
        <v>340.63704337000001</v>
      </c>
      <c r="BP30" s="902">
        <v>32.908648172603726</v>
      </c>
      <c r="BQ30" s="902">
        <v>509.79870655000002</v>
      </c>
      <c r="BR30" s="902">
        <v>32.695430387184466</v>
      </c>
      <c r="BS30" s="902">
        <v>669.1</v>
      </c>
      <c r="BT30" s="902">
        <v>32.299999999999997</v>
      </c>
      <c r="BU30" s="901">
        <v>340.76038885799994</v>
      </c>
      <c r="BV30" s="901">
        <v>36.81276564420012</v>
      </c>
      <c r="BW30" s="901">
        <v>661.76505152699997</v>
      </c>
      <c r="BX30" s="901">
        <v>35.440103365914091</v>
      </c>
      <c r="BY30" s="901">
        <v>961.69006879400001</v>
      </c>
      <c r="BZ30" s="901">
        <v>34.46853338889354</v>
      </c>
      <c r="CA30" s="902">
        <v>1267.39249167</v>
      </c>
      <c r="CB30" s="902">
        <v>30.790718577740844</v>
      </c>
      <c r="CC30" s="903">
        <v>405.839310893</v>
      </c>
      <c r="CD30" s="903">
        <v>38.299999999999997</v>
      </c>
      <c r="CE30" s="1258"/>
      <c r="CF30" s="1258"/>
      <c r="CG30" s="1258"/>
      <c r="CH30" s="1258"/>
    </row>
    <row r="31" spans="2:86" ht="19.5" customHeight="1" x14ac:dyDescent="0.3">
      <c r="B31" s="253"/>
      <c r="C31" s="243"/>
      <c r="D31" s="243"/>
      <c r="E31" s="291"/>
      <c r="H31" s="904" t="s">
        <v>773</v>
      </c>
      <c r="I31" s="910">
        <v>44.086322182999993</v>
      </c>
      <c r="J31" s="911">
        <v>9.8596078948584225</v>
      </c>
      <c r="K31" s="1043">
        <v>87.568152862999995</v>
      </c>
      <c r="L31" s="911">
        <v>9.6569668409260494</v>
      </c>
      <c r="M31" s="910">
        <v>131.380986428</v>
      </c>
      <c r="N31" s="911">
        <v>9.5904804417825389</v>
      </c>
      <c r="O31" s="1043">
        <v>175.69726652700001</v>
      </c>
      <c r="P31" s="911">
        <v>9.5441403063397328</v>
      </c>
      <c r="Q31" s="910">
        <v>44.744162849000006</v>
      </c>
      <c r="R31" s="911">
        <v>9.128776841745994</v>
      </c>
      <c r="S31" s="1043">
        <v>88.985286189000007</v>
      </c>
      <c r="T31" s="911">
        <v>8.9004232819361491</v>
      </c>
      <c r="U31" s="910">
        <v>133.88756783000002</v>
      </c>
      <c r="V31" s="911">
        <v>8.7664386497016125</v>
      </c>
      <c r="W31" s="1043">
        <v>178.77856401000003</v>
      </c>
      <c r="X31" s="911">
        <v>8.8225004348424285</v>
      </c>
      <c r="Y31" s="910">
        <v>45.060653795</v>
      </c>
      <c r="Z31" s="911">
        <v>8.7991809876398701</v>
      </c>
      <c r="AA31" s="910">
        <v>89.859223802999992</v>
      </c>
      <c r="AB31" s="911">
        <v>8.8771852653544503</v>
      </c>
      <c r="AC31" s="910">
        <v>134.34605972200001</v>
      </c>
      <c r="AD31" s="911">
        <v>8.725174339705033</v>
      </c>
      <c r="AE31" s="910">
        <v>178.45712082700001</v>
      </c>
      <c r="AF31" s="910">
        <v>8.6294972741616309</v>
      </c>
      <c r="AG31" s="910">
        <v>43.664220264999997</v>
      </c>
      <c r="AH31" s="910">
        <v>8.2826652739259732</v>
      </c>
      <c r="AI31" s="910">
        <v>86.221270489000005</v>
      </c>
      <c r="AJ31" s="910">
        <v>8.205307580184062</v>
      </c>
      <c r="AK31" s="910">
        <v>129.02153974300001</v>
      </c>
      <c r="AL31" s="910">
        <v>8.2022629310314468</v>
      </c>
      <c r="AM31" s="910">
        <v>170.78125745400001</v>
      </c>
      <c r="AN31" s="910">
        <v>8.1389259949830048</v>
      </c>
      <c r="AO31" s="910">
        <v>41.378239498000006</v>
      </c>
      <c r="AP31" s="910">
        <v>7.5008819085570524</v>
      </c>
      <c r="AQ31" s="913">
        <v>81.951401819000012</v>
      </c>
      <c r="AR31" s="913">
        <v>7.0063508407166113</v>
      </c>
      <c r="AS31" s="913">
        <v>122.17888094500002</v>
      </c>
      <c r="AT31" s="913">
        <v>6.8858247862875182</v>
      </c>
      <c r="AU31" s="913">
        <v>161.60245998700003</v>
      </c>
      <c r="AV31" s="913">
        <v>6.5178913108859833</v>
      </c>
      <c r="AW31" s="913">
        <v>38.627280618999997</v>
      </c>
      <c r="AX31" s="913">
        <v>6.9411435556501866</v>
      </c>
      <c r="AY31" s="913">
        <v>76.062299128000006</v>
      </c>
      <c r="AZ31" s="913">
        <v>6.7979898339592424</v>
      </c>
      <c r="BA31" s="913">
        <v>113.15135982400001</v>
      </c>
      <c r="BB31" s="913">
        <v>6.7568274721461599</v>
      </c>
      <c r="BC31" s="913">
        <v>149.56265020700002</v>
      </c>
      <c r="BD31" s="913">
        <v>5.4582424525320601</v>
      </c>
      <c r="BE31" s="912">
        <v>37.542861312999996</v>
      </c>
      <c r="BF31" s="912">
        <v>6.5047523593172523</v>
      </c>
      <c r="BG31" s="912">
        <v>78.809160102999996</v>
      </c>
      <c r="BH31" s="912">
        <v>6.3846106179534399</v>
      </c>
      <c r="BI31" s="912">
        <v>126.024354086</v>
      </c>
      <c r="BJ31" s="912">
        <v>7.1146026203376787</v>
      </c>
      <c r="BK31" s="912">
        <v>177.53571316</v>
      </c>
      <c r="BL31" s="912">
        <v>6.1723199750940401</v>
      </c>
      <c r="BM31" s="912">
        <v>59.071208852999995</v>
      </c>
      <c r="BN31" s="912">
        <v>11.536032676127105</v>
      </c>
      <c r="BO31" s="913">
        <v>124.34344195099999</v>
      </c>
      <c r="BP31" s="913">
        <v>12.012711662986488</v>
      </c>
      <c r="BQ31" s="913">
        <v>194.43402259499999</v>
      </c>
      <c r="BR31" s="913">
        <v>12.469831659001242</v>
      </c>
      <c r="BS31" s="913">
        <v>264.5</v>
      </c>
      <c r="BT31" s="913">
        <v>12.8</v>
      </c>
      <c r="BU31" s="912">
        <v>195.06638427199999</v>
      </c>
      <c r="BV31" s="912">
        <v>21.073262398051273</v>
      </c>
      <c r="BW31" s="912">
        <v>382.98388553899997</v>
      </c>
      <c r="BX31" s="912">
        <v>20.510283007031529</v>
      </c>
      <c r="BY31" s="912">
        <v>546.62405429099999</v>
      </c>
      <c r="BZ31" s="912">
        <v>19.591893561019624</v>
      </c>
      <c r="CA31" s="913">
        <v>712.43433291699989</v>
      </c>
      <c r="CB31" s="913">
        <v>17.308264956708928</v>
      </c>
      <c r="CC31" s="914">
        <v>204.76560811100001</v>
      </c>
      <c r="CD31" s="914">
        <v>19.3</v>
      </c>
      <c r="CE31" s="1258"/>
      <c r="CF31" s="1258"/>
      <c r="CG31" s="1258"/>
      <c r="CH31" s="1258"/>
    </row>
    <row r="32" spans="2:86" ht="19.5" customHeight="1" x14ac:dyDescent="0.3">
      <c r="B32" s="253"/>
      <c r="C32" s="1721" t="s">
        <v>32</v>
      </c>
      <c r="D32" s="1721"/>
      <c r="E32" s="1736"/>
      <c r="F32" s="56"/>
      <c r="H32" s="904" t="s">
        <v>771</v>
      </c>
      <c r="I32" s="910">
        <v>89.511037443999996</v>
      </c>
      <c r="J32" s="910">
        <v>20.018538352925834</v>
      </c>
      <c r="K32" s="910">
        <v>181.61940595999999</v>
      </c>
      <c r="L32" s="910">
        <v>20.02888634374148</v>
      </c>
      <c r="M32" s="910">
        <v>274.171618964</v>
      </c>
      <c r="N32" s="910">
        <v>20.013836254815249</v>
      </c>
      <c r="O32" s="910">
        <v>367.69434713099997</v>
      </c>
      <c r="P32" s="910">
        <v>19.973711078350554</v>
      </c>
      <c r="Q32" s="910">
        <v>107.974380115</v>
      </c>
      <c r="R32" s="910">
        <v>22.029108557066682</v>
      </c>
      <c r="S32" s="910">
        <v>235.45895606399998</v>
      </c>
      <c r="T32" s="910">
        <v>23.550908967593635</v>
      </c>
      <c r="U32" s="910">
        <v>378.79092850899997</v>
      </c>
      <c r="V32" s="910">
        <v>24.801760833044305</v>
      </c>
      <c r="W32" s="910">
        <v>488.62009525000002</v>
      </c>
      <c r="X32" s="910">
        <v>24.112795774412561</v>
      </c>
      <c r="Y32" s="910">
        <v>123.23025543800003</v>
      </c>
      <c r="Z32" s="910">
        <v>24.063683711406181</v>
      </c>
      <c r="AA32" s="910">
        <v>233.64469925900005</v>
      </c>
      <c r="AB32" s="910">
        <v>23.081740458133382</v>
      </c>
      <c r="AC32" s="910">
        <v>370.76870900200004</v>
      </c>
      <c r="AD32" s="910">
        <v>24.079765587796082</v>
      </c>
      <c r="AE32" s="910">
        <v>508.97130457400004</v>
      </c>
      <c r="AF32" s="910">
        <v>24.611886962502769</v>
      </c>
      <c r="AG32" s="910">
        <v>135.59138169000002</v>
      </c>
      <c r="AH32" s="910">
        <v>25.720327117981689</v>
      </c>
      <c r="AI32" s="910">
        <v>269.95810413300001</v>
      </c>
      <c r="AJ32" s="910">
        <v>25.690752010633172</v>
      </c>
      <c r="AK32" s="910">
        <v>402.09884797799998</v>
      </c>
      <c r="AL32" s="910">
        <v>25.562557088916897</v>
      </c>
      <c r="AM32" s="910">
        <v>537.82627233900007</v>
      </c>
      <c r="AN32" s="910">
        <v>25.631198024781682</v>
      </c>
      <c r="AO32" s="910">
        <v>130.81906134200003</v>
      </c>
      <c r="AP32" s="910">
        <v>23.714356686491019</v>
      </c>
      <c r="AQ32" s="913">
        <v>289.05165008300003</v>
      </c>
      <c r="AR32" s="913">
        <v>24.712173637279008</v>
      </c>
      <c r="AS32" s="913">
        <v>469.33512699800008</v>
      </c>
      <c r="AT32" s="913">
        <v>26.451048049891995</v>
      </c>
      <c r="AU32" s="913">
        <v>706.72443662600006</v>
      </c>
      <c r="AV32" s="913">
        <v>28.504226142633915</v>
      </c>
      <c r="AW32" s="913">
        <v>171.62157874799999</v>
      </c>
      <c r="AX32" s="913">
        <v>30.839603416224925</v>
      </c>
      <c r="AY32" s="913">
        <v>352.61720284100011</v>
      </c>
      <c r="AZ32" s="913">
        <v>31.514800205531095</v>
      </c>
      <c r="BA32" s="913">
        <v>529.21859328100004</v>
      </c>
      <c r="BB32" s="913">
        <v>31.602260330000487</v>
      </c>
      <c r="BC32" s="913">
        <v>726.01207918199998</v>
      </c>
      <c r="BD32" s="913">
        <v>26.49558526916762</v>
      </c>
      <c r="BE32" s="912">
        <v>184.26499262000002</v>
      </c>
      <c r="BF32" s="912">
        <v>31.926126660715699</v>
      </c>
      <c r="BG32" s="912">
        <v>320.47161134800001</v>
      </c>
      <c r="BH32" s="912">
        <v>25.962546103662909</v>
      </c>
      <c r="BI32" s="912">
        <v>445.20564173600002</v>
      </c>
      <c r="BJ32" s="912">
        <v>25.133723146262376</v>
      </c>
      <c r="BK32" s="912">
        <v>565.51910742600001</v>
      </c>
      <c r="BL32" s="912">
        <v>19.661198419931772</v>
      </c>
      <c r="BM32" s="912">
        <v>108.19003415400003</v>
      </c>
      <c r="BN32" s="912">
        <v>21.128461622272464</v>
      </c>
      <c r="BO32" s="913">
        <v>215.63755416900005</v>
      </c>
      <c r="BP32" s="913">
        <v>20.832556356004872</v>
      </c>
      <c r="BQ32" s="913">
        <v>314.40132266600006</v>
      </c>
      <c r="BR32" s="913">
        <v>20.163814515007473</v>
      </c>
      <c r="BS32" s="913">
        <v>403.3</v>
      </c>
      <c r="BT32" s="913">
        <v>19.5</v>
      </c>
      <c r="BU32" s="912">
        <v>145.41844400700001</v>
      </c>
      <c r="BV32" s="912">
        <v>15.709734096484764</v>
      </c>
      <c r="BW32" s="912">
        <v>278.274354206</v>
      </c>
      <c r="BX32" s="912">
        <v>14.902678608347845</v>
      </c>
      <c r="BY32" s="912">
        <v>414.32818316300001</v>
      </c>
      <c r="BZ32" s="912">
        <v>14.850194754764182</v>
      </c>
      <c r="CA32" s="913">
        <v>553.99077465799996</v>
      </c>
      <c r="CB32" s="913">
        <v>13.4589514686825</v>
      </c>
      <c r="CC32" s="914">
        <v>200.86481444499998</v>
      </c>
      <c r="CD32" s="914">
        <v>19</v>
      </c>
      <c r="CE32" s="1258"/>
      <c r="CF32" s="1258"/>
      <c r="CG32" s="1258"/>
      <c r="CH32" s="1258"/>
    </row>
    <row r="33" spans="1:82" ht="19.5" customHeight="1" thickBot="1" x14ac:dyDescent="0.35">
      <c r="B33" s="305"/>
      <c r="C33" s="306"/>
      <c r="D33" s="306"/>
      <c r="E33" s="307"/>
      <c r="H33" s="893" t="s">
        <v>774</v>
      </c>
      <c r="I33" s="899">
        <v>0</v>
      </c>
      <c r="J33" s="899">
        <v>0</v>
      </c>
      <c r="K33" s="899">
        <v>0</v>
      </c>
      <c r="L33" s="899">
        <v>0</v>
      </c>
      <c r="M33" s="899">
        <v>0</v>
      </c>
      <c r="N33" s="899">
        <v>0</v>
      </c>
      <c r="O33" s="899">
        <v>0</v>
      </c>
      <c r="P33" s="899">
        <v>0</v>
      </c>
      <c r="Q33" s="899">
        <v>0</v>
      </c>
      <c r="R33" s="899">
        <v>0</v>
      </c>
      <c r="S33" s="899">
        <v>0</v>
      </c>
      <c r="T33" s="899">
        <v>0</v>
      </c>
      <c r="U33" s="899">
        <v>0</v>
      </c>
      <c r="V33" s="899">
        <v>0</v>
      </c>
      <c r="W33" s="899">
        <v>0</v>
      </c>
      <c r="X33" s="899">
        <v>0</v>
      </c>
      <c r="Y33" s="899">
        <v>0</v>
      </c>
      <c r="Z33" s="899">
        <v>0</v>
      </c>
      <c r="AA33" s="899">
        <v>0</v>
      </c>
      <c r="AB33" s="899">
        <v>0</v>
      </c>
      <c r="AC33" s="899">
        <v>0</v>
      </c>
      <c r="AD33" s="899">
        <v>0</v>
      </c>
      <c r="AE33" s="899">
        <v>0</v>
      </c>
      <c r="AF33" s="899">
        <v>0</v>
      </c>
      <c r="AG33" s="899">
        <v>0</v>
      </c>
      <c r="AH33" s="899">
        <v>0</v>
      </c>
      <c r="AI33" s="899">
        <v>0</v>
      </c>
      <c r="AJ33" s="899">
        <v>0</v>
      </c>
      <c r="AK33" s="899">
        <v>0</v>
      </c>
      <c r="AL33" s="899">
        <v>0</v>
      </c>
      <c r="AM33" s="899">
        <v>0</v>
      </c>
      <c r="AN33" s="899">
        <v>0</v>
      </c>
      <c r="AO33" s="899">
        <v>0</v>
      </c>
      <c r="AP33" s="899">
        <v>0</v>
      </c>
      <c r="AQ33" s="902">
        <v>0</v>
      </c>
      <c r="AR33" s="902">
        <v>0</v>
      </c>
      <c r="AS33" s="902">
        <v>17.764410999999999</v>
      </c>
      <c r="AT33" s="902">
        <v>1.0011764769122686</v>
      </c>
      <c r="AU33" s="902">
        <v>96.107749999999996</v>
      </c>
      <c r="AV33" s="902">
        <v>3.8763015654847957</v>
      </c>
      <c r="AW33" s="902">
        <v>0</v>
      </c>
      <c r="AX33" s="902">
        <v>0</v>
      </c>
      <c r="AY33" s="902">
        <v>0</v>
      </c>
      <c r="AZ33" s="902">
        <v>0</v>
      </c>
      <c r="BA33" s="902">
        <v>0</v>
      </c>
      <c r="BB33" s="902">
        <v>0</v>
      </c>
      <c r="BC33" s="902">
        <v>491.02531907299999</v>
      </c>
      <c r="BD33" s="902">
        <v>17.919816465694787</v>
      </c>
      <c r="BE33" s="901">
        <v>15.5</v>
      </c>
      <c r="BF33" s="901">
        <v>2.6855614634387259</v>
      </c>
      <c r="BG33" s="901">
        <v>161.75408447799998</v>
      </c>
      <c r="BH33" s="901">
        <v>13.104274222765932</v>
      </c>
      <c r="BI33" s="901">
        <v>194.41948657399999</v>
      </c>
      <c r="BJ33" s="901">
        <v>10.975794310996175</v>
      </c>
      <c r="BK33" s="901">
        <v>795.83819454899992</v>
      </c>
      <c r="BL33" s="901">
        <v>27.668618880814083</v>
      </c>
      <c r="BM33" s="901">
        <v>0</v>
      </c>
      <c r="BN33" s="901">
        <v>0</v>
      </c>
      <c r="BO33" s="902">
        <v>0</v>
      </c>
      <c r="BP33" s="902">
        <v>0</v>
      </c>
      <c r="BQ33" s="902">
        <v>1.945723842</v>
      </c>
      <c r="BR33" s="902">
        <v>0.12478705342214665</v>
      </c>
      <c r="BS33" s="902">
        <v>102.3</v>
      </c>
      <c r="BT33" s="902">
        <v>4.9000000000000004</v>
      </c>
      <c r="BU33" s="901">
        <v>42.680466000000003</v>
      </c>
      <c r="BV33" s="901">
        <v>4.6108234519534737</v>
      </c>
      <c r="BW33" s="901">
        <v>97.1</v>
      </c>
      <c r="BX33" s="901">
        <v>5.2000842729451033</v>
      </c>
      <c r="BY33" s="901">
        <v>116.03702618700001</v>
      </c>
      <c r="BZ33" s="901">
        <v>4.1589554070057346</v>
      </c>
      <c r="CA33" s="902">
        <v>533.06690058200002</v>
      </c>
      <c r="CB33" s="902">
        <v>12.950615556591622</v>
      </c>
      <c r="CC33" s="903">
        <v>49.608889390999998</v>
      </c>
      <c r="CD33" s="903">
        <v>4.7</v>
      </c>
    </row>
    <row r="34" spans="1:82" ht="19.5" customHeight="1" thickTop="1" thickBot="1" x14ac:dyDescent="0.35">
      <c r="C34" s="214"/>
      <c r="H34" s="915" t="s">
        <v>426</v>
      </c>
      <c r="I34" s="921">
        <v>447.14072459200003</v>
      </c>
      <c r="J34" s="922">
        <v>100</v>
      </c>
      <c r="K34" s="1075">
        <v>906.78734125799997</v>
      </c>
      <c r="L34" s="922">
        <v>100</v>
      </c>
      <c r="M34" s="921">
        <v>1369.9103733699999</v>
      </c>
      <c r="N34" s="922">
        <v>100</v>
      </c>
      <c r="O34" s="1075">
        <v>1840.89148826</v>
      </c>
      <c r="P34" s="922">
        <v>100</v>
      </c>
      <c r="Q34" s="921">
        <v>490.14411924700005</v>
      </c>
      <c r="R34" s="922">
        <v>100</v>
      </c>
      <c r="S34" s="1075">
        <v>999.78712663700003</v>
      </c>
      <c r="T34" s="922">
        <v>100</v>
      </c>
      <c r="U34" s="921">
        <v>1527.2743377329998</v>
      </c>
      <c r="V34" s="922">
        <v>100</v>
      </c>
      <c r="W34" s="1075">
        <v>2026.3933714749999</v>
      </c>
      <c r="X34" s="922">
        <v>100</v>
      </c>
      <c r="Y34" s="921">
        <v>512.10054502000003</v>
      </c>
      <c r="Z34" s="922">
        <v>100</v>
      </c>
      <c r="AA34" s="921">
        <v>1012.2490532410002</v>
      </c>
      <c r="AB34" s="922">
        <v>100</v>
      </c>
      <c r="AC34" s="921">
        <v>1539.7521526950002</v>
      </c>
      <c r="AD34" s="922">
        <v>100</v>
      </c>
      <c r="AE34" s="921">
        <v>2067.9897699410003</v>
      </c>
      <c r="AF34" s="921">
        <v>100</v>
      </c>
      <c r="AG34" s="921">
        <v>527.17596113000002</v>
      </c>
      <c r="AH34" s="921">
        <v>100</v>
      </c>
      <c r="AI34" s="921">
        <v>1050.7987622209998</v>
      </c>
      <c r="AJ34" s="921">
        <v>100</v>
      </c>
      <c r="AK34" s="921">
        <v>1572.9993152849997</v>
      </c>
      <c r="AL34" s="921">
        <v>100</v>
      </c>
      <c r="AM34" s="921">
        <v>2098.3267025559999</v>
      </c>
      <c r="AN34" s="921">
        <v>100</v>
      </c>
      <c r="AO34" s="921">
        <v>551.64499324799999</v>
      </c>
      <c r="AP34" s="921">
        <v>100</v>
      </c>
      <c r="AQ34" s="924">
        <v>1169.6731106120001</v>
      </c>
      <c r="AR34" s="924">
        <v>100</v>
      </c>
      <c r="AS34" s="924">
        <v>1774.3536139390003</v>
      </c>
      <c r="AT34" s="924">
        <v>100</v>
      </c>
      <c r="AU34" s="924">
        <v>2479.3672106360004</v>
      </c>
      <c r="AV34" s="924">
        <v>100</v>
      </c>
      <c r="AW34" s="924">
        <v>556.49735968300001</v>
      </c>
      <c r="AX34" s="924">
        <v>100</v>
      </c>
      <c r="AY34" s="924">
        <v>1118.8939816890002</v>
      </c>
      <c r="AZ34" s="924">
        <v>100</v>
      </c>
      <c r="BA34" s="924">
        <v>1674.6225989999998</v>
      </c>
      <c r="BB34" s="924">
        <v>100</v>
      </c>
      <c r="BC34" s="924">
        <v>2740.1247106129999</v>
      </c>
      <c r="BD34" s="924">
        <v>100</v>
      </c>
      <c r="BE34" s="923">
        <v>577.16050110999993</v>
      </c>
      <c r="BF34" s="923">
        <v>100</v>
      </c>
      <c r="BG34" s="923">
        <v>1234.3612605190001</v>
      </c>
      <c r="BH34" s="923">
        <v>100</v>
      </c>
      <c r="BI34" s="923">
        <v>1771.347759125</v>
      </c>
      <c r="BJ34" s="923">
        <v>100</v>
      </c>
      <c r="BK34" s="923">
        <v>2876.3206359420001</v>
      </c>
      <c r="BL34" s="923">
        <v>100</v>
      </c>
      <c r="BM34" s="923">
        <v>512.05826570900001</v>
      </c>
      <c r="BN34" s="923">
        <v>100</v>
      </c>
      <c r="BO34" s="924">
        <v>1035.0988639319999</v>
      </c>
      <c r="BP34" s="924">
        <v>100</v>
      </c>
      <c r="BQ34" s="924">
        <v>1559.2353442449999</v>
      </c>
      <c r="BR34" s="924">
        <v>100</v>
      </c>
      <c r="BS34" s="924">
        <v>2173.8000000000002</v>
      </c>
      <c r="BT34" s="924">
        <v>100</v>
      </c>
      <c r="BU34" s="923">
        <v>925.65821365199986</v>
      </c>
      <c r="BV34" s="923">
        <v>100</v>
      </c>
      <c r="BW34" s="923">
        <v>1867.2774305829998</v>
      </c>
      <c r="BX34" s="923">
        <v>100</v>
      </c>
      <c r="BY34" s="923">
        <v>2790.0521845349999</v>
      </c>
      <c r="BZ34" s="923">
        <v>100.00000000000001</v>
      </c>
      <c r="CA34" s="924">
        <v>4116.1510682840008</v>
      </c>
      <c r="CB34" s="924">
        <v>100</v>
      </c>
      <c r="CC34" s="925">
        <v>1058.8021697669999</v>
      </c>
      <c r="CD34" s="925">
        <v>100</v>
      </c>
    </row>
    <row r="35" spans="1:82" ht="19.5" customHeight="1" x14ac:dyDescent="0.25">
      <c r="H35" s="833" t="s">
        <v>650</v>
      </c>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c r="AJ35" s="428"/>
      <c r="AK35" s="428"/>
      <c r="AL35" s="428"/>
      <c r="AM35" s="428"/>
      <c r="AN35" s="428"/>
      <c r="AO35" s="428"/>
      <c r="AP35" s="428"/>
      <c r="AQ35" s="428"/>
      <c r="AR35" s="428"/>
      <c r="AS35" s="428"/>
      <c r="AT35" s="428"/>
      <c r="AU35" s="428"/>
      <c r="AV35" s="428"/>
      <c r="AW35" s="428"/>
      <c r="AX35" s="428"/>
      <c r="AY35" s="428"/>
      <c r="AZ35" s="428"/>
      <c r="BA35" s="428"/>
      <c r="BB35" s="428"/>
      <c r="BC35" s="428"/>
      <c r="BD35" s="428"/>
      <c r="BE35" s="1297"/>
      <c r="BF35" s="1297"/>
      <c r="BG35" s="1297"/>
      <c r="BH35" s="1297"/>
      <c r="BI35" s="428"/>
      <c r="BJ35" s="428"/>
      <c r="BK35" s="1297"/>
      <c r="BL35" s="1297"/>
      <c r="BM35" s="428"/>
      <c r="BN35" s="428"/>
      <c r="BO35" s="428"/>
      <c r="BP35" s="428"/>
      <c r="BQ35" s="428"/>
      <c r="BR35" s="428"/>
      <c r="BS35" s="428"/>
      <c r="BT35" s="428"/>
      <c r="BU35" s="1297"/>
      <c r="BV35" s="1297"/>
      <c r="BW35" s="428"/>
      <c r="BX35" s="428"/>
      <c r="BY35" s="428"/>
      <c r="BZ35" s="428"/>
      <c r="CA35" s="1588"/>
      <c r="CB35" s="1588"/>
      <c r="CC35" s="428"/>
      <c r="CD35" s="428"/>
    </row>
    <row r="36" spans="1:82" ht="19.5" customHeight="1" x14ac:dyDescent="0.3">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c r="AJ36" s="428"/>
      <c r="AK36" s="428"/>
      <c r="AL36" s="428"/>
      <c r="AM36" s="428"/>
      <c r="AN36" s="428"/>
      <c r="AO36" s="428"/>
      <c r="AP36" s="428"/>
      <c r="AQ36" s="428"/>
      <c r="AR36" s="428"/>
      <c r="AS36" s="428"/>
      <c r="AT36" s="428"/>
      <c r="AU36" s="428"/>
      <c r="AV36" s="428"/>
      <c r="AW36" s="428"/>
      <c r="AX36" s="428"/>
      <c r="AY36" s="428"/>
      <c r="AZ36" s="428"/>
      <c r="BA36" s="428"/>
      <c r="BB36" s="428"/>
      <c r="BC36" s="428"/>
      <c r="BD36" s="428"/>
      <c r="BE36" s="1297"/>
      <c r="BF36" s="1297"/>
      <c r="BG36" s="1297"/>
      <c r="BH36" s="1297"/>
      <c r="BI36" s="428"/>
      <c r="BJ36" s="428"/>
      <c r="BK36" s="428"/>
      <c r="BL36" s="428"/>
      <c r="BM36" s="428"/>
      <c r="BN36" s="428"/>
      <c r="BO36" s="428"/>
      <c r="BP36" s="428"/>
      <c r="BQ36" s="428"/>
      <c r="BR36" s="428"/>
      <c r="BS36" s="428"/>
      <c r="BT36" s="428"/>
      <c r="BU36" s="428"/>
      <c r="BV36" s="428"/>
      <c r="BW36" s="428"/>
      <c r="BX36" s="428"/>
      <c r="BY36" s="428"/>
      <c r="BZ36" s="428"/>
      <c r="CA36" s="428"/>
      <c r="CB36" s="428"/>
      <c r="CC36" s="428"/>
      <c r="CD36" s="428"/>
    </row>
    <row r="37" spans="1:82" ht="19.5" customHeight="1" x14ac:dyDescent="0.3">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c r="AJ37" s="428"/>
      <c r="AK37" s="428"/>
      <c r="AL37" s="428"/>
      <c r="AM37" s="428"/>
      <c r="AN37" s="428"/>
      <c r="AO37" s="428"/>
      <c r="AP37" s="428"/>
      <c r="AQ37" s="428"/>
      <c r="AR37" s="428"/>
      <c r="AS37" s="428"/>
      <c r="AT37" s="428"/>
      <c r="AU37" s="428"/>
      <c r="AV37" s="428"/>
      <c r="AW37" s="428"/>
      <c r="AX37" s="428"/>
      <c r="AY37" s="428"/>
      <c r="AZ37" s="428"/>
      <c r="BA37" s="428"/>
      <c r="BB37" s="428"/>
      <c r="BC37" s="428"/>
      <c r="BD37" s="428"/>
      <c r="BE37" s="1297"/>
      <c r="BF37" s="1297"/>
      <c r="BG37" s="1297"/>
      <c r="BH37" s="1297"/>
      <c r="BI37" s="428"/>
      <c r="BJ37" s="428"/>
      <c r="BK37" s="428"/>
      <c r="BL37" s="428"/>
    </row>
    <row r="38" spans="1:82" ht="19.5" customHeight="1" x14ac:dyDescent="0.3">
      <c r="H38" s="428"/>
      <c r="I38" s="979"/>
      <c r="J38" s="979"/>
      <c r="K38" s="979"/>
      <c r="L38" s="979"/>
      <c r="M38" s="980"/>
      <c r="N38" s="980"/>
      <c r="O38" s="972"/>
      <c r="P38" s="972"/>
      <c r="Q38" s="979"/>
      <c r="R38" s="979"/>
      <c r="S38" s="972"/>
      <c r="T38" s="972"/>
      <c r="U38" s="972"/>
      <c r="V38" s="972"/>
      <c r="W38" s="972"/>
      <c r="X38" s="972"/>
      <c r="Y38" s="972"/>
      <c r="Z38" s="972"/>
      <c r="AA38" s="977"/>
      <c r="AB38" s="978"/>
      <c r="AC38" s="978"/>
      <c r="AD38" s="978"/>
      <c r="AE38" s="978"/>
      <c r="AF38" s="978"/>
      <c r="AG38" s="977"/>
      <c r="AH38" s="978"/>
      <c r="AI38" s="977"/>
      <c r="AJ38" s="978"/>
      <c r="AK38" s="978"/>
      <c r="AL38" s="978"/>
      <c r="AM38" s="978"/>
      <c r="AN38" s="978"/>
      <c r="AO38" s="978"/>
      <c r="AP38" s="978"/>
    </row>
    <row r="39" spans="1:82" ht="19.5" customHeight="1" x14ac:dyDescent="0.3">
      <c r="H39" s="428"/>
      <c r="I39" s="979"/>
      <c r="J39" s="979"/>
      <c r="K39" s="979"/>
      <c r="L39" s="979"/>
      <c r="M39" s="980"/>
      <c r="N39" s="980"/>
      <c r="O39" s="972"/>
      <c r="P39" s="972"/>
      <c r="Q39" s="979"/>
      <c r="R39" s="979"/>
      <c r="S39" s="972"/>
      <c r="T39" s="972"/>
      <c r="U39" s="972"/>
      <c r="V39" s="972"/>
      <c r="W39" s="972"/>
      <c r="X39" s="972"/>
      <c r="Y39" s="972"/>
      <c r="Z39" s="972"/>
      <c r="AA39" s="977"/>
      <c r="AB39" s="978"/>
      <c r="AC39" s="978"/>
      <c r="AD39" s="978"/>
      <c r="AE39" s="978"/>
      <c r="AF39" s="978"/>
      <c r="AG39" s="977"/>
      <c r="AH39" s="978"/>
      <c r="AI39" s="977"/>
      <c r="AJ39" s="978"/>
      <c r="AK39" s="978"/>
      <c r="AL39" s="978"/>
      <c r="AM39" s="978"/>
      <c r="AN39" s="978"/>
      <c r="AO39" s="978"/>
      <c r="AP39" s="978"/>
    </row>
    <row r="40" spans="1:82" ht="19.5" customHeight="1" x14ac:dyDescent="0.3">
      <c r="H40" s="428"/>
      <c r="I40" s="979"/>
      <c r="J40" s="979"/>
      <c r="K40" s="979"/>
      <c r="L40" s="979"/>
      <c r="M40" s="980"/>
      <c r="N40" s="980"/>
      <c r="O40" s="972"/>
      <c r="P40" s="972"/>
      <c r="Q40" s="979"/>
      <c r="R40" s="979"/>
      <c r="S40" s="972"/>
      <c r="T40" s="972"/>
      <c r="U40" s="972"/>
      <c r="V40" s="972"/>
      <c r="W40" s="972"/>
      <c r="X40" s="972"/>
      <c r="Y40" s="972"/>
      <c r="Z40" s="972"/>
      <c r="AA40" s="977"/>
      <c r="AB40" s="978"/>
      <c r="AC40" s="978"/>
      <c r="AD40" s="978"/>
      <c r="AE40" s="978"/>
      <c r="AF40" s="978"/>
      <c r="AG40" s="977"/>
      <c r="AH40" s="978"/>
      <c r="AI40" s="977"/>
      <c r="AJ40" s="978"/>
      <c r="AK40" s="978"/>
      <c r="AL40" s="978"/>
      <c r="AM40" s="978"/>
      <c r="AN40" s="978"/>
      <c r="AO40" s="978"/>
      <c r="AP40" s="978"/>
    </row>
    <row r="41" spans="1:82" ht="18" customHeight="1" x14ac:dyDescent="0.3">
      <c r="H41" s="429"/>
      <c r="I41" s="979"/>
      <c r="J41" s="979"/>
      <c r="K41" s="979"/>
      <c r="L41" s="979"/>
      <c r="M41" s="980"/>
      <c r="N41" s="980"/>
      <c r="O41" s="972"/>
      <c r="P41" s="972"/>
      <c r="Q41" s="979"/>
      <c r="R41" s="979"/>
      <c r="S41" s="972"/>
      <c r="T41" s="972"/>
      <c r="U41" s="972"/>
      <c r="V41" s="972"/>
      <c r="W41" s="972"/>
      <c r="X41" s="972"/>
      <c r="Y41" s="972"/>
      <c r="Z41" s="972"/>
      <c r="AA41" s="977"/>
      <c r="AB41" s="978"/>
      <c r="AC41" s="978"/>
      <c r="AD41" s="978"/>
      <c r="AE41" s="978"/>
      <c r="AF41" s="978"/>
      <c r="AG41" s="977"/>
      <c r="AH41" s="978"/>
      <c r="AI41" s="977"/>
      <c r="AJ41" s="978"/>
      <c r="AK41" s="978"/>
      <c r="AL41" s="978"/>
      <c r="AM41" s="978"/>
      <c r="AN41" s="978"/>
      <c r="AO41" s="978"/>
      <c r="AP41" s="978"/>
    </row>
    <row r="42" spans="1:82" ht="18" customHeight="1" x14ac:dyDescent="0.3">
      <c r="H42" s="430"/>
      <c r="I42" s="981"/>
      <c r="J42" s="981"/>
      <c r="K42" s="981"/>
      <c r="L42" s="981"/>
      <c r="M42" s="981"/>
      <c r="N42" s="981"/>
      <c r="O42" s="981"/>
      <c r="P42" s="981"/>
      <c r="Q42" s="981"/>
      <c r="R42" s="981"/>
      <c r="S42" s="981"/>
      <c r="T42" s="981"/>
      <c r="U42" s="981"/>
      <c r="V42" s="981"/>
      <c r="W42" s="981"/>
      <c r="X42" s="981"/>
      <c r="Y42" s="981"/>
      <c r="Z42" s="981"/>
      <c r="AA42" s="981"/>
      <c r="AB42" s="982"/>
      <c r="AC42" s="982"/>
      <c r="AD42" s="982"/>
      <c r="AE42" s="982"/>
      <c r="AF42" s="982"/>
      <c r="AG42" s="981"/>
      <c r="AH42" s="982"/>
      <c r="AI42" s="981"/>
      <c r="AJ42" s="982"/>
      <c r="AK42" s="982"/>
      <c r="AL42" s="982"/>
      <c r="AM42" s="982"/>
      <c r="AN42" s="982"/>
      <c r="AO42" s="982"/>
      <c r="AP42" s="982"/>
    </row>
    <row r="43" spans="1:82" ht="18" customHeight="1" x14ac:dyDescent="0.3">
      <c r="H43" s="429"/>
      <c r="I43" s="979"/>
      <c r="J43" s="979"/>
      <c r="K43" s="979"/>
      <c r="L43" s="979"/>
      <c r="M43" s="980"/>
      <c r="N43" s="980"/>
      <c r="O43" s="972"/>
      <c r="P43" s="972"/>
      <c r="Q43" s="979"/>
      <c r="R43" s="979"/>
      <c r="S43" s="972"/>
      <c r="T43" s="972"/>
      <c r="U43" s="972"/>
      <c r="V43" s="972"/>
      <c r="W43" s="972"/>
      <c r="X43" s="972"/>
      <c r="Y43" s="972"/>
      <c r="Z43" s="972"/>
      <c r="AA43" s="90"/>
      <c r="AB43" s="91"/>
      <c r="AC43" s="91"/>
      <c r="AD43" s="91"/>
      <c r="AE43" s="91"/>
      <c r="AF43" s="91"/>
      <c r="AG43" s="90"/>
      <c r="AH43" s="91"/>
      <c r="AI43" s="90"/>
      <c r="AJ43" s="91"/>
      <c r="AK43" s="91"/>
      <c r="AL43" s="91"/>
      <c r="AM43" s="91"/>
      <c r="AN43" s="91"/>
      <c r="AO43" s="91"/>
      <c r="AP43" s="91"/>
    </row>
    <row r="44" spans="1:82" ht="18" customHeight="1" x14ac:dyDescent="0.3">
      <c r="H44" s="431"/>
      <c r="I44" s="978"/>
      <c r="J44" s="978"/>
      <c r="K44" s="978"/>
      <c r="L44" s="978"/>
      <c r="M44" s="978"/>
      <c r="N44" s="978"/>
      <c r="O44" s="978"/>
      <c r="P44" s="978"/>
      <c r="Q44" s="978"/>
      <c r="R44" s="978"/>
      <c r="S44" s="978"/>
      <c r="T44" s="978"/>
      <c r="U44" s="978"/>
      <c r="V44" s="978"/>
      <c r="W44" s="978"/>
      <c r="X44" s="978"/>
      <c r="Y44" s="978"/>
      <c r="Z44" s="978"/>
      <c r="AA44" s="977"/>
      <c r="AB44" s="978"/>
      <c r="AC44" s="978"/>
      <c r="AD44" s="978"/>
      <c r="AE44" s="978"/>
      <c r="AF44" s="978"/>
      <c r="AG44" s="977"/>
      <c r="AH44" s="978"/>
      <c r="AI44" s="977"/>
      <c r="AJ44" s="978"/>
      <c r="AK44" s="978"/>
      <c r="AL44" s="978"/>
      <c r="AM44" s="978"/>
      <c r="AN44" s="978"/>
      <c r="AO44" s="978"/>
      <c r="AP44" s="978"/>
    </row>
    <row r="45" spans="1:82" ht="18" customHeight="1" x14ac:dyDescent="0.3">
      <c r="H45" s="430"/>
      <c r="I45" s="983"/>
      <c r="J45" s="983"/>
      <c r="K45" s="983"/>
      <c r="L45" s="983"/>
      <c r="M45" s="609"/>
      <c r="N45" s="609"/>
      <c r="O45" s="984"/>
      <c r="P45" s="984"/>
      <c r="Q45" s="983"/>
      <c r="R45" s="983"/>
      <c r="S45" s="984"/>
      <c r="T45" s="984"/>
      <c r="U45" s="984"/>
      <c r="V45" s="984"/>
      <c r="W45" s="984"/>
      <c r="X45" s="984"/>
      <c r="Y45" s="984"/>
      <c r="Z45" s="984"/>
      <c r="AA45" s="983"/>
      <c r="AB45" s="984"/>
      <c r="AC45" s="984"/>
      <c r="AD45" s="984"/>
      <c r="AE45" s="984"/>
      <c r="AF45" s="984"/>
      <c r="AG45" s="983"/>
      <c r="AH45" s="984"/>
      <c r="AI45" s="983"/>
      <c r="AJ45" s="984"/>
      <c r="AK45" s="984"/>
      <c r="AL45" s="984"/>
      <c r="AM45" s="984"/>
      <c r="AN45" s="984"/>
      <c r="AO45" s="984"/>
      <c r="AP45" s="984"/>
    </row>
    <row r="46" spans="1:82" s="82" customFormat="1" ht="18" customHeight="1" x14ac:dyDescent="0.3">
      <c r="A46" s="38"/>
      <c r="B46" s="38"/>
      <c r="C46" s="38"/>
      <c r="D46" s="38"/>
      <c r="E46" s="38"/>
      <c r="F46" s="38"/>
      <c r="G46" s="38"/>
      <c r="H46" s="759"/>
      <c r="I46" s="759"/>
      <c r="J46" s="759"/>
      <c r="K46" s="759"/>
      <c r="L46" s="759"/>
      <c r="M46" s="759"/>
      <c r="N46" s="759"/>
      <c r="O46" s="759"/>
      <c r="P46" s="759"/>
      <c r="Q46" s="759"/>
      <c r="R46" s="759"/>
      <c r="S46" s="759"/>
      <c r="T46" s="759"/>
      <c r="U46" s="759"/>
      <c r="V46" s="759"/>
      <c r="W46" s="759"/>
      <c r="X46" s="759"/>
      <c r="Y46" s="759"/>
      <c r="Z46" s="759"/>
      <c r="AA46" s="759"/>
      <c r="AB46" s="759"/>
      <c r="AC46" s="759"/>
      <c r="AD46" s="759"/>
      <c r="AE46" s="759"/>
      <c r="AF46" s="759"/>
      <c r="AG46" s="759"/>
      <c r="AH46" s="759"/>
      <c r="AI46" s="759"/>
      <c r="AJ46" s="759"/>
      <c r="AK46" s="759"/>
      <c r="AL46" s="759"/>
      <c r="AM46" s="759"/>
      <c r="AN46" s="759"/>
      <c r="AO46" s="759"/>
      <c r="AP46" s="759"/>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row>
    <row r="47" spans="1:82" ht="18" customHeight="1" x14ac:dyDescent="0.3">
      <c r="C47" s="82"/>
      <c r="D47" s="82"/>
      <c r="E47" s="82"/>
      <c r="F47" s="82"/>
      <c r="H47" s="985"/>
      <c r="I47" s="336"/>
      <c r="J47" s="336"/>
      <c r="K47" s="336"/>
      <c r="L47" s="336"/>
      <c r="M47" s="336"/>
      <c r="N47" s="336"/>
      <c r="O47" s="336"/>
      <c r="P47" s="336"/>
      <c r="Q47" s="336"/>
      <c r="R47" s="336"/>
      <c r="S47" s="336"/>
      <c r="T47" s="336"/>
      <c r="U47" s="336"/>
      <c r="V47" s="336"/>
      <c r="W47" s="336"/>
      <c r="X47" s="336"/>
      <c r="Y47" s="336"/>
      <c r="Z47" s="336"/>
      <c r="AA47" s="336"/>
      <c r="AB47" s="336"/>
      <c r="AC47" s="336"/>
      <c r="AD47" s="336"/>
      <c r="AE47" s="336"/>
      <c r="AF47" s="336"/>
      <c r="AG47" s="336"/>
      <c r="AH47" s="336"/>
      <c r="AI47" s="336"/>
      <c r="AJ47" s="336"/>
      <c r="AK47" s="336"/>
      <c r="AL47" s="336"/>
      <c r="AM47" s="336"/>
      <c r="AN47" s="336"/>
      <c r="AO47" s="336"/>
      <c r="AP47" s="336"/>
      <c r="BM47" s="82"/>
      <c r="BN47" s="82"/>
      <c r="BO47" s="82"/>
      <c r="BP47" s="82"/>
      <c r="BQ47" s="82"/>
      <c r="BR47" s="82"/>
      <c r="BS47" s="82"/>
      <c r="BT47" s="82"/>
      <c r="BU47" s="82"/>
      <c r="BV47" s="82"/>
      <c r="BW47" s="82"/>
      <c r="BX47" s="82"/>
      <c r="BY47" s="82"/>
      <c r="BZ47" s="82"/>
      <c r="CA47" s="82"/>
      <c r="CB47" s="82"/>
      <c r="CC47" s="82"/>
      <c r="CD47" s="82"/>
    </row>
    <row r="48" spans="1:82" ht="18" customHeight="1" x14ac:dyDescent="0.3">
      <c r="A48" s="82"/>
      <c r="B48" s="82"/>
      <c r="G48" s="82"/>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c r="AH48" s="336"/>
      <c r="AI48" s="336"/>
      <c r="AJ48" s="336"/>
      <c r="AK48" s="336"/>
      <c r="AL48" s="336"/>
      <c r="AM48" s="336"/>
      <c r="AN48" s="336"/>
      <c r="AO48" s="336"/>
      <c r="AP48" s="336"/>
    </row>
    <row r="49" spans="8:64" ht="18" customHeight="1" x14ac:dyDescent="0.3">
      <c r="H49" s="986"/>
      <c r="I49" s="987"/>
      <c r="J49" s="987"/>
      <c r="K49" s="592"/>
      <c r="L49" s="592"/>
      <c r="M49" s="434"/>
      <c r="N49" s="434"/>
      <c r="O49" s="592"/>
      <c r="P49" s="592"/>
      <c r="Q49" s="592"/>
      <c r="R49" s="592"/>
      <c r="S49" s="987"/>
      <c r="T49" s="987"/>
      <c r="U49" s="987"/>
      <c r="V49" s="987"/>
      <c r="W49" s="987"/>
      <c r="X49" s="987"/>
      <c r="Y49" s="987"/>
      <c r="Z49" s="987"/>
      <c r="AA49" s="434"/>
      <c r="AB49" s="434"/>
      <c r="AC49" s="434"/>
      <c r="AD49" s="434"/>
      <c r="AE49" s="434"/>
      <c r="AF49" s="434"/>
      <c r="AG49" s="434"/>
      <c r="AH49" s="434"/>
      <c r="AI49" s="434"/>
      <c r="AJ49" s="434"/>
      <c r="AK49" s="434"/>
      <c r="AL49" s="434"/>
      <c r="AM49" s="434"/>
      <c r="AN49" s="434"/>
      <c r="AO49" s="434"/>
      <c r="AP49" s="434"/>
      <c r="AQ49" s="82"/>
      <c r="AR49" s="82"/>
      <c r="AS49" s="82"/>
      <c r="AT49" s="82"/>
      <c r="AU49" s="82"/>
      <c r="AV49" s="82"/>
      <c r="AW49" s="82"/>
      <c r="AX49" s="82"/>
      <c r="AY49" s="82"/>
      <c r="AZ49" s="82"/>
      <c r="BA49" s="82"/>
      <c r="BB49" s="82"/>
      <c r="BC49" s="82"/>
      <c r="BD49" s="82"/>
      <c r="BE49" s="82"/>
      <c r="BF49" s="82"/>
      <c r="BG49" s="82"/>
      <c r="BH49" s="82"/>
      <c r="BI49" s="82"/>
      <c r="BJ49" s="82"/>
      <c r="BK49" s="82"/>
      <c r="BL49" s="82"/>
    </row>
    <row r="50" spans="8:64" ht="18" customHeight="1" x14ac:dyDescent="0.3">
      <c r="H50" s="988"/>
      <c r="I50" s="989"/>
      <c r="J50" s="989"/>
      <c r="K50" s="990"/>
      <c r="L50" s="990"/>
      <c r="M50" s="90"/>
      <c r="N50" s="90"/>
      <c r="O50" s="990"/>
      <c r="P50" s="990"/>
      <c r="Q50" s="990"/>
      <c r="R50" s="990"/>
      <c r="S50" s="989"/>
      <c r="T50" s="989"/>
      <c r="U50" s="989"/>
      <c r="V50" s="989"/>
      <c r="W50" s="989"/>
      <c r="X50" s="989"/>
      <c r="Y50" s="989"/>
      <c r="Z50" s="989"/>
      <c r="AA50" s="90"/>
      <c r="AB50" s="90"/>
      <c r="AC50" s="90"/>
      <c r="AD50" s="90"/>
      <c r="AE50" s="90"/>
      <c r="AF50" s="90"/>
      <c r="AG50" s="90"/>
      <c r="AH50" s="90"/>
      <c r="AI50" s="90"/>
      <c r="AJ50" s="90"/>
      <c r="AK50" s="90"/>
      <c r="AL50" s="90"/>
      <c r="AM50" s="90"/>
      <c r="AN50" s="90"/>
      <c r="AO50" s="90"/>
      <c r="AP50" s="90"/>
    </row>
    <row r="51" spans="8:64" ht="18" customHeight="1" x14ac:dyDescent="0.3">
      <c r="H51" s="83"/>
      <c r="I51" s="989"/>
      <c r="J51" s="989"/>
      <c r="K51" s="990"/>
      <c r="L51" s="990"/>
      <c r="M51" s="83"/>
      <c r="N51" s="83"/>
      <c r="O51" s="990"/>
      <c r="P51" s="990"/>
      <c r="Q51" s="990"/>
      <c r="R51" s="990"/>
      <c r="S51" s="989"/>
      <c r="T51" s="989"/>
      <c r="U51" s="989"/>
      <c r="V51" s="989"/>
      <c r="W51" s="989"/>
      <c r="X51" s="989"/>
      <c r="Y51" s="989"/>
      <c r="Z51" s="989"/>
      <c r="AA51" s="83"/>
      <c r="AB51" s="83"/>
      <c r="AC51" s="83"/>
      <c r="AD51" s="83"/>
      <c r="AE51" s="83"/>
      <c r="AF51" s="83"/>
      <c r="AG51" s="83"/>
      <c r="AH51" s="83"/>
      <c r="AI51" s="83"/>
      <c r="AJ51" s="83"/>
      <c r="AK51" s="83"/>
      <c r="AL51" s="83"/>
      <c r="AM51" s="83"/>
      <c r="AN51" s="83"/>
      <c r="AO51" s="83"/>
      <c r="AP51" s="83"/>
    </row>
    <row r="52" spans="8:64" ht="18" customHeight="1" x14ac:dyDescent="0.3">
      <c r="H52" s="190"/>
    </row>
  </sheetData>
  <mergeCells count="91">
    <mergeCell ref="CA9:CB9"/>
    <mergeCell ref="CA24:CB24"/>
    <mergeCell ref="B4:E4"/>
    <mergeCell ref="C8:E8"/>
    <mergeCell ref="I9:J9"/>
    <mergeCell ref="K9:L9"/>
    <mergeCell ref="M9:N9"/>
    <mergeCell ref="AE9:AF9"/>
    <mergeCell ref="AG9:AH9"/>
    <mergeCell ref="AI9:AJ9"/>
    <mergeCell ref="AK9:AL9"/>
    <mergeCell ref="O9:P9"/>
    <mergeCell ref="C18:E18"/>
    <mergeCell ref="BM9:BN9"/>
    <mergeCell ref="BO9:BP9"/>
    <mergeCell ref="BQ9:BR9"/>
    <mergeCell ref="BS9:BT9"/>
    <mergeCell ref="BA9:BB9"/>
    <mergeCell ref="BC9:BD9"/>
    <mergeCell ref="BE9:BF9"/>
    <mergeCell ref="BG9:BH9"/>
    <mergeCell ref="BI9:BJ9"/>
    <mergeCell ref="BK9:BL9"/>
    <mergeCell ref="AO9:AP9"/>
    <mergeCell ref="AQ9:AR9"/>
    <mergeCell ref="AS9:AT9"/>
    <mergeCell ref="AU9:AV9"/>
    <mergeCell ref="AW9:AX9"/>
    <mergeCell ref="BY9:BZ9"/>
    <mergeCell ref="C10:E10"/>
    <mergeCell ref="C12:E12"/>
    <mergeCell ref="C14:E14"/>
    <mergeCell ref="C16:E16"/>
    <mergeCell ref="BU9:BV9"/>
    <mergeCell ref="BW9:BX9"/>
    <mergeCell ref="AY9:AZ9"/>
    <mergeCell ref="AM9:AN9"/>
    <mergeCell ref="Q9:R9"/>
    <mergeCell ref="S9:T9"/>
    <mergeCell ref="U9:V9"/>
    <mergeCell ref="W9:X9"/>
    <mergeCell ref="Y9:Z9"/>
    <mergeCell ref="AA9:AB9"/>
    <mergeCell ref="AC9:AD9"/>
    <mergeCell ref="C20:E20"/>
    <mergeCell ref="C22:E22"/>
    <mergeCell ref="D23:E23"/>
    <mergeCell ref="D24:E24"/>
    <mergeCell ref="I24:J24"/>
    <mergeCell ref="D27:E27"/>
    <mergeCell ref="BI24:BJ24"/>
    <mergeCell ref="BK24:BL24"/>
    <mergeCell ref="BM24:BN24"/>
    <mergeCell ref="BO24:BP24"/>
    <mergeCell ref="AW24:AX24"/>
    <mergeCell ref="AY24:AZ24"/>
    <mergeCell ref="BA24:BB24"/>
    <mergeCell ref="BC24:BD24"/>
    <mergeCell ref="BE24:BF24"/>
    <mergeCell ref="BG24:BH24"/>
    <mergeCell ref="AI24:AJ24"/>
    <mergeCell ref="M24:N24"/>
    <mergeCell ref="O24:P24"/>
    <mergeCell ref="Q24:R24"/>
    <mergeCell ref="S24:T24"/>
    <mergeCell ref="AE24:AF24"/>
    <mergeCell ref="AG24:AH24"/>
    <mergeCell ref="BW24:BX24"/>
    <mergeCell ref="BY24:BZ24"/>
    <mergeCell ref="D25:E25"/>
    <mergeCell ref="BQ24:BR24"/>
    <mergeCell ref="BS24:BT24"/>
    <mergeCell ref="U24:V24"/>
    <mergeCell ref="W24:X24"/>
    <mergeCell ref="K24:L24"/>
    <mergeCell ref="CC9:CD9"/>
    <mergeCell ref="CC24:CD24"/>
    <mergeCell ref="D28:E28"/>
    <mergeCell ref="C30:E30"/>
    <mergeCell ref="C32:E32"/>
    <mergeCell ref="D26:F26"/>
    <mergeCell ref="BU24:BV24"/>
    <mergeCell ref="AK24:AL24"/>
    <mergeCell ref="AM24:AN24"/>
    <mergeCell ref="AO24:AP24"/>
    <mergeCell ref="AQ24:AR24"/>
    <mergeCell ref="AS24:AT24"/>
    <mergeCell ref="AU24:AV24"/>
    <mergeCell ref="Y24:Z24"/>
    <mergeCell ref="AA24:AB24"/>
    <mergeCell ref="AC24:AD24"/>
  </mergeCells>
  <phoneticPr fontId="3" type="noConversion"/>
  <hyperlinks>
    <hyperlink ref="D25" location="L_Key!A1" display="Key Indicators"/>
    <hyperlink ref="D24" location="L_BS!A1" display="Condensed Balance Sheet"/>
    <hyperlink ref="D23" location="L_IS!A1" display="Condensed Income Statement"/>
    <hyperlink ref="C22:E22" location="P_IS!A1" display="Prudential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D27" location="L_Ratios!A1" display="Loss &amp; Expense Ratios"/>
    <hyperlink ref="D28" location="L_APE!A1" display="APE"/>
    <hyperlink ref="C30" location="Other_IS!A1" display="Other Subsidiaries"/>
    <hyperlink ref="C32" location="Contacts!A1" display="Contacts"/>
    <hyperlink ref="C8:E8" location="Disclaimer!A1" display="Disclaimer"/>
  </hyperlinks>
  <pageMargins left="0.39370078740157483" right="0.39370078740157483" top="0.47244094488188981" bottom="0.47244094488188981" header="0.31496062992125984" footer="0.31496062992125984"/>
  <pageSetup paperSize="9" scale="56" fitToHeight="0" orientation="landscape" horizontalDpi="300" verticalDpi="300"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9"/>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6" width="17.375" style="38" hidden="1" customWidth="1"/>
    <col min="37" max="37" width="15.5" style="38" customWidth="1"/>
    <col min="38" max="40" width="15.5" style="48" customWidth="1"/>
    <col min="41" max="45" width="15.5" style="38" customWidth="1"/>
    <col min="46" max="16384" width="10.75" style="38"/>
  </cols>
  <sheetData>
    <row r="1" spans="2:63" ht="5.25" customHeight="1" x14ac:dyDescent="0.3"/>
    <row r="2" spans="2:63" ht="28.5" customHeight="1" x14ac:dyDescent="0.35">
      <c r="H2" s="39"/>
    </row>
    <row r="3" spans="2:63" ht="3" customHeight="1" x14ac:dyDescent="0.3">
      <c r="H3" s="40"/>
    </row>
    <row r="4" spans="2:63" ht="30" customHeight="1" x14ac:dyDescent="0.3">
      <c r="B4" s="1719" t="s">
        <v>8</v>
      </c>
      <c r="C4" s="1719"/>
      <c r="D4" s="1719"/>
      <c r="E4" s="1719"/>
      <c r="F4" s="1298"/>
      <c r="G4" s="246"/>
      <c r="H4" s="1299" t="s">
        <v>18</v>
      </c>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7"/>
      <c r="AK4" s="247"/>
      <c r="AL4" s="247"/>
      <c r="AM4" s="247"/>
      <c r="AN4" s="247"/>
      <c r="AO4" s="247"/>
      <c r="AP4" s="247"/>
      <c r="AQ4" s="247"/>
      <c r="AR4" s="247"/>
      <c r="AS4" s="247"/>
    </row>
    <row r="5" spans="2:63" ht="18" customHeight="1" x14ac:dyDescent="0.3">
      <c r="AL5" s="38"/>
      <c r="AM5" s="38"/>
      <c r="AN5" s="38"/>
    </row>
    <row r="6" spans="2:63" ht="3" customHeight="1" thickBot="1" x14ac:dyDescent="0.35">
      <c r="H6" s="40"/>
    </row>
    <row r="7" spans="2:63" ht="12" customHeight="1" thickTop="1" x14ac:dyDescent="0.3">
      <c r="B7" s="193"/>
      <c r="C7" s="67"/>
      <c r="D7" s="67"/>
      <c r="E7" s="68"/>
    </row>
    <row r="8" spans="2:63" ht="19.5" customHeight="1" x14ac:dyDescent="0.3">
      <c r="B8" s="74"/>
      <c r="C8" s="1721" t="s">
        <v>2</v>
      </c>
      <c r="D8" s="1721"/>
      <c r="E8" s="1722"/>
      <c r="F8" s="56"/>
      <c r="H8" s="786" t="s">
        <v>18</v>
      </c>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4"/>
      <c r="AM8" s="294"/>
      <c r="AN8" s="294"/>
      <c r="AO8" s="293"/>
      <c r="AP8" s="293"/>
      <c r="AQ8" s="293"/>
      <c r="AR8" s="1641"/>
      <c r="AS8" s="1448"/>
    </row>
    <row r="9" spans="2:63" ht="19.5" customHeight="1" thickBot="1" x14ac:dyDescent="0.35">
      <c r="B9" s="71"/>
      <c r="C9" s="75"/>
      <c r="D9" s="75"/>
      <c r="E9" s="76"/>
      <c r="F9" s="75"/>
      <c r="H9" s="1300" t="s">
        <v>672</v>
      </c>
      <c r="I9" s="1301" t="s">
        <v>758</v>
      </c>
      <c r="J9" s="1301" t="s">
        <v>759</v>
      </c>
      <c r="K9" s="1301" t="s">
        <v>760</v>
      </c>
      <c r="L9" s="1301" t="s">
        <v>761</v>
      </c>
      <c r="M9" s="1301" t="s">
        <v>336</v>
      </c>
      <c r="N9" s="1301" t="s">
        <v>337</v>
      </c>
      <c r="O9" s="1301" t="s">
        <v>338</v>
      </c>
      <c r="P9" s="1301" t="s">
        <v>142</v>
      </c>
      <c r="Q9" s="1301" t="s">
        <v>143</v>
      </c>
      <c r="R9" s="1301" t="s">
        <v>144</v>
      </c>
      <c r="S9" s="1301" t="s">
        <v>145</v>
      </c>
      <c r="T9" s="1301" t="s">
        <v>63</v>
      </c>
      <c r="U9" s="1301" t="s">
        <v>146</v>
      </c>
      <c r="V9" s="1301" t="s">
        <v>320</v>
      </c>
      <c r="W9" s="1301" t="s">
        <v>653</v>
      </c>
      <c r="X9" s="1301" t="s">
        <v>654</v>
      </c>
      <c r="Y9" s="1301" t="s">
        <v>294</v>
      </c>
      <c r="Z9" s="1301" t="s">
        <v>295</v>
      </c>
      <c r="AA9" s="1301" t="s">
        <v>296</v>
      </c>
      <c r="AB9" s="1301" t="s">
        <v>297</v>
      </c>
      <c r="AC9" s="1301" t="s">
        <v>298</v>
      </c>
      <c r="AD9" s="1301" t="s">
        <v>299</v>
      </c>
      <c r="AE9" s="1301" t="s">
        <v>74</v>
      </c>
      <c r="AF9" s="1302" t="s">
        <v>75</v>
      </c>
      <c r="AG9" s="1302" t="s">
        <v>76</v>
      </c>
      <c r="AH9" s="1302" t="s">
        <v>148</v>
      </c>
      <c r="AI9" s="1302" t="s">
        <v>78</v>
      </c>
      <c r="AJ9" s="1302" t="s">
        <v>79</v>
      </c>
      <c r="AK9" s="1302" t="s">
        <v>80</v>
      </c>
      <c r="AL9" s="1302" t="s">
        <v>81</v>
      </c>
      <c r="AM9" s="1302" t="s">
        <v>82</v>
      </c>
      <c r="AN9" s="1302" t="s">
        <v>83</v>
      </c>
      <c r="AO9" s="1302" t="s">
        <v>84</v>
      </c>
      <c r="AP9" s="1302" t="s">
        <v>85</v>
      </c>
      <c r="AQ9" s="1302" t="s">
        <v>869</v>
      </c>
      <c r="AR9" s="1302" t="s">
        <v>890</v>
      </c>
      <c r="AS9" s="1302" t="s">
        <v>891</v>
      </c>
      <c r="AT9" s="545"/>
    </row>
    <row r="10" spans="2:63" ht="19.5" customHeight="1" x14ac:dyDescent="0.3">
      <c r="B10" s="74"/>
      <c r="C10" s="1721" t="s">
        <v>36</v>
      </c>
      <c r="D10" s="1721"/>
      <c r="E10" s="1722"/>
      <c r="F10" s="56"/>
      <c r="H10" s="936" t="s">
        <v>776</v>
      </c>
      <c r="I10" s="910">
        <v>111.33480095604951</v>
      </c>
      <c r="J10" s="910">
        <v>35.005105962443601</v>
      </c>
      <c r="K10" s="910">
        <v>65.68250551723122</v>
      </c>
      <c r="L10" s="910">
        <v>-1.7917561429811508</v>
      </c>
      <c r="M10" s="910">
        <v>50.442624188970989</v>
      </c>
      <c r="N10" s="910">
        <v>52.228486155912599</v>
      </c>
      <c r="O10" s="910">
        <v>48.643140498737367</v>
      </c>
      <c r="P10" s="910">
        <v>51.15066185890128</v>
      </c>
      <c r="Q10" s="910">
        <v>62.248168982637168</v>
      </c>
      <c r="R10" s="910">
        <v>47.751100983414567</v>
      </c>
      <c r="S10" s="910">
        <v>44.930353966114239</v>
      </c>
      <c r="T10" s="910">
        <v>62.881586558180778</v>
      </c>
      <c r="U10" s="910">
        <v>59.940950974169972</v>
      </c>
      <c r="V10" s="910">
        <v>45.012207884460807</v>
      </c>
      <c r="W10" s="910">
        <v>50.910697966004491</v>
      </c>
      <c r="X10" s="910">
        <v>58.362218428326862</v>
      </c>
      <c r="Y10" s="910">
        <v>56.461194478372846</v>
      </c>
      <c r="Z10" s="910">
        <v>44.263038554690539</v>
      </c>
      <c r="AA10" s="910">
        <v>53.698449193239306</v>
      </c>
      <c r="AB10" s="910">
        <v>53.973454364098728</v>
      </c>
      <c r="AC10" s="910">
        <v>58.33</v>
      </c>
      <c r="AD10" s="910">
        <v>40.475748441320292</v>
      </c>
      <c r="AE10" s="910">
        <v>55.360776374998487</v>
      </c>
      <c r="AF10" s="909">
        <v>43.885328479758961</v>
      </c>
      <c r="AG10" s="909">
        <v>52.095896646407603</v>
      </c>
      <c r="AH10" s="909">
        <v>50.258973076558</v>
      </c>
      <c r="AI10" s="909">
        <v>55.653800609624099</v>
      </c>
      <c r="AJ10" s="909">
        <v>57.349287215548728</v>
      </c>
      <c r="AK10" s="909">
        <v>51.000889342565181</v>
      </c>
      <c r="AL10" s="910">
        <v>52.990567661114419</v>
      </c>
      <c r="AM10" s="910">
        <v>46.944071277071444</v>
      </c>
      <c r="AN10" s="910">
        <v>56.3</v>
      </c>
      <c r="AO10" s="909">
        <v>53.3273083893558</v>
      </c>
      <c r="AP10" s="909">
        <v>47.218929312714998</v>
      </c>
      <c r="AQ10" s="909">
        <v>49.860777755440601</v>
      </c>
      <c r="AR10" s="910">
        <v>53.630532707761681</v>
      </c>
      <c r="AS10" s="1303">
        <v>56.55916490160191</v>
      </c>
      <c r="BC10" s="1258"/>
      <c r="BD10" s="1258"/>
      <c r="BE10" s="1258"/>
      <c r="BF10" s="1258"/>
      <c r="BG10" s="1258"/>
      <c r="BH10" s="1258"/>
      <c r="BI10" s="1258"/>
      <c r="BJ10" s="1258"/>
      <c r="BK10" s="1258"/>
    </row>
    <row r="11" spans="2:63" ht="19.5" customHeight="1" x14ac:dyDescent="0.3">
      <c r="B11" s="74"/>
      <c r="C11" s="89"/>
      <c r="D11" s="75"/>
      <c r="E11" s="76"/>
      <c r="F11" s="75"/>
      <c r="H11" s="904" t="s">
        <v>777</v>
      </c>
      <c r="I11" s="910">
        <v>71.769450106000022</v>
      </c>
      <c r="J11" s="910">
        <v>72.670676184999991</v>
      </c>
      <c r="K11" s="910">
        <v>73.341637370000001</v>
      </c>
      <c r="L11" s="910">
        <v>74.411149729000002</v>
      </c>
      <c r="M11" s="910">
        <v>75.395319929999985</v>
      </c>
      <c r="N11" s="910">
        <v>76.14599011200005</v>
      </c>
      <c r="O11" s="910">
        <v>76.982210295000016</v>
      </c>
      <c r="P11" s="910">
        <v>78.224064487000007</v>
      </c>
      <c r="Q11" s="910">
        <v>79.194888834000039</v>
      </c>
      <c r="R11" s="910">
        <v>80.248219631999987</v>
      </c>
      <c r="S11" s="910">
        <v>81.193759591999964</v>
      </c>
      <c r="T11" s="910">
        <v>81.921654365999984</v>
      </c>
      <c r="U11" s="910">
        <v>83.063151864999995</v>
      </c>
      <c r="V11" s="910">
        <v>83.976327929000036</v>
      </c>
      <c r="W11" s="910">
        <v>84.690215982999959</v>
      </c>
      <c r="X11" s="910">
        <v>85.774126202000062</v>
      </c>
      <c r="Y11" s="910">
        <v>86.857267991000001</v>
      </c>
      <c r="Z11" s="910">
        <v>88.134844944724222</v>
      </c>
      <c r="AA11" s="910">
        <v>89.56884655927584</v>
      </c>
      <c r="AB11" s="910">
        <v>89.521096468000025</v>
      </c>
      <c r="AC11" s="910">
        <v>90.567391999999998</v>
      </c>
      <c r="AD11" s="910">
        <v>91.359140847000006</v>
      </c>
      <c r="AE11" s="910">
        <v>91.997837405000041</v>
      </c>
      <c r="AF11" s="909">
        <v>92.677133408999964</v>
      </c>
      <c r="AG11" s="909">
        <v>93.546352116000008</v>
      </c>
      <c r="AH11" s="909">
        <v>94.306487472000015</v>
      </c>
      <c r="AI11" s="909">
        <v>95.174019018999999</v>
      </c>
      <c r="AJ11" s="909">
        <v>96.251630246999994</v>
      </c>
      <c r="AK11" s="909">
        <v>98.533996272999971</v>
      </c>
      <c r="AL11" s="910">
        <v>100.52392089599996</v>
      </c>
      <c r="AM11" s="910">
        <v>101.89908804599996</v>
      </c>
      <c r="AN11" s="910">
        <v>103.1</v>
      </c>
      <c r="AO11" s="909">
        <v>111.83330687530002</v>
      </c>
      <c r="AP11" s="909">
        <v>112.4404938248</v>
      </c>
      <c r="AQ11" s="909">
        <v>112.9523650819</v>
      </c>
      <c r="AR11" s="910">
        <v>111.12177146689999</v>
      </c>
      <c r="AS11" s="1303">
        <v>111.90709534009999</v>
      </c>
      <c r="BC11" s="1258"/>
      <c r="BD11" s="1258"/>
      <c r="BE11" s="1258"/>
      <c r="BF11" s="1258"/>
      <c r="BG11" s="1258"/>
      <c r="BH11" s="1258"/>
      <c r="BI11" s="1258"/>
      <c r="BJ11" s="1258"/>
      <c r="BK11" s="1258"/>
    </row>
    <row r="12" spans="2:63" ht="19.5" customHeight="1" x14ac:dyDescent="0.3">
      <c r="B12" s="74"/>
      <c r="C12" s="1721" t="s">
        <v>0</v>
      </c>
      <c r="D12" s="1721"/>
      <c r="E12" s="1722"/>
      <c r="F12" s="56"/>
      <c r="H12" s="904" t="s">
        <v>778</v>
      </c>
      <c r="I12" s="910">
        <v>79.904374422766381</v>
      </c>
      <c r="J12" s="910">
        <v>25.438447202183514</v>
      </c>
      <c r="K12" s="910">
        <v>48.172625011977971</v>
      </c>
      <c r="L12" s="910">
        <v>-1.3332663463322594</v>
      </c>
      <c r="M12" s="910">
        <v>38.031377888362236</v>
      </c>
      <c r="N12" s="910">
        <v>39.769897903928523</v>
      </c>
      <c r="O12" s="910">
        <v>37.446564712830316</v>
      </c>
      <c r="P12" s="910">
        <v>40.012126718034253</v>
      </c>
      <c r="Q12" s="910">
        <v>49.297368226999993</v>
      </c>
      <c r="R12" s="910">
        <v>38.319408393868628</v>
      </c>
      <c r="S12" s="910">
        <v>36.480643583081417</v>
      </c>
      <c r="T12" s="910">
        <v>51.513636000049964</v>
      </c>
      <c r="U12" s="910">
        <v>49.788843137000001</v>
      </c>
      <c r="V12" s="910">
        <v>37.799599301138016</v>
      </c>
      <c r="W12" s="910">
        <v>43.116380065861975</v>
      </c>
      <c r="X12" s="910">
        <v>50.059682889000022</v>
      </c>
      <c r="Y12" s="910">
        <v>49.040650999</v>
      </c>
      <c r="Z12" s="910">
        <v>39.011160398000001</v>
      </c>
      <c r="AA12" s="910">
        <v>48.097081562603208</v>
      </c>
      <c r="AB12" s="910">
        <v>48.317628148396793</v>
      </c>
      <c r="AC12" s="910">
        <v>52.829428</v>
      </c>
      <c r="AD12" s="910">
        <v>36.978296027383216</v>
      </c>
      <c r="AE12" s="910">
        <v>50.930717035616794</v>
      </c>
      <c r="AF12" s="909">
        <v>40.671664422164099</v>
      </c>
      <c r="AG12" s="909">
        <v>48.733810914835942</v>
      </c>
      <c r="AH12" s="909">
        <v>47.397472147999991</v>
      </c>
      <c r="AI12" s="909">
        <v>52.967958777</v>
      </c>
      <c r="AJ12" s="909">
        <v>55.199623879999997</v>
      </c>
      <c r="AK12" s="909">
        <v>50.253214404000012</v>
      </c>
      <c r="AL12" s="910">
        <v>53.268196318000001</v>
      </c>
      <c r="AM12" s="910">
        <v>47.835580523000004</v>
      </c>
      <c r="AN12" s="910">
        <v>58</v>
      </c>
      <c r="AO12" s="909">
        <v>59.637692439405797</v>
      </c>
      <c r="AP12" s="909">
        <v>53.093197298</v>
      </c>
      <c r="AQ12" s="909">
        <v>56.318927722999995</v>
      </c>
      <c r="AR12" s="910">
        <v>59.595197991999981</v>
      </c>
      <c r="AS12" s="1303">
        <v>63.293718590000019</v>
      </c>
      <c r="BC12" s="1258"/>
      <c r="BD12" s="1258"/>
      <c r="BE12" s="1258"/>
      <c r="BF12" s="1258"/>
      <c r="BG12" s="1258"/>
      <c r="BH12" s="1258"/>
      <c r="BI12" s="1258"/>
      <c r="BJ12" s="1258"/>
      <c r="BK12" s="1258"/>
    </row>
    <row r="13" spans="2:63" ht="19.5" customHeight="1" x14ac:dyDescent="0.3">
      <c r="B13" s="74"/>
      <c r="C13" s="89"/>
      <c r="D13" s="75"/>
      <c r="E13" s="76"/>
      <c r="F13" s="75"/>
      <c r="H13" s="1304" t="s">
        <v>779</v>
      </c>
      <c r="I13" s="1305">
        <v>111.33480095604951</v>
      </c>
      <c r="J13" s="1305">
        <v>72.931826030613038</v>
      </c>
      <c r="K13" s="1305">
        <v>70.490496566962619</v>
      </c>
      <c r="L13" s="1305">
        <v>52.082775904791646</v>
      </c>
      <c r="M13" s="1305">
        <v>50.442624188970989</v>
      </c>
      <c r="N13" s="1305">
        <v>51.339978366775341</v>
      </c>
      <c r="O13" s="1305">
        <v>50.431500589158993</v>
      </c>
      <c r="P13" s="1305">
        <v>50.61489475532057</v>
      </c>
      <c r="Q13" s="1305">
        <v>62.248168982637168</v>
      </c>
      <c r="R13" s="1305">
        <v>54.951748911463426</v>
      </c>
      <c r="S13" s="1305">
        <v>51.570410305556017</v>
      </c>
      <c r="T13" s="1305">
        <v>54.443161161670062</v>
      </c>
      <c r="U13" s="1305">
        <v>59.940950974169972</v>
      </c>
      <c r="V13" s="1305">
        <v>52.435772995794579</v>
      </c>
      <c r="W13" s="1305">
        <v>51.922687190544096</v>
      </c>
      <c r="X13" s="1305">
        <v>53.559246924394053</v>
      </c>
      <c r="Y13" s="1305">
        <v>56.461194478372846</v>
      </c>
      <c r="Z13" s="1305">
        <v>50.317588558600946</v>
      </c>
      <c r="AA13" s="1305">
        <v>51.462201081931092</v>
      </c>
      <c r="AB13" s="1305">
        <v>52.33006681428818</v>
      </c>
      <c r="AC13" s="1305">
        <v>58.331621164491523</v>
      </c>
      <c r="AD13" s="1305">
        <v>49.364830199293358</v>
      </c>
      <c r="AE13" s="1305">
        <v>51.378576113372446</v>
      </c>
      <c r="AF13" s="1306">
        <v>49.484277525745163</v>
      </c>
      <c r="AG13" s="1306">
        <v>52.095896646407645</v>
      </c>
      <c r="AH13" s="1306">
        <v>51.173718360431302</v>
      </c>
      <c r="AI13" s="1306">
        <v>52.680244756159091</v>
      </c>
      <c r="AJ13" s="1306">
        <v>53.865133859062333</v>
      </c>
      <c r="AK13" s="1306">
        <v>51.000889342565181</v>
      </c>
      <c r="AL13" s="1305">
        <v>52.0056736221702</v>
      </c>
      <c r="AM13" s="1305">
        <v>50.291898384911313</v>
      </c>
      <c r="AN13" s="1305">
        <v>51.8</v>
      </c>
      <c r="AO13" s="1306">
        <v>53.3273083893558</v>
      </c>
      <c r="AP13" s="1306">
        <v>50.264850100859562</v>
      </c>
      <c r="AQ13" s="1306">
        <v>50.129507913003437</v>
      </c>
      <c r="AR13" s="1305">
        <v>50.997227032065872</v>
      </c>
      <c r="AS13" s="1307">
        <v>56.461087530666262</v>
      </c>
      <c r="BC13" s="1258"/>
      <c r="BD13" s="1258"/>
      <c r="BE13" s="1258"/>
      <c r="BF13" s="1258"/>
      <c r="BG13" s="1258"/>
      <c r="BH13" s="1258"/>
      <c r="BI13" s="1258"/>
      <c r="BJ13" s="1258"/>
      <c r="BK13" s="1258"/>
    </row>
    <row r="14" spans="2:63" ht="19.5" customHeight="1" x14ac:dyDescent="0.3">
      <c r="B14" s="74"/>
      <c r="C14" s="1721" t="s">
        <v>6</v>
      </c>
      <c r="D14" s="1721"/>
      <c r="E14" s="1722"/>
      <c r="F14" s="56"/>
      <c r="H14" s="904" t="s">
        <v>777</v>
      </c>
      <c r="I14" s="910">
        <v>71.769450106000022</v>
      </c>
      <c r="J14" s="910">
        <v>144.44012629100001</v>
      </c>
      <c r="K14" s="910">
        <v>217.78176366100001</v>
      </c>
      <c r="L14" s="910">
        <v>292.19291339</v>
      </c>
      <c r="M14" s="910">
        <v>75.395319929999985</v>
      </c>
      <c r="N14" s="910">
        <v>151.54131004200005</v>
      </c>
      <c r="O14" s="910">
        <v>228.52352033700006</v>
      </c>
      <c r="P14" s="910">
        <v>306.74758482400006</v>
      </c>
      <c r="Q14" s="910">
        <v>79.194888834000039</v>
      </c>
      <c r="R14" s="910">
        <v>159.44310846600001</v>
      </c>
      <c r="S14" s="910">
        <v>240.63686805799998</v>
      </c>
      <c r="T14" s="910">
        <v>322.55852242399999</v>
      </c>
      <c r="U14" s="910">
        <v>83.063151864999995</v>
      </c>
      <c r="V14" s="910">
        <v>167.03947979400002</v>
      </c>
      <c r="W14" s="910">
        <v>251.72969577700002</v>
      </c>
      <c r="X14" s="910">
        <v>337.50382197900007</v>
      </c>
      <c r="Y14" s="910">
        <v>86.857267991000001</v>
      </c>
      <c r="Z14" s="910">
        <v>174.99211293572421</v>
      </c>
      <c r="AA14" s="910">
        <v>264.56095949500002</v>
      </c>
      <c r="AB14" s="910">
        <v>352.50580084799992</v>
      </c>
      <c r="AC14" s="910">
        <v>90.567391999999998</v>
      </c>
      <c r="AD14" s="910">
        <v>181.926532847</v>
      </c>
      <c r="AE14" s="910">
        <v>273.92437025200002</v>
      </c>
      <c r="AF14" s="909">
        <v>366.60150366099998</v>
      </c>
      <c r="AG14" s="909">
        <v>93.546352116000008</v>
      </c>
      <c r="AH14" s="909">
        <v>187.85283958800002</v>
      </c>
      <c r="AI14" s="909">
        <v>283.02685860700007</v>
      </c>
      <c r="AJ14" s="909">
        <v>379.27848885400005</v>
      </c>
      <c r="AK14" s="909">
        <v>98.533996272999971</v>
      </c>
      <c r="AL14" s="910">
        <v>199.05791716899995</v>
      </c>
      <c r="AM14" s="910">
        <v>300.95700521499992</v>
      </c>
      <c r="AN14" s="910">
        <v>404</v>
      </c>
      <c r="AO14" s="909">
        <v>111.83330687530002</v>
      </c>
      <c r="AP14" s="909">
        <v>224.27380070010003</v>
      </c>
      <c r="AQ14" s="909">
        <v>337.22616578200001</v>
      </c>
      <c r="AR14" s="910">
        <v>448.3479372489</v>
      </c>
      <c r="AS14" s="1303">
        <v>111.90709534009999</v>
      </c>
      <c r="BC14" s="1258"/>
      <c r="BD14" s="1258"/>
      <c r="BE14" s="1258"/>
      <c r="BF14" s="1258"/>
      <c r="BG14" s="1258"/>
      <c r="BH14" s="1258"/>
      <c r="BI14" s="1258"/>
      <c r="BJ14" s="1258"/>
      <c r="BK14" s="1258"/>
    </row>
    <row r="15" spans="2:63" ht="19.5" customHeight="1" x14ac:dyDescent="0.3">
      <c r="B15" s="74"/>
      <c r="C15" s="89"/>
      <c r="D15" s="75"/>
      <c r="E15" s="76"/>
      <c r="H15" s="904" t="s">
        <v>778</v>
      </c>
      <c r="I15" s="910">
        <v>79.904374422766381</v>
      </c>
      <c r="J15" s="910">
        <v>105.34282162494991</v>
      </c>
      <c r="K15" s="910">
        <v>153.51544663692786</v>
      </c>
      <c r="L15" s="910">
        <v>152.18218029059562</v>
      </c>
      <c r="M15" s="910">
        <v>38.031377888362236</v>
      </c>
      <c r="N15" s="910">
        <v>77.801275792290767</v>
      </c>
      <c r="O15" s="910">
        <v>115.24784050512108</v>
      </c>
      <c r="P15" s="910">
        <v>155.25996722315531</v>
      </c>
      <c r="Q15" s="910">
        <v>49.297368226999993</v>
      </c>
      <c r="R15" s="910">
        <v>87.61677662086862</v>
      </c>
      <c r="S15" s="910">
        <v>124.09742020395005</v>
      </c>
      <c r="T15" s="910">
        <v>175.61105620399999</v>
      </c>
      <c r="U15" s="910">
        <v>49.788843137000001</v>
      </c>
      <c r="V15" s="910">
        <v>87.588442438138003</v>
      </c>
      <c r="W15" s="910">
        <v>130.70482250399999</v>
      </c>
      <c r="X15" s="910">
        <v>180.76450539300001</v>
      </c>
      <c r="Y15" s="910">
        <v>49.040650999</v>
      </c>
      <c r="Z15" s="910">
        <v>88.051811396999994</v>
      </c>
      <c r="AA15" s="910">
        <v>136.14889295960319</v>
      </c>
      <c r="AB15" s="910">
        <v>184.46652110799997</v>
      </c>
      <c r="AC15" s="910">
        <v>52.829428</v>
      </c>
      <c r="AD15" s="910">
        <v>89.807724027383202</v>
      </c>
      <c r="AE15" s="910">
        <v>140.73844106299998</v>
      </c>
      <c r="AF15" s="909">
        <v>181.41010548516405</v>
      </c>
      <c r="AG15" s="909">
        <v>48.733810914835942</v>
      </c>
      <c r="AH15" s="909">
        <v>96.131283062835934</v>
      </c>
      <c r="AI15" s="909">
        <v>149.09924183983594</v>
      </c>
      <c r="AJ15" s="909">
        <v>204.29886571983593</v>
      </c>
      <c r="AK15" s="909">
        <v>50.253214404000012</v>
      </c>
      <c r="AL15" s="910">
        <v>103.52141072200001</v>
      </c>
      <c r="AM15" s="910">
        <v>151.35699124500002</v>
      </c>
      <c r="AN15" s="910">
        <v>209.4</v>
      </c>
      <c r="AO15" s="909">
        <v>59.637692439405797</v>
      </c>
      <c r="AP15" s="909">
        <v>112.73088973740579</v>
      </c>
      <c r="AQ15" s="909">
        <v>169.04981746040579</v>
      </c>
      <c r="AR15" s="910">
        <v>228.64501545240577</v>
      </c>
      <c r="AS15" s="1303">
        <v>63.183963052999999</v>
      </c>
      <c r="BC15" s="1258"/>
      <c r="BD15" s="1258"/>
      <c r="BE15" s="1258"/>
      <c r="BF15" s="1258"/>
      <c r="BG15" s="1258"/>
      <c r="BH15" s="1258"/>
      <c r="BI15" s="1258"/>
      <c r="BJ15" s="1258"/>
      <c r="BK15" s="1258"/>
    </row>
    <row r="16" spans="2:63" ht="19.5" customHeight="1" thickBot="1" x14ac:dyDescent="0.35">
      <c r="B16" s="74"/>
      <c r="C16" s="1721" t="s">
        <v>7</v>
      </c>
      <c r="D16" s="1721"/>
      <c r="E16" s="1722"/>
      <c r="F16" s="56"/>
      <c r="H16" s="915" t="s">
        <v>780</v>
      </c>
      <c r="I16" s="921"/>
      <c r="J16" s="921"/>
      <c r="K16" s="921"/>
      <c r="L16" s="921"/>
      <c r="M16" s="921"/>
      <c r="N16" s="921"/>
      <c r="O16" s="921"/>
      <c r="P16" s="921"/>
      <c r="Q16" s="921"/>
      <c r="R16" s="921"/>
      <c r="S16" s="921"/>
      <c r="T16" s="921"/>
      <c r="U16" s="921">
        <v>8.6242617955791054</v>
      </c>
      <c r="V16" s="921">
        <v>8.6513424321132621</v>
      </c>
      <c r="W16" s="921">
        <v>8.7801570919437069</v>
      </c>
      <c r="X16" s="921">
        <v>9.2059418884467483</v>
      </c>
      <c r="Y16" s="921">
        <v>8.8135015324728929</v>
      </c>
      <c r="Z16" s="921">
        <v>8.835127192075058</v>
      </c>
      <c r="AA16" s="921">
        <v>9.0954079686621014</v>
      </c>
      <c r="AB16" s="921">
        <v>9.0973437459493205</v>
      </c>
      <c r="AC16" s="921">
        <v>10.467516305077321</v>
      </c>
      <c r="AD16" s="921">
        <v>11.830804338295557</v>
      </c>
      <c r="AE16" s="921">
        <v>12.60567093063576</v>
      </c>
      <c r="AF16" s="920">
        <v>12.72</v>
      </c>
      <c r="AG16" s="920">
        <v>8.625777565852303</v>
      </c>
      <c r="AH16" s="920">
        <v>9.1800000000000015</v>
      </c>
      <c r="AI16" s="920">
        <v>15.509999999999998</v>
      </c>
      <c r="AJ16" s="920">
        <v>19.190000000000001</v>
      </c>
      <c r="AK16" s="920">
        <v>21.73</v>
      </c>
      <c r="AL16" s="921">
        <v>19.899999999999999</v>
      </c>
      <c r="AM16" s="921">
        <v>18.899999999999999</v>
      </c>
      <c r="AN16" s="921">
        <v>18.899999999999999</v>
      </c>
      <c r="AO16" s="920">
        <v>19.81098263413573</v>
      </c>
      <c r="AP16" s="920">
        <v>22.009999999999998</v>
      </c>
      <c r="AQ16" s="920">
        <v>27.082431602307665</v>
      </c>
      <c r="AR16" s="921">
        <v>26.7</v>
      </c>
      <c r="AS16" s="1308">
        <v>21.613128023650674</v>
      </c>
      <c r="BC16" s="1258"/>
      <c r="BD16" s="1258"/>
      <c r="BE16" s="1258"/>
      <c r="BF16" s="1258"/>
      <c r="BG16" s="1258"/>
      <c r="BH16" s="1258"/>
      <c r="BI16" s="1258"/>
      <c r="BJ16" s="1258"/>
      <c r="BK16" s="1258"/>
    </row>
    <row r="17" spans="2:63" ht="19.5" customHeight="1" x14ac:dyDescent="0.3">
      <c r="B17" s="74"/>
      <c r="C17" s="89"/>
      <c r="D17" s="75"/>
      <c r="E17" s="76"/>
      <c r="F17" s="75"/>
      <c r="H17" s="1166"/>
      <c r="I17" s="802"/>
      <c r="J17" s="802"/>
      <c r="K17" s="802"/>
      <c r="L17" s="802"/>
      <c r="M17" s="802"/>
      <c r="N17" s="802"/>
      <c r="O17" s="802"/>
      <c r="P17" s="802"/>
      <c r="Q17" s="802"/>
      <c r="R17" s="802"/>
      <c r="S17" s="802"/>
      <c r="T17" s="802"/>
      <c r="U17" s="802"/>
      <c r="V17" s="802"/>
      <c r="W17" s="802"/>
      <c r="X17" s="802"/>
      <c r="Y17" s="802"/>
      <c r="Z17" s="802"/>
      <c r="AA17" s="802"/>
      <c r="AB17" s="802"/>
      <c r="AC17" s="802"/>
      <c r="AD17" s="802"/>
      <c r="AE17" s="802"/>
      <c r="AF17" s="801"/>
      <c r="AG17" s="801"/>
      <c r="AH17" s="801"/>
      <c r="AI17" s="801"/>
      <c r="AJ17" s="801"/>
      <c r="AK17" s="801"/>
      <c r="AL17" s="802"/>
      <c r="AM17" s="802"/>
      <c r="AN17" s="802"/>
      <c r="AO17" s="802"/>
      <c r="AP17" s="802"/>
      <c r="AQ17" s="802"/>
      <c r="AR17" s="802"/>
      <c r="AS17" s="802"/>
      <c r="BC17" s="1258"/>
      <c r="BD17" s="1258"/>
      <c r="BE17" s="1258"/>
      <c r="BF17" s="1258"/>
      <c r="BG17" s="1258"/>
      <c r="BH17" s="1258"/>
      <c r="BI17" s="1258"/>
      <c r="BJ17" s="1258"/>
      <c r="BK17" s="1258"/>
    </row>
    <row r="18" spans="2:63" ht="19.5" customHeight="1" x14ac:dyDescent="0.3">
      <c r="B18" s="74"/>
      <c r="C18" s="1721" t="s">
        <v>31</v>
      </c>
      <c r="D18" s="1721"/>
      <c r="E18" s="1722"/>
      <c r="F18" s="56"/>
      <c r="BC18" s="1258"/>
      <c r="BD18" s="1258"/>
      <c r="BE18" s="1258"/>
      <c r="BF18" s="1258"/>
      <c r="BG18" s="1258"/>
      <c r="BH18" s="1258"/>
      <c r="BI18" s="1258"/>
      <c r="BJ18" s="1258"/>
      <c r="BK18" s="1258"/>
    </row>
    <row r="19" spans="2:63" ht="19.5" customHeight="1" x14ac:dyDescent="0.3">
      <c r="B19" s="74"/>
      <c r="C19" s="89"/>
      <c r="D19" s="75"/>
      <c r="E19" s="76"/>
      <c r="H19" s="700" t="s">
        <v>781</v>
      </c>
      <c r="I19" s="800"/>
      <c r="J19" s="800"/>
      <c r="K19" s="800"/>
      <c r="L19" s="800"/>
      <c r="M19" s="800"/>
      <c r="N19" s="800"/>
      <c r="O19" s="800"/>
      <c r="P19" s="800"/>
      <c r="Q19" s="800"/>
      <c r="R19" s="800"/>
      <c r="S19" s="800"/>
      <c r="T19" s="800"/>
      <c r="U19" s="800"/>
      <c r="V19" s="800"/>
      <c r="W19" s="800"/>
      <c r="X19" s="800"/>
      <c r="Y19" s="800"/>
      <c r="AA19" s="800"/>
      <c r="AB19" s="800"/>
      <c r="AC19" s="800"/>
      <c r="AD19" s="800"/>
      <c r="AE19" s="800"/>
      <c r="AF19" s="801"/>
      <c r="AG19" s="801"/>
      <c r="AH19" s="801"/>
      <c r="AI19" s="801"/>
      <c r="AJ19" s="801"/>
      <c r="AK19" s="801"/>
      <c r="AL19" s="802"/>
      <c r="AM19" s="800"/>
      <c r="AN19" s="802"/>
      <c r="AO19" s="800"/>
      <c r="AP19" s="800"/>
      <c r="AQ19" s="800"/>
      <c r="AR19" s="800"/>
      <c r="AS19" s="800"/>
      <c r="BC19" s="1258"/>
      <c r="BD19" s="1258"/>
      <c r="BE19" s="1258"/>
      <c r="BF19" s="1258"/>
      <c r="BG19" s="1258"/>
      <c r="BH19" s="1258"/>
      <c r="BI19" s="1258"/>
      <c r="BJ19" s="1258"/>
      <c r="BK19" s="1258"/>
    </row>
    <row r="20" spans="2:63" ht="19.5" customHeight="1" thickBot="1" x14ac:dyDescent="0.35">
      <c r="B20" s="74"/>
      <c r="C20" s="1721" t="s">
        <v>17</v>
      </c>
      <c r="D20" s="1721"/>
      <c r="E20" s="1722"/>
      <c r="F20" s="56"/>
      <c r="H20" s="1300" t="s">
        <v>672</v>
      </c>
      <c r="I20" s="1301" t="s">
        <v>758</v>
      </c>
      <c r="J20" s="1301" t="s">
        <v>759</v>
      </c>
      <c r="K20" s="1301" t="s">
        <v>760</v>
      </c>
      <c r="L20" s="1301" t="s">
        <v>761</v>
      </c>
      <c r="M20" s="1301" t="s">
        <v>336</v>
      </c>
      <c r="N20" s="1301" t="s">
        <v>337</v>
      </c>
      <c r="O20" s="1301" t="s">
        <v>338</v>
      </c>
      <c r="P20" s="1301" t="s">
        <v>142</v>
      </c>
      <c r="Q20" s="1301" t="s">
        <v>143</v>
      </c>
      <c r="R20" s="1301" t="s">
        <v>144</v>
      </c>
      <c r="S20" s="1301" t="s">
        <v>145</v>
      </c>
      <c r="T20" s="1301" t="s">
        <v>63</v>
      </c>
      <c r="U20" s="1301" t="s">
        <v>146</v>
      </c>
      <c r="V20" s="1301" t="s">
        <v>320</v>
      </c>
      <c r="W20" s="1301" t="s">
        <v>653</v>
      </c>
      <c r="X20" s="1301" t="s">
        <v>654</v>
      </c>
      <c r="Y20" s="1301" t="s">
        <v>294</v>
      </c>
      <c r="Z20" s="1301" t="s">
        <v>295</v>
      </c>
      <c r="AA20" s="1301" t="s">
        <v>296</v>
      </c>
      <c r="AB20" s="1301" t="s">
        <v>297</v>
      </c>
      <c r="AC20" s="1301" t="s">
        <v>298</v>
      </c>
      <c r="AD20" s="1301" t="s">
        <v>299</v>
      </c>
      <c r="AE20" s="1301" t="s">
        <v>74</v>
      </c>
      <c r="AF20" s="1302" t="s">
        <v>75</v>
      </c>
      <c r="AG20" s="1302" t="s">
        <v>76</v>
      </c>
      <c r="AH20" s="1302" t="s">
        <v>148</v>
      </c>
      <c r="AI20" s="1302" t="s">
        <v>78</v>
      </c>
      <c r="AJ20" s="1302" t="s">
        <v>79</v>
      </c>
      <c r="AK20" s="1302" t="s">
        <v>80</v>
      </c>
      <c r="AL20" s="1302" t="s">
        <v>81</v>
      </c>
      <c r="AM20" s="1302" t="s">
        <v>82</v>
      </c>
      <c r="AN20" s="1302" t="s">
        <v>83</v>
      </c>
      <c r="AO20" s="1302" t="s">
        <v>84</v>
      </c>
      <c r="AP20" s="1302" t="s">
        <v>108</v>
      </c>
      <c r="AQ20" s="1302" t="s">
        <v>869</v>
      </c>
      <c r="AR20" s="1302" t="s">
        <v>890</v>
      </c>
      <c r="AS20" s="1302" t="s">
        <v>891</v>
      </c>
      <c r="BC20" s="1258"/>
      <c r="BD20" s="1258"/>
      <c r="BE20" s="1258"/>
      <c r="BF20" s="1258"/>
      <c r="BG20" s="1258"/>
      <c r="BH20" s="1258"/>
      <c r="BI20" s="1258"/>
      <c r="BJ20" s="1258"/>
      <c r="BK20" s="1258"/>
    </row>
    <row r="21" spans="2:63" ht="19.5" customHeight="1" x14ac:dyDescent="0.3">
      <c r="B21" s="74"/>
      <c r="E21" s="113"/>
      <c r="F21" s="189"/>
      <c r="H21" s="1309" t="s">
        <v>782</v>
      </c>
      <c r="I21" s="1310"/>
      <c r="J21" s="1310"/>
      <c r="K21" s="1310"/>
      <c r="L21" s="1310"/>
      <c r="M21" s="1310"/>
      <c r="N21" s="1310"/>
      <c r="O21" s="1310"/>
      <c r="P21" s="1310"/>
      <c r="Q21" s="1310"/>
      <c r="R21" s="1310"/>
      <c r="S21" s="1310"/>
      <c r="T21" s="1310"/>
      <c r="U21" s="1310"/>
      <c r="V21" s="1310"/>
      <c r="W21" s="1310"/>
      <c r="X21" s="1310"/>
      <c r="Y21" s="1310"/>
      <c r="Z21" s="1310"/>
      <c r="AA21" s="1310"/>
      <c r="AB21" s="1310"/>
      <c r="AC21" s="1310"/>
      <c r="AD21" s="1310"/>
      <c r="AE21" s="1310"/>
      <c r="AF21" s="1311"/>
      <c r="AG21" s="1311"/>
      <c r="AH21" s="1311"/>
      <c r="AI21" s="1311"/>
      <c r="AJ21" s="1311"/>
      <c r="AK21" s="1311"/>
      <c r="AL21" s="1312"/>
      <c r="AM21" s="1312"/>
      <c r="AN21" s="1312"/>
      <c r="AO21" s="1311"/>
      <c r="AP21" s="1311"/>
      <c r="AQ21" s="1567"/>
      <c r="AR21" s="1312"/>
      <c r="AS21" s="1313"/>
      <c r="BC21" s="1258"/>
      <c r="BD21" s="1258"/>
      <c r="BE21" s="1258"/>
      <c r="BF21" s="1258"/>
      <c r="BG21" s="1258"/>
      <c r="BH21" s="1258"/>
      <c r="BI21" s="1258"/>
      <c r="BJ21" s="1258"/>
      <c r="BK21" s="1258"/>
    </row>
    <row r="22" spans="2:63" ht="19.5" customHeight="1" x14ac:dyDescent="0.3">
      <c r="B22" s="74"/>
      <c r="C22" s="1721" t="s">
        <v>8</v>
      </c>
      <c r="D22" s="1721"/>
      <c r="E22" s="1722"/>
      <c r="F22" s="56"/>
      <c r="H22" s="904" t="s">
        <v>783</v>
      </c>
      <c r="I22" s="910">
        <v>82.99613573906106</v>
      </c>
      <c r="J22" s="910">
        <v>88.429210079497437</v>
      </c>
      <c r="K22" s="910">
        <v>88.802746383512059</v>
      </c>
      <c r="L22" s="910">
        <v>84.028846471207544</v>
      </c>
      <c r="M22" s="910">
        <v>85.135358620341904</v>
      </c>
      <c r="N22" s="910">
        <v>88.570727093810234</v>
      </c>
      <c r="O22" s="910">
        <v>86.321440304241833</v>
      </c>
      <c r="P22" s="910">
        <v>85.817454297679518</v>
      </c>
      <c r="Q22" s="910">
        <v>85.311044331668455</v>
      </c>
      <c r="R22" s="910">
        <v>84.986157159024927</v>
      </c>
      <c r="S22" s="910">
        <v>85.771666587174224</v>
      </c>
      <c r="T22" s="910">
        <v>83.510356843660944</v>
      </c>
      <c r="U22" s="910">
        <v>84.082789996237807</v>
      </c>
      <c r="V22" s="910">
        <v>83.548495084896288</v>
      </c>
      <c r="W22" s="910">
        <v>82.843519745340117</v>
      </c>
      <c r="X22" s="910">
        <v>83.697102623872027</v>
      </c>
      <c r="Y22" s="910">
        <v>87.024548644038418</v>
      </c>
      <c r="Z22" s="910">
        <v>86.806142313302203</v>
      </c>
      <c r="AA22" s="910">
        <v>86.764608513516677</v>
      </c>
      <c r="AB22" s="910">
        <v>86.847699983838339</v>
      </c>
      <c r="AC22" s="910">
        <v>87.31525322560671</v>
      </c>
      <c r="AD22" s="910">
        <v>88.390724676695584</v>
      </c>
      <c r="AE22" s="910">
        <v>85.86</v>
      </c>
      <c r="AF22" s="909">
        <v>85.73</v>
      </c>
      <c r="AG22" s="909">
        <v>84.7</v>
      </c>
      <c r="AH22" s="909">
        <v>85.4</v>
      </c>
      <c r="AI22" s="909">
        <v>81.099999999999994</v>
      </c>
      <c r="AJ22" s="909">
        <v>85.2</v>
      </c>
      <c r="AK22" s="909">
        <v>85.6</v>
      </c>
      <c r="AL22" s="910">
        <v>87.88</v>
      </c>
      <c r="AM22" s="910">
        <v>87.97</v>
      </c>
      <c r="AN22" s="910">
        <v>84.9</v>
      </c>
      <c r="AO22" s="909">
        <v>85.970366359967073</v>
      </c>
      <c r="AP22" s="909">
        <v>80.479276844104632</v>
      </c>
      <c r="AQ22" s="909">
        <v>82.794263171232103</v>
      </c>
      <c r="AR22" s="910">
        <v>83.7</v>
      </c>
      <c r="AS22" s="1303">
        <v>86.982678677021113</v>
      </c>
      <c r="BC22" s="1258"/>
      <c r="BD22" s="1258"/>
      <c r="BE22" s="1258"/>
      <c r="BF22" s="1258"/>
      <c r="BG22" s="1258"/>
      <c r="BH22" s="1258"/>
      <c r="BI22" s="1258"/>
      <c r="BJ22" s="1258"/>
      <c r="BK22" s="1258"/>
    </row>
    <row r="23" spans="2:63" ht="19.5" customHeight="1" x14ac:dyDescent="0.3">
      <c r="B23" s="71"/>
      <c r="C23" s="214"/>
      <c r="D23" s="1789" t="s">
        <v>9</v>
      </c>
      <c r="E23" s="1790"/>
      <c r="F23" s="1246"/>
      <c r="H23" s="904" t="s">
        <v>784</v>
      </c>
      <c r="I23" s="910">
        <v>75.059807209287527</v>
      </c>
      <c r="J23" s="910">
        <v>74.186758175130549</v>
      </c>
      <c r="K23" s="910">
        <v>72.500730209589051</v>
      </c>
      <c r="L23" s="910">
        <v>72.69305878649871</v>
      </c>
      <c r="M23" s="910">
        <v>71.930700960451802</v>
      </c>
      <c r="N23" s="910">
        <v>80.779346143026089</v>
      </c>
      <c r="O23" s="910">
        <v>79.600920535408747</v>
      </c>
      <c r="P23" s="910">
        <v>73.241551377227282</v>
      </c>
      <c r="Q23" s="910">
        <v>74.999556447268617</v>
      </c>
      <c r="R23" s="910">
        <v>78.801508342265763</v>
      </c>
      <c r="S23" s="910">
        <v>75.276247243170658</v>
      </c>
      <c r="T23" s="910">
        <v>74.500359242139112</v>
      </c>
      <c r="U23" s="910">
        <v>74.402281790964594</v>
      </c>
      <c r="V23" s="910">
        <v>73.857581958634611</v>
      </c>
      <c r="W23" s="910">
        <v>73.7329895423062</v>
      </c>
      <c r="X23" s="910">
        <v>71.670165116561733</v>
      </c>
      <c r="Y23" s="910">
        <v>70.170782776380619</v>
      </c>
      <c r="Z23" s="910">
        <v>70.317075649154091</v>
      </c>
      <c r="AA23" s="910">
        <v>67.226757362649224</v>
      </c>
      <c r="AB23" s="910">
        <v>69.031147958235877</v>
      </c>
      <c r="AC23" s="910">
        <v>72.780565898395437</v>
      </c>
      <c r="AD23" s="910">
        <v>72.600967792949334</v>
      </c>
      <c r="AE23" s="910">
        <v>72.48</v>
      </c>
      <c r="AF23" s="909">
        <v>74.16</v>
      </c>
      <c r="AG23" s="909">
        <v>71.599999999999994</v>
      </c>
      <c r="AH23" s="909">
        <v>74.5</v>
      </c>
      <c r="AI23" s="909">
        <v>71.099999999999994</v>
      </c>
      <c r="AJ23" s="909">
        <v>72.3</v>
      </c>
      <c r="AK23" s="909">
        <v>67.2</v>
      </c>
      <c r="AL23" s="910">
        <v>70.48</v>
      </c>
      <c r="AM23" s="910">
        <v>65.17</v>
      </c>
      <c r="AN23" s="910">
        <v>67.900000000000006</v>
      </c>
      <c r="AO23" s="909">
        <v>61.441287231978023</v>
      </c>
      <c r="AP23" s="909">
        <v>66.399583851330846</v>
      </c>
      <c r="AQ23" s="909">
        <v>67.663377837186061</v>
      </c>
      <c r="AR23" s="910">
        <v>68.2</v>
      </c>
      <c r="AS23" s="1303">
        <v>67.469178688744577</v>
      </c>
      <c r="BC23" s="1258"/>
      <c r="BD23" s="1258"/>
      <c r="BE23" s="1258"/>
      <c r="BF23" s="1258"/>
      <c r="BG23" s="1258"/>
      <c r="BH23" s="1258"/>
      <c r="BI23" s="1258"/>
      <c r="BJ23" s="1258"/>
      <c r="BK23" s="1258"/>
    </row>
    <row r="24" spans="2:63" ht="19.5" customHeight="1" x14ac:dyDescent="0.3">
      <c r="B24" s="74"/>
      <c r="D24" s="1789" t="s">
        <v>11</v>
      </c>
      <c r="E24" s="1790"/>
      <c r="F24" s="1246"/>
      <c r="H24" s="1314" t="s">
        <v>785</v>
      </c>
      <c r="I24" s="1315"/>
      <c r="J24" s="1315"/>
      <c r="K24" s="1315"/>
      <c r="L24" s="1315"/>
      <c r="M24" s="1315"/>
      <c r="N24" s="1315"/>
      <c r="O24" s="1315"/>
      <c r="P24" s="1315"/>
      <c r="Q24" s="1315"/>
      <c r="R24" s="1315"/>
      <c r="S24" s="1315"/>
      <c r="T24" s="1315"/>
      <c r="U24" s="1315"/>
      <c r="V24" s="1315"/>
      <c r="W24" s="1315"/>
      <c r="X24" s="1315"/>
      <c r="Y24" s="1315"/>
      <c r="Z24" s="1315"/>
      <c r="AA24" s="1315"/>
      <c r="AB24" s="1315"/>
      <c r="AC24" s="1315"/>
      <c r="AD24" s="1315"/>
      <c r="AE24" s="1315"/>
      <c r="AF24" s="1316"/>
      <c r="AG24" s="1316"/>
      <c r="AH24" s="1316"/>
      <c r="AI24" s="1316"/>
      <c r="AJ24" s="1316"/>
      <c r="AK24" s="1316"/>
      <c r="AL24" s="1317"/>
      <c r="AM24" s="1317"/>
      <c r="AN24" s="1317"/>
      <c r="AO24" s="1316"/>
      <c r="AP24" s="1316"/>
      <c r="AQ24" s="1568"/>
      <c r="AR24" s="1317"/>
      <c r="AS24" s="1318"/>
      <c r="BC24" s="1258"/>
      <c r="BD24" s="1258"/>
      <c r="BE24" s="1258"/>
      <c r="BF24" s="1258"/>
      <c r="BG24" s="1258"/>
      <c r="BH24" s="1258"/>
      <c r="BI24" s="1258"/>
      <c r="BJ24" s="1258"/>
      <c r="BK24" s="1258"/>
    </row>
    <row r="25" spans="2:63" ht="19.5" customHeight="1" x14ac:dyDescent="0.3">
      <c r="B25" s="74"/>
      <c r="D25" s="1789" t="s">
        <v>13</v>
      </c>
      <c r="E25" s="1790"/>
      <c r="F25" s="1246"/>
      <c r="H25" s="904" t="s">
        <v>783</v>
      </c>
      <c r="I25" s="910">
        <v>82.99613573906106</v>
      </c>
      <c r="J25" s="910">
        <v>86.025320051507521</v>
      </c>
      <c r="K25" s="910">
        <v>87.029158068855139</v>
      </c>
      <c r="L25" s="910">
        <v>86.407938558754722</v>
      </c>
      <c r="M25" s="910">
        <v>85.135358620341904</v>
      </c>
      <c r="N25" s="910">
        <v>86.853732369696672</v>
      </c>
      <c r="O25" s="910">
        <v>86.679145466735164</v>
      </c>
      <c r="P25" s="910">
        <v>86.491924715433001</v>
      </c>
      <c r="Q25" s="910">
        <v>85.311044331668455</v>
      </c>
      <c r="R25" s="910">
        <v>85.164725443407434</v>
      </c>
      <c r="S25" s="910">
        <v>85.367607936500917</v>
      </c>
      <c r="T25" s="910">
        <v>84.965157752671587</v>
      </c>
      <c r="U25" s="910">
        <v>84.082789996237807</v>
      </c>
      <c r="V25" s="910">
        <v>83.828855890944197</v>
      </c>
      <c r="W25" s="910">
        <v>83.49698431670123</v>
      </c>
      <c r="X25" s="910">
        <v>83.400204014632536</v>
      </c>
      <c r="Y25" s="910">
        <v>87.024548644038418</v>
      </c>
      <c r="Z25" s="910">
        <v>86.920062053853826</v>
      </c>
      <c r="AA25" s="910">
        <v>86.863942277526988</v>
      </c>
      <c r="AB25" s="910">
        <v>86.859975392722092</v>
      </c>
      <c r="AC25" s="910">
        <v>87.31525322560671</v>
      </c>
      <c r="AD25" s="910">
        <v>87.860431792484277</v>
      </c>
      <c r="AE25" s="910">
        <v>87.26</v>
      </c>
      <c r="AF25" s="909">
        <v>86.93</v>
      </c>
      <c r="AG25" s="909">
        <v>84.7</v>
      </c>
      <c r="AH25" s="909">
        <v>85</v>
      </c>
      <c r="AI25" s="909">
        <v>83.7</v>
      </c>
      <c r="AJ25" s="909">
        <v>84</v>
      </c>
      <c r="AK25" s="909">
        <v>85.6</v>
      </c>
      <c r="AL25" s="910">
        <v>86.6</v>
      </c>
      <c r="AM25" s="910">
        <v>87.13</v>
      </c>
      <c r="AN25" s="910">
        <v>86.6</v>
      </c>
      <c r="AO25" s="909">
        <v>85.970366359967073</v>
      </c>
      <c r="AP25" s="909">
        <v>83.442914417636672</v>
      </c>
      <c r="AQ25" s="909">
        <v>83.244099698176001</v>
      </c>
      <c r="AR25" s="910">
        <v>83.3</v>
      </c>
      <c r="AS25" s="1303">
        <v>86.982678677021113</v>
      </c>
      <c r="BC25" s="1258"/>
      <c r="BD25" s="1258"/>
      <c r="BE25" s="1258"/>
      <c r="BF25" s="1258"/>
      <c r="BG25" s="1258"/>
      <c r="BH25" s="1258"/>
      <c r="BI25" s="1258"/>
      <c r="BJ25" s="1258"/>
      <c r="BK25" s="1258"/>
    </row>
    <row r="26" spans="2:63" ht="19.5" customHeight="1" thickBot="1" x14ac:dyDescent="0.35">
      <c r="B26" s="74"/>
      <c r="D26" s="1789" t="s">
        <v>15</v>
      </c>
      <c r="E26" s="1790"/>
      <c r="F26" s="1246"/>
      <c r="H26" s="1319" t="s">
        <v>784</v>
      </c>
      <c r="I26" s="1320">
        <v>75.059807209287527</v>
      </c>
      <c r="J26" s="1320">
        <v>74.642417996204443</v>
      </c>
      <c r="K26" s="1320">
        <v>73.973275357195945</v>
      </c>
      <c r="L26" s="1320">
        <v>73.633922113981015</v>
      </c>
      <c r="M26" s="1320">
        <v>71.930700960451802</v>
      </c>
      <c r="N26" s="1320">
        <v>76.864744631364132</v>
      </c>
      <c r="O26" s="1320">
        <v>77.853958965771042</v>
      </c>
      <c r="P26" s="1320">
        <v>76.898733080481335</v>
      </c>
      <c r="Q26" s="1320">
        <v>74.999556447268617</v>
      </c>
      <c r="R26" s="1320">
        <v>76.899531803170717</v>
      </c>
      <c r="S26" s="1320">
        <v>76.366971704637621</v>
      </c>
      <c r="T26" s="1320">
        <v>75.961279716853795</v>
      </c>
      <c r="U26" s="1320">
        <v>74.402281790964594</v>
      </c>
      <c r="V26" s="1320">
        <v>74.156996185536428</v>
      </c>
      <c r="W26" s="1320">
        <v>74.015474041703996</v>
      </c>
      <c r="X26" s="1320">
        <v>73.505025606950269</v>
      </c>
      <c r="Y26" s="1320">
        <v>70.170782776380619</v>
      </c>
      <c r="Z26" s="1320">
        <v>70.240210712014189</v>
      </c>
      <c r="AA26" s="1320">
        <v>69.2255278470072</v>
      </c>
      <c r="AB26" s="1320">
        <v>69.18238279145757</v>
      </c>
      <c r="AC26" s="1320">
        <v>72.780565898395437</v>
      </c>
      <c r="AD26" s="1320">
        <v>72.694636678614117</v>
      </c>
      <c r="AE26" s="1320">
        <v>72.64</v>
      </c>
      <c r="AF26" s="1321">
        <v>73.010000000000005</v>
      </c>
      <c r="AG26" s="1321">
        <v>71.599999999999994</v>
      </c>
      <c r="AH26" s="1321">
        <v>73.099999999999994</v>
      </c>
      <c r="AI26" s="1321">
        <v>72.5</v>
      </c>
      <c r="AJ26" s="1321">
        <v>72.400000000000006</v>
      </c>
      <c r="AK26" s="1321">
        <v>67.2</v>
      </c>
      <c r="AL26" s="1320">
        <v>68.400000000000006</v>
      </c>
      <c r="AM26" s="1320">
        <v>67.39</v>
      </c>
      <c r="AN26" s="1320">
        <v>67.5</v>
      </c>
      <c r="AO26" s="1321">
        <v>61.441287231978023</v>
      </c>
      <c r="AP26" s="1321">
        <v>63.708121800229797</v>
      </c>
      <c r="AQ26" s="1321">
        <v>64.903951876607664</v>
      </c>
      <c r="AR26" s="1320">
        <v>65.7</v>
      </c>
      <c r="AS26" s="1322">
        <v>67.469178688744577</v>
      </c>
      <c r="BC26" s="1258"/>
      <c r="BD26" s="1258"/>
      <c r="BE26" s="1258"/>
      <c r="BF26" s="1258"/>
      <c r="BG26" s="1258"/>
      <c r="BH26" s="1258"/>
      <c r="BI26" s="1258"/>
      <c r="BJ26" s="1258"/>
      <c r="BK26" s="1258"/>
    </row>
    <row r="27" spans="2:63" ht="19.5" customHeight="1" x14ac:dyDescent="0.3">
      <c r="B27" s="74"/>
      <c r="D27" s="1728" t="s">
        <v>18</v>
      </c>
      <c r="E27" s="1728"/>
      <c r="F27" s="1728"/>
      <c r="BC27" s="1258"/>
      <c r="BD27" s="1258"/>
      <c r="BE27" s="1258"/>
      <c r="BF27" s="1258"/>
      <c r="BG27" s="1258"/>
      <c r="BH27" s="1258"/>
      <c r="BI27" s="1258"/>
      <c r="BJ27" s="1258"/>
      <c r="BK27" s="1258"/>
    </row>
    <row r="28" spans="2:63" ht="19.5" customHeight="1" x14ac:dyDescent="0.3">
      <c r="B28" s="71"/>
      <c r="C28" s="56"/>
      <c r="D28" s="1784" t="s">
        <v>20</v>
      </c>
      <c r="E28" s="1785"/>
      <c r="F28" s="1287"/>
      <c r="H28" s="218"/>
      <c r="I28" s="802"/>
      <c r="J28" s="802"/>
      <c r="K28" s="802"/>
      <c r="L28" s="802"/>
      <c r="M28" s="802"/>
      <c r="N28" s="802"/>
      <c r="O28" s="802"/>
      <c r="P28" s="802"/>
      <c r="Q28" s="802"/>
      <c r="R28" s="802"/>
      <c r="S28" s="802"/>
      <c r="T28" s="802"/>
      <c r="U28" s="802"/>
      <c r="V28" s="802"/>
      <c r="W28" s="802"/>
      <c r="X28" s="802"/>
      <c r="Y28" s="802"/>
      <c r="Z28" s="802"/>
      <c r="AA28" s="802"/>
      <c r="AB28" s="802"/>
      <c r="AC28" s="802"/>
      <c r="AD28" s="802"/>
      <c r="AE28" s="802"/>
      <c r="AF28" s="801"/>
      <c r="AG28" s="801"/>
      <c r="AH28" s="801"/>
      <c r="AI28" s="801"/>
      <c r="AJ28" s="801"/>
      <c r="AK28" s="801"/>
      <c r="AL28" s="802"/>
      <c r="AM28" s="802"/>
      <c r="AN28" s="802"/>
      <c r="AO28" s="802"/>
      <c r="AP28" s="802"/>
      <c r="AQ28" s="802"/>
      <c r="AR28" s="802"/>
      <c r="AS28" s="802"/>
      <c r="BC28" s="1258"/>
      <c r="BD28" s="1258"/>
      <c r="BE28" s="1258"/>
      <c r="BF28" s="1258"/>
      <c r="BG28" s="1258"/>
      <c r="BH28" s="1258"/>
      <c r="BI28" s="1258"/>
      <c r="BJ28" s="1258"/>
      <c r="BK28" s="1258"/>
    </row>
    <row r="29" spans="2:63" ht="19.5" customHeight="1" x14ac:dyDescent="0.3">
      <c r="B29" s="71"/>
      <c r="C29" s="235"/>
      <c r="D29" s="235"/>
      <c r="E29" s="236"/>
      <c r="F29" s="75"/>
      <c r="H29" s="700" t="s">
        <v>786</v>
      </c>
      <c r="I29" s="800"/>
      <c r="J29" s="800"/>
      <c r="K29" s="800"/>
      <c r="L29" s="800"/>
      <c r="M29" s="800"/>
      <c r="N29" s="800"/>
      <c r="O29" s="800"/>
      <c r="P29" s="800"/>
      <c r="Q29" s="800"/>
      <c r="R29" s="800"/>
      <c r="S29" s="800"/>
      <c r="T29" s="800"/>
      <c r="U29" s="800"/>
      <c r="V29" s="800"/>
      <c r="W29" s="800"/>
      <c r="X29" s="800"/>
      <c r="Y29" s="800"/>
      <c r="AA29" s="800"/>
      <c r="AB29" s="800"/>
      <c r="AC29" s="800"/>
      <c r="AD29" s="800"/>
      <c r="AE29" s="800"/>
      <c r="AF29" s="801"/>
      <c r="AG29" s="801"/>
      <c r="AH29" s="801"/>
      <c r="AI29" s="801"/>
      <c r="AJ29" s="801"/>
      <c r="AK29" s="801"/>
      <c r="AL29" s="802"/>
      <c r="AM29" s="800"/>
      <c r="AN29" s="802"/>
      <c r="AO29" s="800"/>
      <c r="AP29" s="800"/>
      <c r="AQ29" s="800"/>
      <c r="AR29" s="800"/>
      <c r="AS29" s="800"/>
      <c r="BC29" s="1258"/>
      <c r="BD29" s="1258"/>
      <c r="BE29" s="1258"/>
      <c r="BF29" s="1258"/>
      <c r="BG29" s="1258"/>
      <c r="BH29" s="1258"/>
      <c r="BI29" s="1258"/>
      <c r="BJ29" s="1258"/>
      <c r="BK29" s="1258"/>
    </row>
    <row r="30" spans="2:63" ht="19.5" customHeight="1" thickBot="1" x14ac:dyDescent="0.35">
      <c r="B30" s="253"/>
      <c r="C30" s="1721" t="s">
        <v>25</v>
      </c>
      <c r="D30" s="1721"/>
      <c r="E30" s="1736"/>
      <c r="F30" s="56"/>
      <c r="H30" s="1300" t="s">
        <v>672</v>
      </c>
      <c r="I30" s="1301" t="s">
        <v>758</v>
      </c>
      <c r="J30" s="1301" t="s">
        <v>759</v>
      </c>
      <c r="K30" s="1301" t="s">
        <v>760</v>
      </c>
      <c r="L30" s="1301" t="s">
        <v>761</v>
      </c>
      <c r="M30" s="1301" t="s">
        <v>336</v>
      </c>
      <c r="N30" s="1301" t="s">
        <v>337</v>
      </c>
      <c r="O30" s="1301" t="s">
        <v>338</v>
      </c>
      <c r="P30" s="1301" t="s">
        <v>142</v>
      </c>
      <c r="Q30" s="1301" t="s">
        <v>143</v>
      </c>
      <c r="R30" s="1301" t="s">
        <v>144</v>
      </c>
      <c r="S30" s="1301" t="s">
        <v>145</v>
      </c>
      <c r="T30" s="1301" t="s">
        <v>63</v>
      </c>
      <c r="U30" s="1301" t="s">
        <v>146</v>
      </c>
      <c r="V30" s="1301" t="s">
        <v>320</v>
      </c>
      <c r="W30" s="1301" t="s">
        <v>653</v>
      </c>
      <c r="X30" s="1301" t="s">
        <v>654</v>
      </c>
      <c r="Y30" s="1301" t="s">
        <v>294</v>
      </c>
      <c r="Z30" s="1301" t="s">
        <v>295</v>
      </c>
      <c r="AA30" s="1301" t="s">
        <v>296</v>
      </c>
      <c r="AB30" s="1301" t="s">
        <v>297</v>
      </c>
      <c r="AC30" s="1301" t="s">
        <v>298</v>
      </c>
      <c r="AD30" s="1301" t="s">
        <v>299</v>
      </c>
      <c r="AE30" s="1301" t="s">
        <v>74</v>
      </c>
      <c r="AF30" s="1302" t="s">
        <v>301</v>
      </c>
      <c r="AG30" s="1302" t="s">
        <v>76</v>
      </c>
      <c r="AH30" s="1302" t="s">
        <v>148</v>
      </c>
      <c r="AI30" s="1302" t="s">
        <v>78</v>
      </c>
      <c r="AJ30" s="1302" t="s">
        <v>79</v>
      </c>
      <c r="AK30" s="1302" t="s">
        <v>80</v>
      </c>
      <c r="AL30" s="1302" t="s">
        <v>81</v>
      </c>
      <c r="AM30" s="1302" t="s">
        <v>82</v>
      </c>
      <c r="AN30" s="1302" t="s">
        <v>83</v>
      </c>
      <c r="AO30" s="1302" t="s">
        <v>84</v>
      </c>
      <c r="AP30" s="1302" t="s">
        <v>108</v>
      </c>
      <c r="AQ30" s="1302" t="s">
        <v>869</v>
      </c>
      <c r="AR30" s="1302" t="s">
        <v>890</v>
      </c>
      <c r="AS30" s="1302" t="s">
        <v>891</v>
      </c>
      <c r="BC30" s="1258"/>
      <c r="BD30" s="1258"/>
      <c r="BE30" s="1258"/>
      <c r="BF30" s="1258"/>
      <c r="BG30" s="1258"/>
      <c r="BH30" s="1258"/>
      <c r="BI30" s="1258"/>
      <c r="BJ30" s="1258"/>
      <c r="BK30" s="1258"/>
    </row>
    <row r="31" spans="2:63" ht="19.5" customHeight="1" x14ac:dyDescent="0.3">
      <c r="B31" s="253"/>
      <c r="C31" s="243"/>
      <c r="D31" s="243"/>
      <c r="E31" s="291"/>
      <c r="H31" s="1323" t="s">
        <v>782</v>
      </c>
      <c r="I31" s="1324"/>
      <c r="J31" s="1324"/>
      <c r="K31" s="1324"/>
      <c r="L31" s="1324"/>
      <c r="M31" s="1324"/>
      <c r="N31" s="1324"/>
      <c r="O31" s="1324"/>
      <c r="P31" s="1324"/>
      <c r="Q31" s="1324"/>
      <c r="R31" s="1324"/>
      <c r="S31" s="1324"/>
      <c r="T31" s="1324"/>
      <c r="U31" s="1324"/>
      <c r="V31" s="1324"/>
      <c r="W31" s="1324"/>
      <c r="X31" s="1324"/>
      <c r="Y31" s="1324"/>
      <c r="Z31" s="1324"/>
      <c r="AA31" s="1324"/>
      <c r="AB31" s="1324"/>
      <c r="AC31" s="1324"/>
      <c r="AD31" s="1324"/>
      <c r="AE31" s="1324"/>
      <c r="AF31" s="1325"/>
      <c r="AG31" s="1325"/>
      <c r="AH31" s="1325"/>
      <c r="AI31" s="1325"/>
      <c r="AJ31" s="1325"/>
      <c r="AK31" s="1325"/>
      <c r="AL31" s="1326"/>
      <c r="AM31" s="1326"/>
      <c r="AN31" s="1326"/>
      <c r="AO31" s="1325"/>
      <c r="AP31" s="1325"/>
      <c r="AQ31" s="1569"/>
      <c r="AR31" s="1326"/>
      <c r="AS31" s="1327"/>
      <c r="BC31" s="1258"/>
      <c r="BD31" s="1258"/>
      <c r="BE31" s="1258"/>
      <c r="BF31" s="1258"/>
      <c r="BG31" s="1258"/>
      <c r="BH31" s="1258"/>
      <c r="BI31" s="1258"/>
      <c r="BJ31" s="1258"/>
      <c r="BK31" s="1258"/>
    </row>
    <row r="32" spans="2:63" ht="19.5" customHeight="1" x14ac:dyDescent="0.3">
      <c r="B32" s="253"/>
      <c r="C32" s="1721" t="s">
        <v>32</v>
      </c>
      <c r="D32" s="1721"/>
      <c r="E32" s="1736"/>
      <c r="F32" s="56"/>
      <c r="H32" s="904" t="s">
        <v>787</v>
      </c>
      <c r="I32" s="910">
        <v>61.53846153846154</v>
      </c>
      <c r="J32" s="910">
        <v>55.952380952380956</v>
      </c>
      <c r="K32" s="910">
        <v>55.555555555555557</v>
      </c>
      <c r="L32" s="910">
        <v>44.554455445544555</v>
      </c>
      <c r="M32" s="910">
        <v>53.846153846153847</v>
      </c>
      <c r="N32" s="910">
        <v>68.085106382978722</v>
      </c>
      <c r="O32" s="910">
        <v>55.405405405405403</v>
      </c>
      <c r="P32" s="910">
        <v>47.916666666666671</v>
      </c>
      <c r="Q32" s="910">
        <v>54.285714285714285</v>
      </c>
      <c r="R32" s="910">
        <v>47.5</v>
      </c>
      <c r="S32" s="910">
        <v>48.780487804878049</v>
      </c>
      <c r="T32" s="910">
        <v>41.666666666666671</v>
      </c>
      <c r="U32" s="910">
        <v>50</v>
      </c>
      <c r="V32" s="910">
        <v>50</v>
      </c>
      <c r="W32" s="910">
        <v>44.578313253012048</v>
      </c>
      <c r="X32" s="910">
        <v>45.238095238095241</v>
      </c>
      <c r="Y32" s="910">
        <v>46.4</v>
      </c>
      <c r="Z32" s="910">
        <v>44.4</v>
      </c>
      <c r="AA32" s="910">
        <v>46</v>
      </c>
      <c r="AB32" s="910">
        <v>40.6</v>
      </c>
      <c r="AC32" s="910">
        <v>51.9</v>
      </c>
      <c r="AD32" s="910">
        <v>53.1</v>
      </c>
      <c r="AE32" s="910">
        <v>49.4</v>
      </c>
      <c r="AF32" s="909">
        <v>45.3</v>
      </c>
      <c r="AG32" s="909">
        <v>45.3</v>
      </c>
      <c r="AH32" s="909">
        <v>51.5</v>
      </c>
      <c r="AI32" s="909">
        <v>43.4</v>
      </c>
      <c r="AJ32" s="909">
        <v>41.6</v>
      </c>
      <c r="AK32" s="909">
        <v>35.200000000000003</v>
      </c>
      <c r="AL32" s="910">
        <v>41.2</v>
      </c>
      <c r="AM32" s="910">
        <v>35.700000000000003</v>
      </c>
      <c r="AN32" s="910">
        <v>24.1</v>
      </c>
      <c r="AO32" s="909">
        <v>37.5</v>
      </c>
      <c r="AP32" s="909">
        <v>33.299999999999997</v>
      </c>
      <c r="AQ32" s="909">
        <v>38.299999999999997</v>
      </c>
      <c r="AR32" s="910">
        <v>43.4</v>
      </c>
      <c r="AS32" s="1303">
        <v>46.4</v>
      </c>
      <c r="BC32" s="1258"/>
      <c r="BD32" s="1258"/>
      <c r="BE32" s="1258"/>
      <c r="BF32" s="1258"/>
      <c r="BG32" s="1258"/>
      <c r="BH32" s="1258"/>
      <c r="BI32" s="1258"/>
      <c r="BJ32" s="1258"/>
      <c r="BK32" s="1258"/>
    </row>
    <row r="33" spans="2:63" ht="19.5" customHeight="1" thickBot="1" x14ac:dyDescent="0.35">
      <c r="B33" s="305"/>
      <c r="C33" s="306"/>
      <c r="D33" s="306"/>
      <c r="E33" s="307"/>
      <c r="H33" s="1328" t="s">
        <v>788</v>
      </c>
      <c r="I33" s="1329">
        <v>31.446540880503143</v>
      </c>
      <c r="J33" s="1329">
        <v>25.581395348837212</v>
      </c>
      <c r="K33" s="1329">
        <v>31.451612903225808</v>
      </c>
      <c r="L33" s="1329">
        <v>27.06766917293233</v>
      </c>
      <c r="M33" s="1329">
        <v>42.666666666666671</v>
      </c>
      <c r="N33" s="1329">
        <v>43.373493975903614</v>
      </c>
      <c r="O33" s="1329">
        <v>33.653846153846153</v>
      </c>
      <c r="P33" s="1329">
        <v>29.591836734693878</v>
      </c>
      <c r="Q33" s="1329">
        <v>39.560439560439562</v>
      </c>
      <c r="R33" s="1329">
        <v>37.5</v>
      </c>
      <c r="S33" s="1329">
        <v>29.850746268656714</v>
      </c>
      <c r="T33" s="1329">
        <v>25</v>
      </c>
      <c r="U33" s="1329">
        <v>30.864197530864196</v>
      </c>
      <c r="V33" s="1329">
        <v>23.376623376623375</v>
      </c>
      <c r="W33" s="1329">
        <v>28.08988764044944</v>
      </c>
      <c r="X33" s="1329">
        <v>26.415094339622641</v>
      </c>
      <c r="Y33" s="1329">
        <v>34.567901234567898</v>
      </c>
      <c r="Z33" s="1329">
        <v>28.333333333333332</v>
      </c>
      <c r="AA33" s="1329">
        <v>30.681818181818183</v>
      </c>
      <c r="AB33" s="1329">
        <v>30.76923076923077</v>
      </c>
      <c r="AC33" s="1329">
        <v>29.6</v>
      </c>
      <c r="AD33" s="1329">
        <v>25.4</v>
      </c>
      <c r="AE33" s="1329">
        <v>27.4</v>
      </c>
      <c r="AF33" s="1330">
        <v>22.9</v>
      </c>
      <c r="AG33" s="1330">
        <v>22.9</v>
      </c>
      <c r="AH33" s="1330">
        <v>20.6</v>
      </c>
      <c r="AI33" s="1330">
        <v>21.8</v>
      </c>
      <c r="AJ33" s="1330">
        <v>20.3</v>
      </c>
      <c r="AK33" s="1330">
        <v>24</v>
      </c>
      <c r="AL33" s="1329">
        <v>28.1</v>
      </c>
      <c r="AM33" s="1329">
        <v>14.9</v>
      </c>
      <c r="AN33" s="1329">
        <v>13.1</v>
      </c>
      <c r="AO33" s="1330">
        <v>32</v>
      </c>
      <c r="AP33" s="1330">
        <v>29.1</v>
      </c>
      <c r="AQ33" s="1330">
        <v>21.2</v>
      </c>
      <c r="AR33" s="1329">
        <v>18.8</v>
      </c>
      <c r="AS33" s="1331">
        <v>12.5</v>
      </c>
      <c r="BC33" s="1258"/>
      <c r="BD33" s="1258"/>
      <c r="BE33" s="1258"/>
      <c r="BF33" s="1258"/>
      <c r="BG33" s="1258"/>
      <c r="BH33" s="1258"/>
      <c r="BI33" s="1258"/>
      <c r="BJ33" s="1258"/>
      <c r="BK33" s="1258"/>
    </row>
    <row r="34" spans="2:63" ht="19.5" customHeight="1" thickTop="1" x14ac:dyDescent="0.3">
      <c r="H34" s="1304" t="s">
        <v>785</v>
      </c>
      <c r="I34" s="1305"/>
      <c r="J34" s="1305"/>
      <c r="K34" s="1305"/>
      <c r="L34" s="1305"/>
      <c r="M34" s="1305"/>
      <c r="N34" s="1305"/>
      <c r="O34" s="1305"/>
      <c r="P34" s="1305"/>
      <c r="Q34" s="1305"/>
      <c r="R34" s="1305"/>
      <c r="S34" s="1305"/>
      <c r="T34" s="1305"/>
      <c r="U34" s="1305"/>
      <c r="V34" s="1305"/>
      <c r="W34" s="1305"/>
      <c r="X34" s="1305"/>
      <c r="Y34" s="1305"/>
      <c r="Z34" s="1305"/>
      <c r="AA34" s="1305"/>
      <c r="AB34" s="1305"/>
      <c r="AC34" s="1305"/>
      <c r="AD34" s="1305"/>
      <c r="AE34" s="1305"/>
      <c r="AF34" s="1306"/>
      <c r="AG34" s="1306"/>
      <c r="AH34" s="1306"/>
      <c r="AI34" s="1306"/>
      <c r="AJ34" s="1306"/>
      <c r="AK34" s="1306"/>
      <c r="AL34" s="1305"/>
      <c r="AM34" s="1305"/>
      <c r="AN34" s="1305"/>
      <c r="AO34" s="1306"/>
      <c r="AP34" s="1306"/>
      <c r="AQ34" s="1306"/>
      <c r="AR34" s="1305"/>
      <c r="AS34" s="1307"/>
      <c r="BC34" s="1258"/>
      <c r="BD34" s="1258"/>
      <c r="BE34" s="1258"/>
      <c r="BF34" s="1258"/>
      <c r="BG34" s="1258"/>
      <c r="BH34" s="1258"/>
      <c r="BI34" s="1258"/>
      <c r="BJ34" s="1258"/>
      <c r="BK34" s="1258"/>
    </row>
    <row r="35" spans="2:63" ht="19.5" customHeight="1" x14ac:dyDescent="0.3">
      <c r="H35" s="904" t="s">
        <v>787</v>
      </c>
      <c r="I35" s="910">
        <v>61.53846153846154</v>
      </c>
      <c r="J35" s="910">
        <v>58.641975308641982</v>
      </c>
      <c r="K35" s="910">
        <v>57.47126436781609</v>
      </c>
      <c r="L35" s="910">
        <v>53.867403314917127</v>
      </c>
      <c r="M35" s="910">
        <v>53.846153846153847</v>
      </c>
      <c r="N35" s="910">
        <v>61.081081081081081</v>
      </c>
      <c r="O35" s="910">
        <v>59.45945945945946</v>
      </c>
      <c r="P35" s="910">
        <v>56.338028169014088</v>
      </c>
      <c r="Q35" s="910">
        <v>54.285714285714285</v>
      </c>
      <c r="R35" s="910">
        <v>50.666666666666671</v>
      </c>
      <c r="S35" s="910">
        <v>50</v>
      </c>
      <c r="T35" s="910">
        <v>48.026315789473685</v>
      </c>
      <c r="U35" s="910">
        <v>50</v>
      </c>
      <c r="V35" s="910">
        <v>50</v>
      </c>
      <c r="W35" s="910">
        <v>47.926267281105986</v>
      </c>
      <c r="X35" s="910">
        <v>47.490347490347489</v>
      </c>
      <c r="Y35" s="910">
        <v>46.4</v>
      </c>
      <c r="Z35" s="910">
        <v>45.1</v>
      </c>
      <c r="AA35" s="910">
        <v>45.5</v>
      </c>
      <c r="AB35" s="910">
        <v>43.8</v>
      </c>
      <c r="AC35" s="910">
        <v>51.9</v>
      </c>
      <c r="AD35" s="910">
        <v>52.8</v>
      </c>
      <c r="AE35" s="910">
        <v>51.7</v>
      </c>
      <c r="AF35" s="909">
        <v>45.3</v>
      </c>
      <c r="AG35" s="909">
        <v>45.3</v>
      </c>
      <c r="AH35" s="909">
        <v>49.6</v>
      </c>
      <c r="AI35" s="909">
        <v>47.7</v>
      </c>
      <c r="AJ35" s="909">
        <v>46.3</v>
      </c>
      <c r="AK35" s="909">
        <v>35.200000000000003</v>
      </c>
      <c r="AL35" s="910">
        <v>38.799999999999997</v>
      </c>
      <c r="AM35" s="910">
        <v>37.799999999999997</v>
      </c>
      <c r="AN35" s="910">
        <v>33.6</v>
      </c>
      <c r="AO35" s="909">
        <v>37.5</v>
      </c>
      <c r="AP35" s="909">
        <v>34.700000000000003</v>
      </c>
      <c r="AQ35" s="909">
        <v>35.5</v>
      </c>
      <c r="AR35" s="910">
        <v>37.1</v>
      </c>
      <c r="AS35" s="1303">
        <v>46.4</v>
      </c>
      <c r="BC35" s="1258"/>
      <c r="BD35" s="1258"/>
      <c r="BE35" s="1258"/>
      <c r="BF35" s="1258"/>
      <c r="BG35" s="1258"/>
      <c r="BH35" s="1258"/>
      <c r="BI35" s="1258"/>
      <c r="BJ35" s="1258"/>
      <c r="BK35" s="1258"/>
    </row>
    <row r="36" spans="2:63" ht="19.5" customHeight="1" thickBot="1" x14ac:dyDescent="0.35">
      <c r="H36" s="1319" t="s">
        <v>788</v>
      </c>
      <c r="I36" s="1320">
        <v>31.446540880503143</v>
      </c>
      <c r="J36" s="1320">
        <v>28.398791540785499</v>
      </c>
      <c r="K36" s="1320">
        <v>29.230769230769234</v>
      </c>
      <c r="L36" s="1320">
        <v>28.741496598639454</v>
      </c>
      <c r="M36" s="1320">
        <v>42.666666666666671</v>
      </c>
      <c r="N36" s="1320">
        <v>43.037974683544306</v>
      </c>
      <c r="O36" s="1320">
        <v>39.31297709923664</v>
      </c>
      <c r="P36" s="1320">
        <v>36.666666666666664</v>
      </c>
      <c r="Q36" s="1320">
        <v>39.560439560439562</v>
      </c>
      <c r="R36" s="1320">
        <v>38.502673796791441</v>
      </c>
      <c r="S36" s="1320">
        <v>36.220472440944881</v>
      </c>
      <c r="T36" s="1320">
        <v>33.333333333333329</v>
      </c>
      <c r="U36" s="1320">
        <v>30.864197530864196</v>
      </c>
      <c r="V36" s="1320">
        <v>27.215189873417721</v>
      </c>
      <c r="W36" s="1320">
        <v>27.530364372469634</v>
      </c>
      <c r="X36" s="1320">
        <v>27.333333333333332</v>
      </c>
      <c r="Y36" s="1320">
        <v>34.567901234567898</v>
      </c>
      <c r="Z36" s="1320">
        <v>31.914893617021278</v>
      </c>
      <c r="AA36" s="1320">
        <v>31.4410480349345</v>
      </c>
      <c r="AB36" s="1320">
        <v>31.343283582089555</v>
      </c>
      <c r="AC36" s="1320">
        <v>29.6</v>
      </c>
      <c r="AD36" s="1320">
        <v>26.6</v>
      </c>
      <c r="AE36" s="1320">
        <v>27</v>
      </c>
      <c r="AF36" s="1321">
        <v>22.9</v>
      </c>
      <c r="AG36" s="1321">
        <v>22.9</v>
      </c>
      <c r="AH36" s="1321">
        <v>21.2</v>
      </c>
      <c r="AI36" s="1321">
        <v>21.4</v>
      </c>
      <c r="AJ36" s="1321">
        <v>21</v>
      </c>
      <c r="AK36" s="1321">
        <v>24</v>
      </c>
      <c r="AL36" s="1320">
        <v>26.8</v>
      </c>
      <c r="AM36" s="1320">
        <v>23.2</v>
      </c>
      <c r="AN36" s="1320">
        <v>20.9</v>
      </c>
      <c r="AO36" s="1321">
        <v>32</v>
      </c>
      <c r="AP36" s="1321">
        <v>30</v>
      </c>
      <c r="AQ36" s="1321">
        <v>26.5</v>
      </c>
      <c r="AR36" s="1320">
        <v>23.9</v>
      </c>
      <c r="AS36" s="1322">
        <v>12.5</v>
      </c>
      <c r="BC36" s="1258"/>
      <c r="BD36" s="1258"/>
      <c r="BE36" s="1258"/>
      <c r="BF36" s="1258"/>
      <c r="BG36" s="1258"/>
      <c r="BH36" s="1258"/>
      <c r="BI36" s="1258"/>
      <c r="BJ36" s="1258"/>
      <c r="BK36" s="1258"/>
    </row>
    <row r="37" spans="2:63" ht="19.5" customHeight="1" x14ac:dyDescent="0.3">
      <c r="H37" s="1166"/>
      <c r="I37" s="1166"/>
      <c r="J37" s="1166"/>
      <c r="K37" s="1166"/>
      <c r="L37" s="1166"/>
      <c r="M37" s="1166"/>
      <c r="N37" s="1166"/>
      <c r="O37" s="1166"/>
      <c r="P37" s="1166"/>
      <c r="Q37" s="1166"/>
      <c r="R37" s="1166"/>
      <c r="S37" s="1166"/>
      <c r="T37" s="1166"/>
      <c r="U37" s="1166"/>
      <c r="V37" s="1166"/>
      <c r="W37" s="1166"/>
      <c r="X37" s="1166"/>
      <c r="Y37" s="1166"/>
      <c r="Z37" s="1166"/>
      <c r="AA37" s="1166"/>
      <c r="AB37" s="1166"/>
      <c r="AC37" s="1166"/>
      <c r="AD37" s="1166"/>
      <c r="AE37" s="1166"/>
      <c r="AF37" s="1166"/>
      <c r="AG37" s="1166"/>
      <c r="AH37" s="1166"/>
      <c r="AI37" s="1166"/>
      <c r="AJ37" s="1166"/>
      <c r="AK37" s="1166"/>
      <c r="AL37" s="1283"/>
      <c r="AM37" s="1283"/>
      <c r="AN37" s="1283"/>
      <c r="AO37" s="1166"/>
      <c r="AP37" s="1166"/>
      <c r="AQ37" s="1166"/>
      <c r="AR37" s="1166"/>
      <c r="AS37" s="1166"/>
      <c r="BC37" s="1258"/>
      <c r="BD37" s="1258"/>
      <c r="BE37" s="1258"/>
      <c r="BF37" s="1258"/>
      <c r="BG37" s="1258"/>
      <c r="BH37" s="1258"/>
      <c r="BI37" s="1258"/>
      <c r="BJ37" s="1258"/>
      <c r="BK37" s="1258"/>
    </row>
    <row r="38" spans="2:63" ht="19.5" customHeight="1" x14ac:dyDescent="0.3">
      <c r="H38" s="1166"/>
      <c r="I38" s="1166"/>
      <c r="J38" s="1166"/>
      <c r="K38" s="1166"/>
      <c r="L38" s="1166"/>
      <c r="M38" s="1166"/>
      <c r="N38" s="1166"/>
      <c r="O38" s="1166"/>
      <c r="P38" s="1166"/>
      <c r="Q38" s="1166"/>
      <c r="R38" s="1166"/>
      <c r="S38" s="1166"/>
      <c r="T38" s="1166"/>
      <c r="U38" s="1166"/>
      <c r="V38" s="1166"/>
      <c r="W38" s="1166"/>
      <c r="X38" s="1166"/>
      <c r="Y38" s="1166"/>
      <c r="Z38" s="1166"/>
      <c r="AA38" s="1166"/>
      <c r="AB38" s="1166"/>
      <c r="AC38" s="1166"/>
      <c r="AD38" s="1166"/>
      <c r="AE38" s="1166"/>
      <c r="AF38" s="1166"/>
      <c r="AG38" s="1166"/>
      <c r="AH38" s="1166"/>
      <c r="AI38" s="1166"/>
      <c r="AJ38" s="1166"/>
      <c r="AK38" s="1166"/>
      <c r="AL38" s="1283"/>
      <c r="AM38" s="1283"/>
      <c r="AN38" s="1283"/>
      <c r="AO38" s="1166"/>
      <c r="AP38" s="1166"/>
      <c r="AQ38" s="1166"/>
      <c r="AR38" s="1166"/>
      <c r="AS38" s="1166"/>
      <c r="BC38" s="1258"/>
      <c r="BD38" s="1258"/>
      <c r="BE38" s="1258"/>
      <c r="BF38" s="1258"/>
      <c r="BG38" s="1258"/>
      <c r="BH38" s="1258"/>
      <c r="BI38" s="1258"/>
      <c r="BJ38" s="1258"/>
      <c r="BK38" s="1258"/>
    </row>
    <row r="39" spans="2:63" ht="19.5" customHeight="1" x14ac:dyDescent="0.3">
      <c r="H39" s="1166"/>
      <c r="I39" s="1166"/>
      <c r="J39" s="1166"/>
      <c r="K39" s="1166"/>
      <c r="L39" s="1166"/>
      <c r="M39" s="1166"/>
      <c r="N39" s="1166"/>
      <c r="O39" s="1166"/>
      <c r="P39" s="1166"/>
      <c r="Q39" s="1166"/>
      <c r="R39" s="1166"/>
      <c r="S39" s="1166"/>
      <c r="T39" s="1166"/>
      <c r="U39" s="1166"/>
      <c r="V39" s="1166"/>
      <c r="W39" s="1166"/>
      <c r="X39" s="1166"/>
      <c r="Y39" s="1166"/>
      <c r="Z39" s="1166"/>
      <c r="AA39" s="1166"/>
      <c r="AB39" s="1166"/>
      <c r="AC39" s="1166"/>
      <c r="AD39" s="1166"/>
      <c r="AE39" s="1166"/>
      <c r="AF39" s="1166"/>
      <c r="AG39" s="1166"/>
      <c r="AH39" s="1166"/>
      <c r="AI39" s="1166"/>
      <c r="AJ39" s="1166"/>
      <c r="AK39" s="1166"/>
      <c r="AL39" s="1283"/>
      <c r="AM39" s="1283"/>
      <c r="AN39" s="1283"/>
      <c r="AO39" s="1166"/>
      <c r="AP39" s="1166"/>
      <c r="AQ39" s="1166"/>
      <c r="AR39" s="1166"/>
      <c r="AS39" s="1166"/>
      <c r="BC39" s="1258"/>
      <c r="BD39" s="1258"/>
      <c r="BE39" s="1258"/>
      <c r="BF39" s="1258"/>
      <c r="BG39" s="1258"/>
      <c r="BH39" s="1258"/>
      <c r="BI39" s="1258"/>
      <c r="BJ39" s="1258"/>
      <c r="BK39" s="1258"/>
    </row>
    <row r="40" spans="2:63" ht="19.5" customHeight="1" x14ac:dyDescent="0.3">
      <c r="H40" s="1166"/>
      <c r="I40" s="1166"/>
      <c r="J40" s="1166"/>
      <c r="K40" s="1166"/>
      <c r="L40" s="1166"/>
      <c r="M40" s="1166"/>
      <c r="N40" s="1166"/>
      <c r="O40" s="1166"/>
      <c r="P40" s="1166"/>
      <c r="Q40" s="1166"/>
      <c r="R40" s="1166"/>
      <c r="S40" s="1166"/>
      <c r="T40" s="1166"/>
      <c r="U40" s="1166"/>
      <c r="V40" s="1166"/>
      <c r="W40" s="1166"/>
      <c r="X40" s="1166"/>
      <c r="Y40" s="1166"/>
      <c r="Z40" s="1166"/>
      <c r="AA40" s="1166"/>
      <c r="AB40" s="1166"/>
      <c r="AC40" s="1166"/>
      <c r="AD40" s="1166"/>
      <c r="AE40" s="1166"/>
      <c r="AF40" s="1166"/>
      <c r="AG40" s="1166"/>
      <c r="AH40" s="1166"/>
      <c r="AI40" s="1166"/>
      <c r="AJ40" s="1166"/>
      <c r="AK40" s="1166"/>
      <c r="AL40" s="1283"/>
      <c r="AM40" s="1283"/>
      <c r="AN40" s="1283"/>
      <c r="AO40" s="1166"/>
      <c r="AP40" s="1166"/>
      <c r="AQ40" s="1166"/>
      <c r="AR40" s="1166"/>
      <c r="AS40" s="1166"/>
      <c r="BC40" s="1258"/>
      <c r="BD40" s="1258"/>
      <c r="BE40" s="1258"/>
      <c r="BF40" s="1258"/>
      <c r="BG40" s="1258"/>
      <c r="BH40" s="1258"/>
      <c r="BI40" s="1258"/>
      <c r="BJ40" s="1258"/>
      <c r="BK40" s="1258"/>
    </row>
    <row r="41" spans="2:63" ht="19.5" customHeight="1" x14ac:dyDescent="0.3">
      <c r="H41" s="1166"/>
      <c r="I41" s="1166"/>
      <c r="J41" s="1166"/>
      <c r="K41" s="1166"/>
      <c r="L41" s="1166"/>
      <c r="M41" s="1166"/>
      <c r="N41" s="1166"/>
      <c r="O41" s="1166"/>
      <c r="P41" s="1166"/>
      <c r="Q41" s="1166"/>
      <c r="R41" s="1166"/>
      <c r="S41" s="1166"/>
      <c r="T41" s="1166"/>
      <c r="U41" s="1166"/>
      <c r="V41" s="1166"/>
      <c r="W41" s="1166"/>
      <c r="X41" s="1166"/>
      <c r="Y41" s="1166"/>
      <c r="Z41" s="1166"/>
      <c r="AA41" s="1166"/>
      <c r="AB41" s="1166"/>
      <c r="AC41" s="1166"/>
      <c r="AD41" s="1166"/>
      <c r="AE41" s="1166"/>
      <c r="AF41" s="1166"/>
      <c r="AG41" s="1166"/>
      <c r="AH41" s="1166"/>
      <c r="AI41" s="1166"/>
      <c r="AJ41" s="1166"/>
      <c r="AK41" s="1166"/>
      <c r="AL41" s="1283"/>
      <c r="AM41" s="1283"/>
      <c r="AN41" s="1283"/>
      <c r="AO41" s="1166"/>
      <c r="AP41" s="1166"/>
      <c r="AQ41" s="1166"/>
      <c r="AR41" s="1166"/>
      <c r="AS41" s="1166"/>
      <c r="BC41" s="1258"/>
      <c r="BD41" s="1258"/>
      <c r="BE41" s="1258"/>
      <c r="BF41" s="1258"/>
      <c r="BG41" s="1258"/>
      <c r="BH41" s="1258"/>
      <c r="BI41" s="1258"/>
      <c r="BJ41" s="1258"/>
      <c r="BK41" s="1258"/>
    </row>
    <row r="42" spans="2:63" ht="19.5" customHeight="1" x14ac:dyDescent="0.3">
      <c r="H42" s="1166"/>
      <c r="I42" s="1166"/>
      <c r="J42" s="1166"/>
      <c r="K42" s="1166"/>
      <c r="L42" s="1166"/>
      <c r="M42" s="1166"/>
      <c r="N42" s="1166"/>
      <c r="O42" s="1166"/>
      <c r="P42" s="1166"/>
      <c r="Q42" s="1166"/>
      <c r="R42" s="1166"/>
      <c r="S42" s="1166"/>
      <c r="T42" s="1166"/>
      <c r="U42" s="1166"/>
      <c r="V42" s="1166"/>
      <c r="W42" s="1166"/>
      <c r="X42" s="1166"/>
      <c r="Y42" s="1166"/>
      <c r="Z42" s="1166"/>
      <c r="AA42" s="1166"/>
      <c r="AB42" s="1166"/>
      <c r="AC42" s="1166"/>
      <c r="AD42" s="1166"/>
      <c r="AE42" s="1166"/>
      <c r="AF42" s="1166"/>
      <c r="AG42" s="1166"/>
      <c r="AH42" s="1166"/>
      <c r="AI42" s="1166"/>
      <c r="AJ42" s="1166"/>
      <c r="AK42" s="1166"/>
      <c r="AL42" s="1283"/>
      <c r="AM42" s="1283"/>
      <c r="AN42" s="1283"/>
      <c r="AO42" s="1166"/>
      <c r="AP42" s="1166"/>
      <c r="AQ42" s="1166"/>
      <c r="AR42" s="1166"/>
      <c r="AS42" s="1166"/>
      <c r="BC42" s="1258"/>
      <c r="BD42" s="1258"/>
      <c r="BE42" s="1258"/>
      <c r="BF42" s="1258"/>
      <c r="BG42" s="1258"/>
      <c r="BH42" s="1258"/>
      <c r="BI42" s="1258"/>
      <c r="BJ42" s="1258"/>
      <c r="BK42" s="1258"/>
    </row>
    <row r="43" spans="2:63" ht="19.5" customHeight="1" x14ac:dyDescent="0.3">
      <c r="H43" s="1166"/>
      <c r="I43" s="1166"/>
      <c r="J43" s="1166"/>
      <c r="K43" s="1166"/>
      <c r="L43" s="1166"/>
      <c r="M43" s="1166"/>
      <c r="N43" s="1166"/>
      <c r="O43" s="1166"/>
      <c r="P43" s="1166"/>
      <c r="Q43" s="1166"/>
      <c r="R43" s="1166"/>
      <c r="S43" s="1166"/>
      <c r="T43" s="1166"/>
      <c r="U43" s="1166"/>
      <c r="V43" s="1166"/>
      <c r="W43" s="1166"/>
      <c r="X43" s="1166"/>
      <c r="Y43" s="1166"/>
      <c r="Z43" s="1166"/>
      <c r="AA43" s="1166"/>
      <c r="AB43" s="1166"/>
      <c r="AC43" s="1166"/>
      <c r="AD43" s="1166"/>
      <c r="AE43" s="1166"/>
      <c r="AF43" s="1166"/>
      <c r="AG43" s="1166"/>
      <c r="AH43" s="1166"/>
      <c r="AI43" s="1166"/>
      <c r="AJ43" s="1166"/>
      <c r="AK43" s="1166"/>
      <c r="AL43" s="1283"/>
      <c r="AM43" s="1283"/>
      <c r="AN43" s="1283"/>
      <c r="AO43" s="1166"/>
      <c r="AP43" s="1166"/>
      <c r="AQ43" s="1166"/>
      <c r="AR43" s="1166"/>
      <c r="AS43" s="1166"/>
      <c r="BC43" s="1258"/>
      <c r="BD43" s="1258"/>
      <c r="BE43" s="1258"/>
      <c r="BF43" s="1258"/>
      <c r="BG43" s="1258"/>
      <c r="BH43" s="1258"/>
      <c r="BI43" s="1258"/>
      <c r="BJ43" s="1258"/>
      <c r="BK43" s="1258"/>
    </row>
    <row r="44" spans="2:63" ht="19.5" customHeight="1" x14ac:dyDescent="0.3">
      <c r="H44" s="1166"/>
      <c r="I44" s="1166"/>
      <c r="J44" s="1166"/>
      <c r="K44" s="1166"/>
      <c r="L44" s="1166"/>
      <c r="M44" s="1166"/>
      <c r="N44" s="1166"/>
      <c r="O44" s="1166"/>
      <c r="P44" s="1166"/>
      <c r="Q44" s="1166"/>
      <c r="R44" s="1166"/>
      <c r="S44" s="1166"/>
      <c r="T44" s="1166"/>
      <c r="U44" s="1166"/>
      <c r="V44" s="1166"/>
      <c r="W44" s="1166"/>
      <c r="X44" s="1166"/>
      <c r="Y44" s="1166"/>
      <c r="Z44" s="1166"/>
      <c r="AA44" s="1166"/>
      <c r="AB44" s="1166"/>
      <c r="AC44" s="1166"/>
      <c r="AD44" s="1166"/>
      <c r="AE44" s="1166"/>
      <c r="AF44" s="1166"/>
      <c r="AG44" s="1166"/>
      <c r="AH44" s="1166"/>
      <c r="AI44" s="1166"/>
      <c r="AJ44" s="1166"/>
      <c r="AK44" s="1166"/>
      <c r="AL44" s="1283"/>
      <c r="AM44" s="1283"/>
      <c r="AN44" s="1283"/>
      <c r="AO44" s="1166"/>
      <c r="AP44" s="1166"/>
      <c r="AQ44" s="1166"/>
      <c r="AR44" s="1166"/>
      <c r="AS44" s="1166"/>
      <c r="BC44" s="1258"/>
      <c r="BD44" s="1258"/>
      <c r="BE44" s="1258"/>
      <c r="BF44" s="1258"/>
      <c r="BG44" s="1258"/>
      <c r="BH44" s="1258"/>
      <c r="BI44" s="1258"/>
      <c r="BJ44" s="1258"/>
      <c r="BK44" s="1258"/>
    </row>
    <row r="45" spans="2:63" ht="19.5" customHeight="1" x14ac:dyDescent="0.3">
      <c r="H45" s="1166"/>
      <c r="I45" s="1166"/>
      <c r="J45" s="1166"/>
      <c r="K45" s="1166"/>
      <c r="L45" s="1166"/>
      <c r="M45" s="1166"/>
      <c r="N45" s="1166"/>
      <c r="O45" s="1166"/>
      <c r="P45" s="1166"/>
      <c r="Q45" s="1166"/>
      <c r="R45" s="1166"/>
      <c r="S45" s="1166"/>
      <c r="T45" s="1166"/>
      <c r="U45" s="1166"/>
      <c r="V45" s="1166"/>
      <c r="W45" s="1166"/>
      <c r="X45" s="1166"/>
      <c r="Y45" s="1166"/>
      <c r="Z45" s="1166"/>
      <c r="AA45" s="1166"/>
      <c r="AB45" s="1166"/>
      <c r="AC45" s="1166"/>
      <c r="AD45" s="1166"/>
      <c r="AE45" s="1166"/>
      <c r="AF45" s="1166"/>
      <c r="AG45" s="1166"/>
      <c r="AH45" s="1166"/>
      <c r="AI45" s="1166"/>
      <c r="AJ45" s="1166"/>
      <c r="AK45" s="1166"/>
      <c r="AL45" s="1283"/>
      <c r="AM45" s="1283"/>
      <c r="AN45" s="1283"/>
      <c r="AO45" s="1166"/>
      <c r="AP45" s="1166"/>
      <c r="AQ45" s="1166"/>
      <c r="AR45" s="1166"/>
      <c r="AS45" s="1166"/>
      <c r="BC45" s="1258"/>
      <c r="BD45" s="1258"/>
      <c r="BE45" s="1258"/>
      <c r="BF45" s="1258"/>
      <c r="BG45" s="1258"/>
      <c r="BH45" s="1258"/>
      <c r="BI45" s="1258"/>
      <c r="BJ45" s="1258"/>
      <c r="BK45" s="1258"/>
    </row>
    <row r="46" spans="2:63" ht="18" customHeight="1" x14ac:dyDescent="0.3">
      <c r="H46" s="1166"/>
      <c r="I46" s="1166"/>
      <c r="J46" s="1166"/>
      <c r="K46" s="1166"/>
      <c r="L46" s="1166"/>
      <c r="M46" s="1166"/>
      <c r="N46" s="1166"/>
      <c r="O46" s="1166"/>
      <c r="P46" s="1166"/>
      <c r="Q46" s="1166"/>
      <c r="R46" s="1166"/>
      <c r="S46" s="1166"/>
      <c r="T46" s="1166"/>
      <c r="U46" s="1166"/>
      <c r="V46" s="1166"/>
      <c r="W46" s="1166"/>
      <c r="X46" s="1166"/>
      <c r="Y46" s="1166"/>
      <c r="Z46" s="1166"/>
      <c r="AA46" s="1166"/>
      <c r="AB46" s="1166"/>
      <c r="AC46" s="1166"/>
      <c r="AD46" s="1166"/>
      <c r="AE46" s="1166"/>
      <c r="AF46" s="1166"/>
      <c r="AG46" s="1166"/>
      <c r="AH46" s="1166"/>
      <c r="AI46" s="1166"/>
      <c r="AJ46" s="1166"/>
      <c r="AK46" s="1166"/>
      <c r="AL46" s="1283"/>
      <c r="AM46" s="1283"/>
      <c r="AN46" s="1283"/>
      <c r="AO46" s="1166"/>
      <c r="AP46" s="1166"/>
      <c r="AQ46" s="1166"/>
      <c r="AR46" s="1166"/>
      <c r="AS46" s="1166"/>
      <c r="BC46" s="1258"/>
      <c r="BD46" s="1258"/>
      <c r="BE46" s="1258"/>
      <c r="BF46" s="1258"/>
      <c r="BG46" s="1258"/>
      <c r="BH46" s="1258"/>
      <c r="BI46" s="1258"/>
      <c r="BJ46" s="1258"/>
      <c r="BK46" s="1258"/>
    </row>
    <row r="47" spans="2:63" ht="18" customHeight="1" x14ac:dyDescent="0.3">
      <c r="H47" s="1166"/>
      <c r="I47" s="1166"/>
      <c r="J47" s="1166"/>
      <c r="K47" s="1166"/>
      <c r="L47" s="1166"/>
      <c r="M47" s="1166"/>
      <c r="N47" s="1166"/>
      <c r="O47" s="1166"/>
      <c r="P47" s="1166"/>
      <c r="Q47" s="1166"/>
      <c r="R47" s="1166"/>
      <c r="S47" s="1166"/>
      <c r="T47" s="1166"/>
      <c r="U47" s="1166"/>
      <c r="V47" s="1166"/>
      <c r="W47" s="1166"/>
      <c r="X47" s="1166"/>
      <c r="Y47" s="1166"/>
      <c r="Z47" s="1166"/>
      <c r="AA47" s="1166"/>
      <c r="AB47" s="1166"/>
      <c r="AC47" s="1166"/>
      <c r="AD47" s="1166"/>
      <c r="AE47" s="1166"/>
      <c r="AF47" s="1166"/>
      <c r="AG47" s="1166"/>
      <c r="AH47" s="1166"/>
      <c r="AI47" s="1166"/>
      <c r="AJ47" s="1166"/>
      <c r="AK47" s="1166"/>
      <c r="AL47" s="1283"/>
      <c r="AM47" s="1283"/>
      <c r="AN47" s="1283"/>
      <c r="AO47" s="1166"/>
      <c r="AP47" s="1166"/>
      <c r="AQ47" s="1166"/>
      <c r="AR47" s="1166"/>
      <c r="AS47" s="1166"/>
      <c r="BC47" s="1258"/>
      <c r="BD47" s="1258"/>
      <c r="BE47" s="1258"/>
      <c r="BF47" s="1258"/>
      <c r="BG47" s="1258"/>
      <c r="BH47" s="1258"/>
      <c r="BI47" s="1258"/>
      <c r="BJ47" s="1258"/>
      <c r="BK47" s="1258"/>
    </row>
    <row r="48" spans="2:63" ht="18" customHeight="1" x14ac:dyDescent="0.3">
      <c r="H48" s="1166"/>
      <c r="I48" s="1166"/>
      <c r="J48" s="1166"/>
      <c r="K48" s="1166"/>
      <c r="L48" s="1166"/>
      <c r="M48" s="1166"/>
      <c r="N48" s="1166"/>
      <c r="O48" s="1166"/>
      <c r="P48" s="1166"/>
      <c r="Q48" s="1166"/>
      <c r="R48" s="1166"/>
      <c r="S48" s="1166"/>
      <c r="T48" s="1166"/>
      <c r="U48" s="1166"/>
      <c r="V48" s="1166"/>
      <c r="W48" s="1166"/>
      <c r="X48" s="1166"/>
      <c r="Y48" s="1166"/>
      <c r="Z48" s="1166"/>
      <c r="AA48" s="1166"/>
      <c r="AB48" s="1166"/>
      <c r="AC48" s="1166"/>
      <c r="AD48" s="1166"/>
      <c r="AE48" s="1166"/>
      <c r="AF48" s="1166"/>
      <c r="AG48" s="1166"/>
      <c r="AH48" s="1166"/>
      <c r="AI48" s="1166"/>
      <c r="AJ48" s="1166"/>
      <c r="AK48" s="1166"/>
      <c r="AL48" s="1283"/>
      <c r="AM48" s="1283"/>
      <c r="AN48" s="1283"/>
      <c r="AO48" s="1166"/>
      <c r="AP48" s="1166"/>
      <c r="AQ48" s="1166"/>
      <c r="AR48" s="1166"/>
      <c r="AS48" s="1166"/>
      <c r="BC48" s="1258"/>
      <c r="BD48" s="1258"/>
      <c r="BE48" s="1258"/>
      <c r="BF48" s="1258"/>
      <c r="BG48" s="1258"/>
      <c r="BH48" s="1258"/>
      <c r="BI48" s="1258"/>
      <c r="BJ48" s="1258"/>
      <c r="BK48" s="1258"/>
    </row>
    <row r="49" spans="1:46" ht="18" customHeight="1" x14ac:dyDescent="0.3">
      <c r="C49" s="82"/>
      <c r="D49" s="82"/>
      <c r="E49" s="82"/>
      <c r="F49" s="82"/>
      <c r="H49" s="430"/>
      <c r="I49" s="981"/>
      <c r="J49" s="981"/>
      <c r="K49" s="981"/>
      <c r="L49" s="981"/>
      <c r="M49" s="981"/>
      <c r="N49" s="981"/>
      <c r="O49" s="981"/>
      <c r="P49" s="981"/>
      <c r="Q49" s="981"/>
      <c r="R49" s="981"/>
      <c r="S49" s="981"/>
      <c r="T49" s="981"/>
      <c r="U49" s="981"/>
      <c r="V49" s="981"/>
      <c r="W49" s="981"/>
      <c r="X49" s="981"/>
      <c r="Y49" s="981"/>
      <c r="Z49" s="981"/>
      <c r="AA49" s="981"/>
      <c r="AB49" s="981"/>
      <c r="AC49" s="981"/>
      <c r="AD49" s="981"/>
      <c r="AE49" s="981"/>
      <c r="AF49" s="981"/>
      <c r="AG49" s="981"/>
      <c r="AH49" s="981"/>
      <c r="AI49" s="981"/>
      <c r="AJ49" s="981"/>
      <c r="AK49" s="981"/>
      <c r="AL49" s="982"/>
      <c r="AM49" s="982"/>
      <c r="AN49" s="982"/>
      <c r="AO49" s="981"/>
      <c r="AP49" s="981"/>
      <c r="AQ49" s="981"/>
      <c r="AR49" s="981"/>
      <c r="AS49" s="981"/>
    </row>
    <row r="50" spans="1:46" ht="18" customHeight="1" x14ac:dyDescent="0.3">
      <c r="A50" s="82"/>
      <c r="B50" s="82"/>
      <c r="G50" s="82"/>
      <c r="H50" s="429"/>
      <c r="I50" s="979"/>
      <c r="J50" s="979"/>
      <c r="K50" s="980"/>
      <c r="L50" s="972"/>
      <c r="M50" s="979"/>
      <c r="N50" s="979"/>
      <c r="O50" s="979"/>
      <c r="P50" s="979"/>
      <c r="Q50" s="979"/>
      <c r="R50" s="979"/>
      <c r="S50" s="979"/>
      <c r="T50" s="979"/>
      <c r="U50" s="979"/>
      <c r="V50" s="979"/>
      <c r="W50" s="979"/>
      <c r="X50" s="979"/>
      <c r="Y50" s="979"/>
      <c r="Z50" s="972"/>
      <c r="AA50" s="972"/>
      <c r="AB50" s="972"/>
      <c r="AC50" s="972"/>
      <c r="AD50" s="972"/>
      <c r="AE50" s="972"/>
      <c r="AF50" s="979"/>
      <c r="AG50" s="979"/>
      <c r="AH50" s="972"/>
      <c r="AI50" s="972"/>
      <c r="AJ50" s="972"/>
      <c r="AK50" s="972"/>
      <c r="AL50" s="972"/>
      <c r="AM50" s="972"/>
      <c r="AN50" s="972"/>
      <c r="AO50" s="972"/>
      <c r="AP50" s="972"/>
      <c r="AQ50" s="972"/>
      <c r="AR50" s="972"/>
      <c r="AS50" s="972"/>
    </row>
    <row r="51" spans="1:46" ht="18" customHeight="1" x14ac:dyDescent="0.3">
      <c r="H51" s="431"/>
      <c r="I51" s="978"/>
      <c r="J51" s="978"/>
      <c r="K51" s="978"/>
      <c r="L51" s="978"/>
      <c r="M51" s="978"/>
      <c r="N51" s="978"/>
      <c r="O51" s="978"/>
      <c r="P51" s="978"/>
      <c r="Q51" s="978"/>
      <c r="R51" s="978"/>
      <c r="S51" s="978"/>
      <c r="T51" s="978"/>
      <c r="U51" s="978"/>
      <c r="V51" s="978"/>
      <c r="W51" s="978"/>
      <c r="X51" s="978"/>
      <c r="Y51" s="978"/>
      <c r="Z51" s="978"/>
      <c r="AA51" s="978"/>
      <c r="AB51" s="978"/>
      <c r="AC51" s="978"/>
      <c r="AD51" s="978"/>
      <c r="AE51" s="978"/>
      <c r="AF51" s="977"/>
      <c r="AG51" s="977"/>
      <c r="AH51" s="978"/>
      <c r="AI51" s="978"/>
      <c r="AJ51" s="978"/>
      <c r="AK51" s="978"/>
      <c r="AL51" s="978"/>
      <c r="AM51" s="978"/>
      <c r="AN51" s="978"/>
      <c r="AO51" s="978"/>
      <c r="AP51" s="978"/>
      <c r="AQ51" s="978"/>
      <c r="AR51" s="978"/>
      <c r="AS51" s="978"/>
    </row>
    <row r="52" spans="1:46" ht="18" customHeight="1" x14ac:dyDescent="0.3">
      <c r="H52" s="430"/>
      <c r="I52" s="983"/>
      <c r="J52" s="983"/>
      <c r="K52" s="609"/>
      <c r="L52" s="984"/>
      <c r="M52" s="983"/>
      <c r="N52" s="983"/>
      <c r="O52" s="983"/>
      <c r="P52" s="983"/>
      <c r="Q52" s="983"/>
      <c r="R52" s="983"/>
      <c r="S52" s="983"/>
      <c r="T52" s="983"/>
      <c r="U52" s="983"/>
      <c r="V52" s="983"/>
      <c r="W52" s="983"/>
      <c r="X52" s="983"/>
      <c r="Y52" s="983"/>
      <c r="Z52" s="984"/>
      <c r="AA52" s="984"/>
      <c r="AB52" s="984"/>
      <c r="AC52" s="984"/>
      <c r="AD52" s="984"/>
      <c r="AE52" s="984"/>
      <c r="AF52" s="983"/>
      <c r="AG52" s="983"/>
      <c r="AH52" s="984"/>
      <c r="AI52" s="984"/>
      <c r="AJ52" s="984"/>
      <c r="AK52" s="984"/>
      <c r="AL52" s="984"/>
      <c r="AM52" s="984"/>
      <c r="AN52" s="984"/>
      <c r="AO52" s="984"/>
      <c r="AP52" s="984"/>
      <c r="AQ52" s="984"/>
      <c r="AR52" s="984"/>
      <c r="AS52" s="984"/>
    </row>
    <row r="53" spans="1:46" ht="18" customHeight="1" x14ac:dyDescent="0.3">
      <c r="H53" s="759"/>
      <c r="I53" s="759"/>
      <c r="J53" s="759"/>
      <c r="K53" s="759"/>
      <c r="L53" s="759"/>
      <c r="M53" s="759"/>
      <c r="N53" s="759"/>
      <c r="O53" s="759"/>
      <c r="P53" s="759"/>
      <c r="Q53" s="759"/>
      <c r="R53" s="759"/>
      <c r="S53" s="759"/>
      <c r="T53" s="759"/>
      <c r="U53" s="759"/>
      <c r="V53" s="759"/>
      <c r="W53" s="759"/>
      <c r="X53" s="759"/>
      <c r="Y53" s="759"/>
      <c r="Z53" s="759"/>
      <c r="AA53" s="759"/>
      <c r="AB53" s="759"/>
      <c r="AC53" s="759"/>
      <c r="AD53" s="759"/>
      <c r="AE53" s="759"/>
      <c r="AF53" s="759"/>
      <c r="AG53" s="759"/>
      <c r="AH53" s="759"/>
      <c r="AI53" s="759"/>
      <c r="AJ53" s="759"/>
      <c r="AK53" s="759"/>
      <c r="AL53" s="760"/>
      <c r="AM53" s="760"/>
      <c r="AN53" s="760"/>
      <c r="AO53" s="759"/>
      <c r="AP53" s="759"/>
      <c r="AQ53" s="759"/>
      <c r="AR53" s="759"/>
      <c r="AS53" s="759"/>
    </row>
    <row r="54" spans="1:46" ht="18" customHeight="1" x14ac:dyDescent="0.3">
      <c r="H54" s="985"/>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573"/>
      <c r="AM54" s="573"/>
      <c r="AN54" s="573"/>
      <c r="AO54" s="336"/>
      <c r="AP54" s="336"/>
      <c r="AQ54" s="336"/>
      <c r="AR54" s="336"/>
      <c r="AS54" s="336"/>
    </row>
    <row r="55" spans="1:46" ht="18" customHeight="1" x14ac:dyDescent="0.3">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573"/>
      <c r="AM55" s="573"/>
      <c r="AN55" s="573"/>
      <c r="AO55" s="336"/>
      <c r="AP55" s="336"/>
      <c r="AQ55" s="336"/>
      <c r="AR55" s="336"/>
      <c r="AS55" s="336"/>
    </row>
    <row r="56" spans="1:46" ht="18" customHeight="1" x14ac:dyDescent="0.3">
      <c r="H56" s="986"/>
      <c r="I56" s="987"/>
      <c r="J56" s="592"/>
      <c r="K56" s="434"/>
      <c r="L56" s="592"/>
      <c r="M56" s="592"/>
      <c r="N56" s="592"/>
      <c r="O56" s="592"/>
      <c r="P56" s="592"/>
      <c r="Q56" s="592"/>
      <c r="R56" s="592"/>
      <c r="S56" s="592"/>
      <c r="T56" s="592"/>
      <c r="U56" s="592"/>
      <c r="V56" s="592"/>
      <c r="W56" s="592"/>
      <c r="X56" s="592"/>
      <c r="Y56" s="592"/>
      <c r="Z56" s="987"/>
      <c r="AA56" s="987"/>
      <c r="AB56" s="987"/>
      <c r="AC56" s="987"/>
      <c r="AD56" s="987"/>
      <c r="AE56" s="987"/>
      <c r="AF56" s="592"/>
      <c r="AG56" s="592"/>
      <c r="AH56" s="987"/>
      <c r="AI56" s="987"/>
      <c r="AJ56" s="987"/>
      <c r="AK56" s="987"/>
      <c r="AL56" s="987"/>
      <c r="AM56" s="987"/>
      <c r="AN56" s="987"/>
      <c r="AO56" s="987"/>
      <c r="AP56" s="987"/>
      <c r="AQ56" s="987"/>
      <c r="AR56" s="987"/>
      <c r="AS56" s="987"/>
    </row>
    <row r="57" spans="1:46" ht="18" customHeight="1" x14ac:dyDescent="0.3">
      <c r="H57" s="988"/>
      <c r="I57" s="989"/>
      <c r="J57" s="990"/>
      <c r="K57" s="90"/>
      <c r="L57" s="990"/>
      <c r="M57" s="990"/>
      <c r="N57" s="990"/>
      <c r="O57" s="990"/>
      <c r="P57" s="990"/>
      <c r="Q57" s="990"/>
      <c r="R57" s="990"/>
      <c r="S57" s="990"/>
      <c r="T57" s="990"/>
      <c r="U57" s="990"/>
      <c r="V57" s="990"/>
      <c r="W57" s="990"/>
      <c r="X57" s="990"/>
      <c r="Y57" s="990"/>
      <c r="Z57" s="989"/>
      <c r="AA57" s="989"/>
      <c r="AB57" s="989"/>
      <c r="AC57" s="989"/>
      <c r="AD57" s="989"/>
      <c r="AE57" s="989"/>
      <c r="AF57" s="990"/>
      <c r="AG57" s="990"/>
      <c r="AH57" s="989"/>
      <c r="AI57" s="989"/>
      <c r="AJ57" s="989"/>
      <c r="AK57" s="989"/>
      <c r="AL57" s="989"/>
      <c r="AM57" s="989"/>
      <c r="AN57" s="989"/>
      <c r="AO57" s="989"/>
      <c r="AP57" s="989"/>
      <c r="AQ57" s="989"/>
      <c r="AR57" s="989"/>
      <c r="AS57" s="989"/>
      <c r="AT57" s="82"/>
    </row>
    <row r="58" spans="1:46" ht="18" customHeight="1" x14ac:dyDescent="0.3">
      <c r="H58" s="83"/>
      <c r="I58" s="989"/>
      <c r="J58" s="990"/>
      <c r="K58" s="83"/>
      <c r="L58" s="990"/>
      <c r="M58" s="990"/>
      <c r="N58" s="990"/>
      <c r="O58" s="990"/>
      <c r="P58" s="990"/>
      <c r="Q58" s="990"/>
      <c r="R58" s="990"/>
      <c r="S58" s="990"/>
      <c r="T58" s="990"/>
      <c r="U58" s="990"/>
      <c r="V58" s="990"/>
      <c r="W58" s="990"/>
      <c r="X58" s="990"/>
      <c r="Y58" s="990"/>
      <c r="Z58" s="989"/>
      <c r="AA58" s="989"/>
      <c r="AB58" s="989"/>
      <c r="AC58" s="989"/>
      <c r="AD58" s="989"/>
      <c r="AE58" s="989"/>
      <c r="AF58" s="990"/>
      <c r="AG58" s="990"/>
      <c r="AH58" s="989"/>
      <c r="AI58" s="989"/>
      <c r="AJ58" s="989"/>
      <c r="AK58" s="989"/>
      <c r="AL58" s="989"/>
      <c r="AM58" s="989"/>
      <c r="AN58" s="989"/>
      <c r="AO58" s="989"/>
      <c r="AP58" s="989"/>
      <c r="AQ58" s="989"/>
      <c r="AR58" s="989"/>
      <c r="AS58" s="989"/>
    </row>
    <row r="59" spans="1:46" ht="18" customHeight="1" x14ac:dyDescent="0.3">
      <c r="H59" s="190"/>
    </row>
  </sheetData>
  <mergeCells count="17">
    <mergeCell ref="D25:E25"/>
    <mergeCell ref="B4:E4"/>
    <mergeCell ref="C8:E8"/>
    <mergeCell ref="C10:E10"/>
    <mergeCell ref="C12:E12"/>
    <mergeCell ref="C14:E14"/>
    <mergeCell ref="C16:E16"/>
    <mergeCell ref="C18:E18"/>
    <mergeCell ref="C20:E20"/>
    <mergeCell ref="C22:E22"/>
    <mergeCell ref="D23:E23"/>
    <mergeCell ref="D24:E24"/>
    <mergeCell ref="D26:E26"/>
    <mergeCell ref="D28:E28"/>
    <mergeCell ref="C30:E30"/>
    <mergeCell ref="C32:E32"/>
    <mergeCell ref="D27:F27"/>
  </mergeCells>
  <phoneticPr fontId="3" type="noConversion"/>
  <hyperlinks>
    <hyperlink ref="C42" location="Contacts!A1" display="Contacts"/>
    <hyperlink ref="C40" location="Other_IS!A1" display="Other Subsidiaries"/>
    <hyperlink ref="D35" location="P_IS!Print_Area" display="Condensed Income Statement"/>
    <hyperlink ref="D35:E35" location="P_IS!A1" display="Condensed Income Statement"/>
    <hyperlink ref="D38:E38" location="P_APE!A1" display="APE"/>
    <hyperlink ref="D37:E37" location="P_Ratios!A1" display="Loss &amp; Expense Ratios"/>
    <hyperlink ref="D36:E36" location="P_Premium!A1" display="Premium Income"/>
    <hyperlink ref="D26" location="L_Premium!A1" display="Premium Income"/>
    <hyperlink ref="D25" location="L_Key!A1" display="Key Indicators"/>
    <hyperlink ref="D24" location="L_BS!A1" display="Condensed Balance Sheet"/>
    <hyperlink ref="D23" location="L_IS!A1" display="Condensed Income Statement"/>
    <hyperlink ref="C22:E22" location="P_IS!A1" display="Prudential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D28" location="L_APE!A1" display="APE"/>
    <hyperlink ref="C30" location="Other_IS!A1" display="Other Subsidiaries"/>
    <hyperlink ref="C32" location="Contacts!A1" display="Contacts"/>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1"/>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3.875" style="38" customWidth="1"/>
    <col min="9" max="23" width="10.875" style="38" customWidth="1"/>
    <col min="24" max="16384" width="10.75" style="38"/>
  </cols>
  <sheetData>
    <row r="1" spans="2:52" ht="5.25" customHeight="1" x14ac:dyDescent="0.3"/>
    <row r="2" spans="2:52" ht="28.5" customHeight="1" x14ac:dyDescent="0.35">
      <c r="H2" s="39"/>
      <c r="I2" s="232"/>
      <c r="J2" s="40"/>
      <c r="K2" s="40"/>
      <c r="L2" s="40"/>
      <c r="M2" s="40"/>
      <c r="N2" s="40"/>
      <c r="O2" s="40"/>
      <c r="P2" s="40"/>
    </row>
    <row r="3" spans="2:52" ht="3" customHeight="1" x14ac:dyDescent="0.3">
      <c r="H3" s="40"/>
      <c r="I3" s="40"/>
      <c r="J3" s="40"/>
      <c r="K3" s="40"/>
      <c r="L3" s="40"/>
      <c r="M3" s="40"/>
      <c r="N3" s="40"/>
      <c r="O3" s="40"/>
      <c r="P3" s="40"/>
    </row>
    <row r="4" spans="2:52" ht="30" customHeight="1" x14ac:dyDescent="0.3">
      <c r="B4" s="1719" t="s">
        <v>8</v>
      </c>
      <c r="C4" s="1719"/>
      <c r="D4" s="1719"/>
      <c r="E4" s="1719"/>
      <c r="F4" s="191"/>
      <c r="G4" s="42"/>
      <c r="H4" s="64" t="s">
        <v>789</v>
      </c>
      <c r="I4" s="42"/>
      <c r="J4" s="42"/>
      <c r="K4" s="42"/>
      <c r="L4" s="42"/>
      <c r="M4" s="42"/>
      <c r="N4" s="42"/>
      <c r="O4" s="42"/>
      <c r="P4" s="42"/>
      <c r="Q4" s="42"/>
      <c r="R4" s="42"/>
      <c r="S4" s="42"/>
      <c r="T4" s="42"/>
      <c r="U4" s="42"/>
      <c r="V4" s="42"/>
      <c r="W4" s="42"/>
    </row>
    <row r="5" spans="2:52" ht="18" customHeight="1" x14ac:dyDescent="0.3">
      <c r="B5" s="44"/>
      <c r="C5" s="44"/>
      <c r="D5" s="44"/>
      <c r="E5" s="44"/>
      <c r="F5" s="44"/>
      <c r="U5" s="69"/>
      <c r="V5" s="69"/>
      <c r="W5" s="69"/>
    </row>
    <row r="6" spans="2:52" ht="3" customHeight="1" thickBot="1" x14ac:dyDescent="0.35">
      <c r="H6" s="40"/>
      <c r="I6" s="40"/>
      <c r="J6" s="40"/>
      <c r="K6" s="40"/>
      <c r="L6" s="40"/>
      <c r="M6" s="40"/>
      <c r="N6" s="40"/>
      <c r="O6" s="40"/>
      <c r="P6" s="40"/>
    </row>
    <row r="7" spans="2:52" ht="12" customHeight="1" thickTop="1" x14ac:dyDescent="0.3">
      <c r="B7" s="193"/>
      <c r="C7" s="67"/>
      <c r="D7" s="67"/>
      <c r="E7" s="68"/>
    </row>
    <row r="8" spans="2:52" ht="19.5" customHeight="1" x14ac:dyDescent="0.3">
      <c r="B8" s="74"/>
      <c r="C8" s="1721" t="s">
        <v>2</v>
      </c>
      <c r="D8" s="1721"/>
      <c r="E8" s="1722"/>
      <c r="F8" s="56"/>
      <c r="H8" s="1165" t="s">
        <v>790</v>
      </c>
      <c r="I8" s="1166"/>
      <c r="J8" s="1166"/>
      <c r="K8" s="1166"/>
      <c r="L8" s="1166"/>
      <c r="M8" s="1166"/>
      <c r="N8" s="1166"/>
      <c r="O8" s="1166"/>
      <c r="P8" s="1166"/>
      <c r="Q8" s="293"/>
      <c r="R8" s="293"/>
      <c r="S8" s="293"/>
      <c r="T8" s="293"/>
      <c r="U8" s="293"/>
      <c r="V8" s="293"/>
      <c r="W8" s="293"/>
    </row>
    <row r="9" spans="2:52" ht="19.5" customHeight="1" thickBot="1" x14ac:dyDescent="0.35">
      <c r="B9" s="71"/>
      <c r="C9" s="75"/>
      <c r="D9" s="75"/>
      <c r="E9" s="76"/>
      <c r="F9" s="75"/>
      <c r="H9" s="1802" t="s">
        <v>691</v>
      </c>
      <c r="I9" s="1807"/>
      <c r="J9" s="1332">
        <v>2024.01</v>
      </c>
      <c r="K9" s="1332">
        <v>2024.02</v>
      </c>
      <c r="L9" s="1332">
        <v>2024.03</v>
      </c>
      <c r="M9" s="1332">
        <v>2024.04</v>
      </c>
      <c r="N9" s="1332">
        <v>2024.05</v>
      </c>
      <c r="O9" s="1332">
        <v>2024.06</v>
      </c>
      <c r="P9" s="1332">
        <v>2024.07</v>
      </c>
      <c r="Q9" s="1332">
        <v>2024.08</v>
      </c>
      <c r="R9" s="1332">
        <v>2024.09</v>
      </c>
      <c r="S9" s="1333">
        <v>2024.1</v>
      </c>
      <c r="T9" s="1332">
        <v>2024.11</v>
      </c>
      <c r="U9" s="1332">
        <v>2024.12</v>
      </c>
      <c r="V9" s="1332" t="s">
        <v>692</v>
      </c>
      <c r="W9" s="1334" t="s">
        <v>898</v>
      </c>
    </row>
    <row r="10" spans="2:52" ht="19.5" customHeight="1" x14ac:dyDescent="0.3">
      <c r="B10" s="74"/>
      <c r="C10" s="1721" t="s">
        <v>36</v>
      </c>
      <c r="D10" s="1721"/>
      <c r="E10" s="1722"/>
      <c r="F10" s="56"/>
      <c r="H10" s="1779" t="s">
        <v>694</v>
      </c>
      <c r="I10" s="1780"/>
      <c r="J10" s="1170">
        <v>25041.128054628018</v>
      </c>
      <c r="K10" s="1170">
        <v>6523.0795243000175</v>
      </c>
      <c r="L10" s="1170">
        <v>9108.8967637200258</v>
      </c>
      <c r="M10" s="1170"/>
      <c r="N10" s="1170"/>
      <c r="O10" s="1170"/>
      <c r="P10" s="1552"/>
      <c r="Q10" s="1552"/>
      <c r="R10" s="1552"/>
      <c r="S10" s="1171"/>
      <c r="T10" s="1171"/>
      <c r="U10" s="1171"/>
      <c r="V10" s="1613">
        <v>13557.701447549354</v>
      </c>
      <c r="W10" s="1614">
        <v>40673.104342648061</v>
      </c>
      <c r="X10" s="545"/>
      <c r="Y10" s="187"/>
      <c r="Z10" s="187"/>
    </row>
    <row r="11" spans="2:52" ht="19.5" customHeight="1" x14ac:dyDescent="0.3">
      <c r="B11" s="74"/>
      <c r="C11" s="89"/>
      <c r="D11" s="75"/>
      <c r="E11" s="76"/>
      <c r="F11" s="75"/>
      <c r="H11" s="1173"/>
      <c r="I11" s="1174" t="s">
        <v>791</v>
      </c>
      <c r="J11" s="1175">
        <v>5134.999854648001</v>
      </c>
      <c r="K11" s="1175">
        <v>5560.2920113</v>
      </c>
      <c r="L11" s="1175">
        <v>4329.7064477199992</v>
      </c>
      <c r="M11" s="1175"/>
      <c r="N11" s="1175"/>
      <c r="O11" s="1175"/>
      <c r="P11" s="1553"/>
      <c r="Q11" s="1553"/>
      <c r="R11" s="1553"/>
      <c r="S11" s="1176"/>
      <c r="T11" s="1176"/>
      <c r="U11" s="1176"/>
      <c r="V11" s="1615">
        <v>5008.3327712226674</v>
      </c>
      <c r="W11" s="1616">
        <v>15024.998313668002</v>
      </c>
      <c r="Z11" s="187"/>
      <c r="AL11" s="1337"/>
      <c r="AM11" s="1337"/>
      <c r="AN11" s="1337"/>
      <c r="AO11" s="1337"/>
      <c r="AP11" s="1337"/>
      <c r="AQ11" s="1337"/>
      <c r="AR11" s="1337"/>
      <c r="AS11" s="1337"/>
      <c r="AT11" s="1337"/>
      <c r="AU11" s="1337"/>
      <c r="AV11" s="1337"/>
      <c r="AW11" s="1337"/>
      <c r="AX11" s="1337"/>
      <c r="AY11" s="1337"/>
      <c r="AZ11" s="1337"/>
    </row>
    <row r="12" spans="2:52" ht="19.5" customHeight="1" x14ac:dyDescent="0.3">
      <c r="B12" s="74"/>
      <c r="C12" s="1721" t="s">
        <v>0</v>
      </c>
      <c r="D12" s="1721"/>
      <c r="E12" s="1722"/>
      <c r="F12" s="56"/>
      <c r="H12" s="1173"/>
      <c r="I12" s="1178" t="s">
        <v>792</v>
      </c>
      <c r="J12" s="1179">
        <v>262.38504</v>
      </c>
      <c r="K12" s="1179">
        <v>25.561139999999998</v>
      </c>
      <c r="L12" s="1179">
        <v>99.809567999999985</v>
      </c>
      <c r="M12" s="1179"/>
      <c r="N12" s="1179"/>
      <c r="O12" s="1179"/>
      <c r="P12" s="1554"/>
      <c r="Q12" s="1554"/>
      <c r="R12" s="1554"/>
      <c r="S12" s="1180"/>
      <c r="T12" s="1180"/>
      <c r="U12" s="1180"/>
      <c r="V12" s="1617">
        <v>129.25191600000002</v>
      </c>
      <c r="W12" s="1618">
        <v>387.75574800000004</v>
      </c>
      <c r="Y12" s="187"/>
      <c r="Z12" s="187"/>
      <c r="AL12" s="1337"/>
      <c r="AM12" s="1337"/>
      <c r="AN12" s="1337"/>
      <c r="AO12" s="1337"/>
      <c r="AP12" s="1337"/>
      <c r="AQ12" s="1337"/>
      <c r="AR12" s="1337"/>
      <c r="AS12" s="1337"/>
      <c r="AT12" s="1337"/>
      <c r="AU12" s="1337"/>
      <c r="AV12" s="1337"/>
      <c r="AW12" s="1337"/>
      <c r="AX12" s="1337"/>
      <c r="AY12" s="1337"/>
      <c r="AZ12" s="1337"/>
    </row>
    <row r="13" spans="2:52" ht="19.5" customHeight="1" x14ac:dyDescent="0.3">
      <c r="B13" s="74"/>
      <c r="C13" s="89"/>
      <c r="D13" s="75"/>
      <c r="E13" s="76"/>
      <c r="F13" s="75"/>
      <c r="H13" s="1182"/>
      <c r="I13" s="1178" t="s">
        <v>793</v>
      </c>
      <c r="J13" s="1339">
        <v>19643.743159980015</v>
      </c>
      <c r="K13" s="1339">
        <v>937.22637300001747</v>
      </c>
      <c r="L13" s="1339">
        <v>4679.3807480000269</v>
      </c>
      <c r="M13" s="1339"/>
      <c r="N13" s="1339"/>
      <c r="O13" s="1339"/>
      <c r="P13" s="1339"/>
      <c r="Q13" s="1339"/>
      <c r="R13" s="1339"/>
      <c r="S13" s="1340"/>
      <c r="T13" s="1340"/>
      <c r="U13" s="1340"/>
      <c r="V13" s="1619">
        <v>8420.1167603266858</v>
      </c>
      <c r="W13" s="1620">
        <v>25260.350280980056</v>
      </c>
      <c r="Y13" s="187"/>
      <c r="Z13" s="187"/>
      <c r="AL13" s="1337"/>
      <c r="AM13" s="1337"/>
      <c r="AN13" s="1337"/>
      <c r="AO13" s="1337"/>
      <c r="AP13" s="1337"/>
      <c r="AQ13" s="1337"/>
      <c r="AR13" s="1337"/>
      <c r="AS13" s="1337"/>
      <c r="AT13" s="1337"/>
      <c r="AU13" s="1337"/>
      <c r="AV13" s="1337"/>
      <c r="AW13" s="1337"/>
      <c r="AX13" s="1337"/>
      <c r="AY13" s="1337"/>
      <c r="AZ13" s="1337"/>
    </row>
    <row r="14" spans="2:52" ht="19.5" customHeight="1" x14ac:dyDescent="0.3">
      <c r="B14" s="74"/>
      <c r="C14" s="1721" t="s">
        <v>6</v>
      </c>
      <c r="D14" s="1721"/>
      <c r="E14" s="1722"/>
      <c r="F14" s="56"/>
      <c r="H14" s="1773" t="s">
        <v>700</v>
      </c>
      <c r="I14" s="1774"/>
      <c r="J14" s="1186">
        <v>40612.816487471995</v>
      </c>
      <c r="K14" s="1175">
        <v>51307.844197140003</v>
      </c>
      <c r="L14" s="1175">
        <v>72004.550707379982</v>
      </c>
      <c r="M14" s="1175"/>
      <c r="N14" s="1175"/>
      <c r="O14" s="1175"/>
      <c r="P14" s="1553"/>
      <c r="Q14" s="1553"/>
      <c r="R14" s="1553"/>
      <c r="S14" s="1176"/>
      <c r="T14" s="1176"/>
      <c r="U14" s="1176"/>
      <c r="V14" s="1615">
        <v>54641.737130663998</v>
      </c>
      <c r="W14" s="1616">
        <v>163925.21139199199</v>
      </c>
      <c r="Y14" s="1343"/>
      <c r="Z14" s="187"/>
      <c r="AL14" s="1337"/>
      <c r="AM14" s="1337"/>
      <c r="AN14" s="1337"/>
      <c r="AO14" s="1337"/>
      <c r="AP14" s="1337"/>
      <c r="AQ14" s="1337"/>
      <c r="AR14" s="1337"/>
      <c r="AS14" s="1337"/>
      <c r="AT14" s="1337"/>
      <c r="AU14" s="1337"/>
      <c r="AV14" s="1337"/>
      <c r="AW14" s="1337"/>
      <c r="AX14" s="1337"/>
      <c r="AY14" s="1337"/>
      <c r="AZ14" s="1337"/>
    </row>
    <row r="15" spans="2:52" ht="19.5" customHeight="1" x14ac:dyDescent="0.3">
      <c r="B15" s="74"/>
      <c r="C15" s="89"/>
      <c r="D15" s="75"/>
      <c r="E15" s="76"/>
      <c r="F15" s="75"/>
      <c r="H15" s="204"/>
      <c r="I15" s="1344" t="s">
        <v>701</v>
      </c>
      <c r="J15" s="1175">
        <v>37236.260937455998</v>
      </c>
      <c r="K15" s="1175">
        <v>44771.354941140002</v>
      </c>
      <c r="L15" s="1175">
        <v>67182.626407379983</v>
      </c>
      <c r="M15" s="1175"/>
      <c r="N15" s="1175"/>
      <c r="O15" s="1175"/>
      <c r="P15" s="1553"/>
      <c r="Q15" s="1553"/>
      <c r="R15" s="1553"/>
      <c r="S15" s="1176"/>
      <c r="T15" s="1176"/>
      <c r="U15" s="1176"/>
      <c r="V15" s="1615">
        <v>49730.080761991994</v>
      </c>
      <c r="W15" s="1616">
        <v>149190.24228597598</v>
      </c>
      <c r="Y15" s="187"/>
      <c r="Z15" s="187"/>
      <c r="AL15" s="1337"/>
      <c r="AM15" s="1337"/>
      <c r="AN15" s="1337"/>
      <c r="AO15" s="1337"/>
      <c r="AP15" s="1337"/>
      <c r="AQ15" s="1337"/>
      <c r="AR15" s="1337"/>
      <c r="AS15" s="1337"/>
      <c r="AT15" s="1337"/>
      <c r="AU15" s="1337"/>
      <c r="AV15" s="1337"/>
      <c r="AW15" s="1337"/>
      <c r="AX15" s="1337"/>
      <c r="AY15" s="1337"/>
      <c r="AZ15" s="1337"/>
    </row>
    <row r="16" spans="2:52" ht="19.5" customHeight="1" x14ac:dyDescent="0.3">
      <c r="B16" s="74"/>
      <c r="C16" s="1721" t="s">
        <v>7</v>
      </c>
      <c r="D16" s="1721"/>
      <c r="E16" s="1722"/>
      <c r="F16" s="56"/>
      <c r="H16" s="204"/>
      <c r="I16" s="1178" t="s">
        <v>792</v>
      </c>
      <c r="J16" s="1179">
        <v>3376.5555500159999</v>
      </c>
      <c r="K16" s="1179">
        <v>6536.4892560000008</v>
      </c>
      <c r="L16" s="1179">
        <v>4821.9242999999988</v>
      </c>
      <c r="M16" s="1179"/>
      <c r="N16" s="1179"/>
      <c r="O16" s="1179"/>
      <c r="P16" s="1554"/>
      <c r="Q16" s="1554"/>
      <c r="R16" s="1554"/>
      <c r="S16" s="1180"/>
      <c r="T16" s="1180"/>
      <c r="U16" s="1180"/>
      <c r="V16" s="1617">
        <v>4911.6563686720001</v>
      </c>
      <c r="W16" s="1618">
        <v>14734.969106016</v>
      </c>
      <c r="Y16" s="187"/>
      <c r="Z16" s="187"/>
      <c r="AL16" s="1337"/>
      <c r="AM16" s="1337"/>
      <c r="AN16" s="1337"/>
      <c r="AO16" s="1337"/>
      <c r="AP16" s="1337"/>
      <c r="AQ16" s="1337"/>
      <c r="AR16" s="1337"/>
      <c r="AS16" s="1337"/>
      <c r="AT16" s="1337"/>
      <c r="AU16" s="1337"/>
      <c r="AV16" s="1337"/>
      <c r="AW16" s="1337"/>
      <c r="AX16" s="1337"/>
      <c r="AY16" s="1337"/>
      <c r="AZ16" s="1337"/>
    </row>
    <row r="17" spans="2:52" ht="19.5" customHeight="1" thickBot="1" x14ac:dyDescent="0.35">
      <c r="B17" s="74"/>
      <c r="C17" s="89"/>
      <c r="D17" s="75"/>
      <c r="E17" s="76"/>
      <c r="F17" s="75"/>
      <c r="H17" s="1775" t="s">
        <v>702</v>
      </c>
      <c r="I17" s="1776"/>
      <c r="J17" s="1189">
        <v>65653.944542100013</v>
      </c>
      <c r="K17" s="1189">
        <v>57830.92372144002</v>
      </c>
      <c r="L17" s="1189">
        <v>81113.447471100008</v>
      </c>
      <c r="M17" s="1189"/>
      <c r="N17" s="1189"/>
      <c r="O17" s="1189"/>
      <c r="P17" s="1557"/>
      <c r="Q17" s="1557"/>
      <c r="R17" s="1557"/>
      <c r="S17" s="1190"/>
      <c r="T17" s="1190"/>
      <c r="U17" s="1190"/>
      <c r="V17" s="1621">
        <v>68199.438578213347</v>
      </c>
      <c r="W17" s="1622">
        <v>204598.31573464005</v>
      </c>
      <c r="Y17" s="187"/>
      <c r="Z17" s="187"/>
      <c r="AL17" s="1337"/>
      <c r="AM17" s="1337"/>
      <c r="AN17" s="1337"/>
      <c r="AO17" s="1337"/>
      <c r="AP17" s="1337"/>
      <c r="AQ17" s="1337"/>
      <c r="AR17" s="1337"/>
      <c r="AS17" s="1337"/>
      <c r="AT17" s="1337"/>
      <c r="AU17" s="1337"/>
      <c r="AV17" s="1337"/>
      <c r="AW17" s="1337"/>
      <c r="AX17" s="1337"/>
      <c r="AY17" s="1337"/>
      <c r="AZ17" s="1337"/>
    </row>
    <row r="18" spans="2:52" ht="19.5" customHeight="1" x14ac:dyDescent="0.3">
      <c r="B18" s="74"/>
      <c r="C18" s="1721" t="s">
        <v>31</v>
      </c>
      <c r="D18" s="1721"/>
      <c r="E18" s="1722"/>
      <c r="F18" s="56"/>
      <c r="Y18" s="187"/>
      <c r="Z18" s="187"/>
      <c r="AL18" s="1337"/>
      <c r="AM18" s="1337"/>
      <c r="AN18" s="1337"/>
      <c r="AO18" s="1337"/>
      <c r="AP18" s="1337"/>
      <c r="AQ18" s="1337"/>
      <c r="AR18" s="1337"/>
      <c r="AS18" s="1337"/>
      <c r="AT18" s="1337"/>
      <c r="AU18" s="1337"/>
      <c r="AV18" s="1337"/>
      <c r="AW18" s="1337"/>
      <c r="AX18" s="1337"/>
      <c r="AY18" s="1337"/>
      <c r="AZ18" s="1337"/>
    </row>
    <row r="19" spans="2:52" ht="19.5" customHeight="1" x14ac:dyDescent="0.3">
      <c r="B19" s="74"/>
      <c r="C19" s="89"/>
      <c r="D19" s="75"/>
      <c r="E19" s="76"/>
      <c r="Y19" s="187"/>
      <c r="Z19" s="187"/>
      <c r="AL19" s="1337"/>
      <c r="AM19" s="1337"/>
      <c r="AN19" s="1337"/>
      <c r="AO19" s="1337"/>
      <c r="AP19" s="1337"/>
      <c r="AQ19" s="1337"/>
      <c r="AR19" s="1337"/>
      <c r="AS19" s="1337"/>
      <c r="AT19" s="1337"/>
      <c r="AU19" s="1337"/>
      <c r="AV19" s="1337"/>
      <c r="AW19" s="1337"/>
      <c r="AX19" s="1337"/>
      <c r="AY19" s="1337"/>
      <c r="AZ19" s="1337"/>
    </row>
    <row r="20" spans="2:52" ht="19.5" customHeight="1" x14ac:dyDescent="0.3">
      <c r="B20" s="74"/>
      <c r="C20" s="1721" t="s">
        <v>17</v>
      </c>
      <c r="D20" s="1721"/>
      <c r="E20" s="1722"/>
      <c r="F20" s="56"/>
      <c r="H20" s="187"/>
      <c r="I20" s="187"/>
      <c r="J20" s="187"/>
      <c r="K20" s="187"/>
      <c r="L20" s="187"/>
      <c r="M20" s="187"/>
      <c r="AL20" s="1337"/>
      <c r="AM20" s="1337"/>
      <c r="AN20" s="1337"/>
      <c r="AO20" s="1337"/>
      <c r="AP20" s="1337"/>
      <c r="AQ20" s="1337"/>
      <c r="AR20" s="1337"/>
      <c r="AS20" s="1337"/>
      <c r="AT20" s="1337"/>
      <c r="AU20" s="1337"/>
      <c r="AV20" s="1337"/>
      <c r="AW20" s="1337"/>
      <c r="AX20" s="1337"/>
      <c r="AY20" s="1337"/>
      <c r="AZ20" s="1337"/>
    </row>
    <row r="21" spans="2:52" ht="19.5" customHeight="1" thickBot="1" x14ac:dyDescent="0.35">
      <c r="B21" s="74"/>
      <c r="E21" s="113"/>
      <c r="H21" s="1802" t="s">
        <v>691</v>
      </c>
      <c r="I21" s="1803"/>
      <c r="J21" s="1332">
        <v>2023.01</v>
      </c>
      <c r="K21" s="1332">
        <v>2023.02</v>
      </c>
      <c r="L21" s="1332">
        <v>2023.03</v>
      </c>
      <c r="M21" s="1332">
        <v>2023.04</v>
      </c>
      <c r="N21" s="1332">
        <v>2023.05</v>
      </c>
      <c r="O21" s="1332">
        <v>2023.06</v>
      </c>
      <c r="P21" s="1332">
        <v>2023.07</v>
      </c>
      <c r="Q21" s="1332">
        <v>2023.08</v>
      </c>
      <c r="R21" s="1332">
        <v>2023.09</v>
      </c>
      <c r="S21" s="1333">
        <v>2023.1</v>
      </c>
      <c r="T21" s="1332">
        <v>2023.11</v>
      </c>
      <c r="U21" s="1332">
        <v>2023.12</v>
      </c>
      <c r="V21" s="1332" t="s">
        <v>692</v>
      </c>
      <c r="W21" s="1334" t="s">
        <v>693</v>
      </c>
      <c r="AL21" s="1337"/>
      <c r="AM21" s="1337"/>
      <c r="AN21" s="1337"/>
      <c r="AO21" s="1337"/>
      <c r="AP21" s="1337"/>
      <c r="AQ21" s="1337"/>
      <c r="AR21" s="1337"/>
      <c r="AS21" s="1337"/>
      <c r="AT21" s="1337"/>
      <c r="AU21" s="1337"/>
      <c r="AV21" s="1337"/>
      <c r="AW21" s="1337"/>
      <c r="AX21" s="1337"/>
      <c r="AY21" s="1337"/>
      <c r="AZ21" s="1337"/>
    </row>
    <row r="22" spans="2:52" ht="19.5" customHeight="1" x14ac:dyDescent="0.3">
      <c r="B22" s="74"/>
      <c r="C22" s="1721" t="s">
        <v>8</v>
      </c>
      <c r="D22" s="1721"/>
      <c r="E22" s="1722"/>
      <c r="F22" s="56"/>
      <c r="H22" s="1779" t="s">
        <v>694</v>
      </c>
      <c r="I22" s="1804"/>
      <c r="J22" s="1170">
        <v>26319.623204279986</v>
      </c>
      <c r="K22" s="1170">
        <v>22533.310487600018</v>
      </c>
      <c r="L22" s="1170">
        <v>64283.904488220069</v>
      </c>
      <c r="M22" s="1170">
        <v>58140.755272420276</v>
      </c>
      <c r="N22" s="1170">
        <v>69273.142789579928</v>
      </c>
      <c r="O22" s="1170">
        <v>78943.965885740006</v>
      </c>
      <c r="P22" s="1552">
        <v>61829.007940000018</v>
      </c>
      <c r="Q22" s="1552">
        <v>112128.98256180002</v>
      </c>
      <c r="R22" s="1552">
        <v>8830.3761486799995</v>
      </c>
      <c r="S22" s="1171">
        <v>12758.53950531999</v>
      </c>
      <c r="T22" s="1171">
        <v>14366.268064959993</v>
      </c>
      <c r="U22" s="1171">
        <v>12098.860167140003</v>
      </c>
      <c r="V22" s="1613">
        <v>45125.455474645052</v>
      </c>
      <c r="W22" s="1614">
        <v>541505.46569574066</v>
      </c>
      <c r="AL22" s="1337"/>
      <c r="AM22" s="1337"/>
      <c r="AN22" s="1337"/>
      <c r="AO22" s="1337"/>
      <c r="AP22" s="1337"/>
      <c r="AQ22" s="1337"/>
      <c r="AR22" s="1337"/>
      <c r="AS22" s="1337"/>
      <c r="AT22" s="1337"/>
      <c r="AU22" s="1337"/>
      <c r="AV22" s="1337"/>
      <c r="AW22" s="1337"/>
      <c r="AX22" s="1337"/>
      <c r="AY22" s="1337"/>
      <c r="AZ22" s="1337"/>
    </row>
    <row r="23" spans="2:52" ht="19.5" customHeight="1" x14ac:dyDescent="0.3">
      <c r="B23" s="71"/>
      <c r="C23" s="214"/>
      <c r="D23" s="1789" t="s">
        <v>9</v>
      </c>
      <c r="E23" s="1790"/>
      <c r="F23" s="1287"/>
      <c r="H23" s="1173"/>
      <c r="I23" s="1174" t="s">
        <v>791</v>
      </c>
      <c r="J23" s="1175">
        <v>16156.552927280009</v>
      </c>
      <c r="K23" s="1175">
        <v>12901.967532600003</v>
      </c>
      <c r="L23" s="1175">
        <v>52907.842926220095</v>
      </c>
      <c r="M23" s="1175">
        <v>50228.250307420247</v>
      </c>
      <c r="N23" s="1175">
        <v>61612.980201580009</v>
      </c>
      <c r="O23" s="1175">
        <v>71273.313117740006</v>
      </c>
      <c r="P23" s="1553">
        <v>55758.713733999983</v>
      </c>
      <c r="Q23" s="1553">
        <v>103917.43573879999</v>
      </c>
      <c r="R23" s="1553">
        <v>3562.3938066799992</v>
      </c>
      <c r="S23" s="1176">
        <v>6490.764056</v>
      </c>
      <c r="T23" s="1176">
        <v>7915.1371559999998</v>
      </c>
      <c r="U23" s="1176">
        <v>5867.195248</v>
      </c>
      <c r="V23" s="1615">
        <v>37397.321886548358</v>
      </c>
      <c r="W23" s="1616">
        <v>448767.86263858026</v>
      </c>
      <c r="AL23" s="1337"/>
      <c r="AM23" s="1337"/>
      <c r="AN23" s="1337"/>
      <c r="AO23" s="1337"/>
      <c r="AP23" s="1337"/>
      <c r="AQ23" s="1337"/>
      <c r="AR23" s="1337"/>
      <c r="AS23" s="1337"/>
      <c r="AT23" s="1337"/>
      <c r="AU23" s="1337"/>
      <c r="AV23" s="1337"/>
      <c r="AW23" s="1337"/>
      <c r="AX23" s="1337"/>
      <c r="AY23" s="1337"/>
      <c r="AZ23" s="1337"/>
    </row>
    <row r="24" spans="2:52" ht="19.5" customHeight="1" x14ac:dyDescent="0.3">
      <c r="B24" s="74"/>
      <c r="D24" s="1789" t="s">
        <v>11</v>
      </c>
      <c r="E24" s="1790"/>
      <c r="F24" s="1287"/>
      <c r="H24" s="1173"/>
      <c r="I24" s="1178" t="s">
        <v>792</v>
      </c>
      <c r="J24" s="1179">
        <v>402.60866399999998</v>
      </c>
      <c r="K24" s="1179">
        <v>422.79602399999993</v>
      </c>
      <c r="L24" s="1179">
        <v>208.11655200000001</v>
      </c>
      <c r="M24" s="1179">
        <v>223.29448800000003</v>
      </c>
      <c r="N24" s="1179">
        <v>400.93660799999998</v>
      </c>
      <c r="O24" s="1179">
        <v>469.647828</v>
      </c>
      <c r="P24" s="1554">
        <v>258.18358799999999</v>
      </c>
      <c r="Q24" s="1554">
        <v>157.85640000000001</v>
      </c>
      <c r="R24" s="1554">
        <v>162.37214400000002</v>
      </c>
      <c r="S24" s="1180">
        <v>374.480052</v>
      </c>
      <c r="T24" s="1180">
        <v>34.868292000000004</v>
      </c>
      <c r="U24" s="1180">
        <v>95.198988</v>
      </c>
      <c r="V24" s="1617">
        <v>267.52996899999999</v>
      </c>
      <c r="W24" s="1618">
        <v>3210.3596279999997</v>
      </c>
      <c r="AL24" s="1337"/>
      <c r="AM24" s="1337"/>
      <c r="AN24" s="1337"/>
      <c r="AO24" s="1337"/>
      <c r="AP24" s="1337"/>
      <c r="AQ24" s="1337"/>
      <c r="AR24" s="1337"/>
      <c r="AS24" s="1337"/>
      <c r="AT24" s="1337"/>
      <c r="AU24" s="1337"/>
      <c r="AV24" s="1337"/>
      <c r="AW24" s="1337"/>
      <c r="AX24" s="1337"/>
      <c r="AY24" s="1337"/>
      <c r="AZ24" s="1337"/>
    </row>
    <row r="25" spans="2:52" ht="19.5" customHeight="1" x14ac:dyDescent="0.3">
      <c r="B25" s="74"/>
      <c r="D25" s="1789" t="s">
        <v>13</v>
      </c>
      <c r="E25" s="1790"/>
      <c r="F25" s="1287"/>
      <c r="H25" s="1182"/>
      <c r="I25" s="1178" t="s">
        <v>793</v>
      </c>
      <c r="J25" s="1339">
        <v>9760.4616129999777</v>
      </c>
      <c r="K25" s="1339">
        <v>9208.5469310000153</v>
      </c>
      <c r="L25" s="1339">
        <v>11167.945009999974</v>
      </c>
      <c r="M25" s="1339">
        <v>7689.2104770000287</v>
      </c>
      <c r="N25" s="1339">
        <v>7259.2259799999192</v>
      </c>
      <c r="O25" s="1339">
        <v>7201.0049399999998</v>
      </c>
      <c r="P25" s="1339">
        <v>5812.1106180000352</v>
      </c>
      <c r="Q25" s="1339">
        <v>8053.6904230000264</v>
      </c>
      <c r="R25" s="1339">
        <v>5105.6101980000003</v>
      </c>
      <c r="S25" s="1340">
        <v>5893.2953973199901</v>
      </c>
      <c r="T25" s="1340">
        <v>6416.2626169599935</v>
      </c>
      <c r="U25" s="1340">
        <v>6136.4659311400028</v>
      </c>
      <c r="V25" s="1619">
        <v>7460.603619096687</v>
      </c>
      <c r="W25" s="1620">
        <v>89527.24342916024</v>
      </c>
      <c r="AL25" s="1337"/>
      <c r="AM25" s="1337"/>
      <c r="AN25" s="1337"/>
      <c r="AO25" s="1337"/>
      <c r="AP25" s="1337"/>
      <c r="AQ25" s="1337"/>
      <c r="AR25" s="1337"/>
      <c r="AS25" s="1337"/>
      <c r="AT25" s="1337"/>
      <c r="AU25" s="1337"/>
      <c r="AV25" s="1337"/>
      <c r="AW25" s="1337"/>
      <c r="AX25" s="1337"/>
      <c r="AY25" s="1337"/>
      <c r="AZ25" s="1337"/>
    </row>
    <row r="26" spans="2:52" ht="19.5" customHeight="1" x14ac:dyDescent="0.3">
      <c r="B26" s="74"/>
      <c r="D26" s="1789" t="s">
        <v>15</v>
      </c>
      <c r="E26" s="1790"/>
      <c r="F26" s="1287"/>
      <c r="H26" s="1773" t="s">
        <v>700</v>
      </c>
      <c r="I26" s="1774"/>
      <c r="J26" s="1186">
        <v>7324.1473636400005</v>
      </c>
      <c r="K26" s="1175">
        <v>8044.6200451599952</v>
      </c>
      <c r="L26" s="1175">
        <v>9874.5345554200012</v>
      </c>
      <c r="M26" s="1175">
        <v>8539.0362193466663</v>
      </c>
      <c r="N26" s="1175">
        <v>8104.6332156600038</v>
      </c>
      <c r="O26" s="1175">
        <v>6190.7782806799996</v>
      </c>
      <c r="P26" s="1553">
        <v>5058.0690157000008</v>
      </c>
      <c r="Q26" s="1553">
        <v>6029.0158001199998</v>
      </c>
      <c r="R26" s="1553">
        <v>6741.2594801200003</v>
      </c>
      <c r="S26" s="1176">
        <v>22118.814764680006</v>
      </c>
      <c r="T26" s="1176">
        <v>46814.123784400006</v>
      </c>
      <c r="U26" s="1176">
        <v>38408.526036479998</v>
      </c>
      <c r="V26" s="1615">
        <v>14437.296553228334</v>
      </c>
      <c r="W26" s="1616">
        <v>173247.55863874001</v>
      </c>
      <c r="AL26" s="1337"/>
      <c r="AM26" s="1337"/>
      <c r="AN26" s="1337"/>
      <c r="AO26" s="1337"/>
      <c r="AP26" s="1337"/>
      <c r="AQ26" s="1337"/>
      <c r="AR26" s="1337"/>
      <c r="AS26" s="1337"/>
      <c r="AT26" s="1337"/>
      <c r="AU26" s="1337"/>
      <c r="AV26" s="1337"/>
      <c r="AW26" s="1337"/>
      <c r="AX26" s="1337"/>
      <c r="AY26" s="1337"/>
      <c r="AZ26" s="1337"/>
    </row>
    <row r="27" spans="2:52" ht="19.5" customHeight="1" x14ac:dyDescent="0.3">
      <c r="B27" s="71"/>
      <c r="D27" s="1784" t="s">
        <v>18</v>
      </c>
      <c r="E27" s="1785"/>
      <c r="F27" s="1287"/>
      <c r="H27" s="3"/>
      <c r="I27" s="1174" t="s">
        <v>701</v>
      </c>
      <c r="J27" s="1175">
        <v>6649.2226436400006</v>
      </c>
      <c r="K27" s="1175">
        <v>7031.5544451599953</v>
      </c>
      <c r="L27" s="1175">
        <v>8714.098175420002</v>
      </c>
      <c r="M27" s="1175">
        <v>7885.0867193466656</v>
      </c>
      <c r="N27" s="1175">
        <v>7610.0823756600039</v>
      </c>
      <c r="O27" s="1175">
        <v>5291.5874626799996</v>
      </c>
      <c r="P27" s="1553">
        <v>4189.0311057000008</v>
      </c>
      <c r="Q27" s="1553">
        <v>4534.6504891199993</v>
      </c>
      <c r="R27" s="1553">
        <v>6117.2223841200002</v>
      </c>
      <c r="S27" s="1176">
        <v>21436.296520680007</v>
      </c>
      <c r="T27" s="1176">
        <v>45306.555068400005</v>
      </c>
      <c r="U27" s="1176">
        <v>36456.211368479999</v>
      </c>
      <c r="V27" s="1615">
        <v>13435.133237311667</v>
      </c>
      <c r="W27" s="1616">
        <v>161221.59884774001</v>
      </c>
      <c r="AL27" s="1337"/>
      <c r="AM27" s="1337"/>
      <c r="AN27" s="1337"/>
      <c r="AO27" s="1337"/>
      <c r="AP27" s="1337"/>
      <c r="AQ27" s="1337"/>
      <c r="AR27" s="1337"/>
      <c r="AS27" s="1337"/>
      <c r="AT27" s="1337"/>
      <c r="AU27" s="1337"/>
      <c r="AV27" s="1337"/>
      <c r="AW27" s="1337"/>
      <c r="AX27" s="1337"/>
      <c r="AY27" s="1337"/>
      <c r="AZ27" s="1337"/>
    </row>
    <row r="28" spans="2:52" ht="19.5" customHeight="1" x14ac:dyDescent="0.3">
      <c r="B28" s="71"/>
      <c r="C28" s="56"/>
      <c r="D28" s="1728" t="s">
        <v>20</v>
      </c>
      <c r="E28" s="1728"/>
      <c r="F28" s="1728"/>
      <c r="H28" s="3"/>
      <c r="I28" s="1178" t="s">
        <v>792</v>
      </c>
      <c r="J28" s="1179">
        <v>674.92471999999998</v>
      </c>
      <c r="K28" s="1179">
        <v>1013.0656</v>
      </c>
      <c r="L28" s="1179">
        <v>1160.4363799999999</v>
      </c>
      <c r="M28" s="1179">
        <v>653.94949999999983</v>
      </c>
      <c r="N28" s="1179">
        <v>494.55083999999994</v>
      </c>
      <c r="O28" s="1179">
        <v>899.19081799999981</v>
      </c>
      <c r="P28" s="1554">
        <v>869.0379099999999</v>
      </c>
      <c r="Q28" s="1554">
        <v>1494.365311</v>
      </c>
      <c r="R28" s="1554">
        <v>624.03709600000013</v>
      </c>
      <c r="S28" s="1180">
        <v>682.5182440000001</v>
      </c>
      <c r="T28" s="1180">
        <v>1507.5687159999998</v>
      </c>
      <c r="U28" s="1180">
        <v>1952.314668</v>
      </c>
      <c r="V28" s="1617">
        <v>1002.1633159166668</v>
      </c>
      <c r="W28" s="1618">
        <v>12025.959791000001</v>
      </c>
      <c r="AL28" s="1337"/>
      <c r="AM28" s="1337"/>
      <c r="AN28" s="1337"/>
      <c r="AO28" s="1337"/>
      <c r="AP28" s="1337"/>
      <c r="AQ28" s="1337"/>
      <c r="AR28" s="1337"/>
      <c r="AS28" s="1337"/>
      <c r="AT28" s="1337"/>
      <c r="AU28" s="1337"/>
      <c r="AV28" s="1337"/>
      <c r="AW28" s="1337"/>
      <c r="AX28" s="1337"/>
      <c r="AY28" s="1337"/>
      <c r="AZ28" s="1337"/>
    </row>
    <row r="29" spans="2:52" ht="19.5" customHeight="1" thickBot="1" x14ac:dyDescent="0.35">
      <c r="B29" s="71"/>
      <c r="C29" s="235"/>
      <c r="D29" s="235"/>
      <c r="E29" s="236"/>
      <c r="F29" s="56"/>
      <c r="H29" s="1775" t="s">
        <v>702</v>
      </c>
      <c r="I29" s="1776"/>
      <c r="J29" s="1189">
        <v>33643.770567919986</v>
      </c>
      <c r="K29" s="1189">
        <v>30577.930532760012</v>
      </c>
      <c r="L29" s="1189">
        <v>74158.439043640072</v>
      </c>
      <c r="M29" s="1189">
        <v>66679.79149176694</v>
      </c>
      <c r="N29" s="1189">
        <v>77377.776005239939</v>
      </c>
      <c r="O29" s="1189">
        <v>85134.744166420001</v>
      </c>
      <c r="P29" s="1557">
        <v>66887.076955700017</v>
      </c>
      <c r="Q29" s="1557">
        <v>118157.99836192002</v>
      </c>
      <c r="R29" s="1557">
        <v>15571.635628800001</v>
      </c>
      <c r="S29" s="1190">
        <v>34877.354269999996</v>
      </c>
      <c r="T29" s="1190">
        <v>61180.391849359999</v>
      </c>
      <c r="U29" s="1190">
        <v>50507.386203620001</v>
      </c>
      <c r="V29" s="1621">
        <v>59562.752027873386</v>
      </c>
      <c r="W29" s="1622">
        <v>714753.02433448064</v>
      </c>
      <c r="AL29" s="1337"/>
      <c r="AM29" s="1337"/>
      <c r="AN29" s="1337"/>
      <c r="AO29" s="1337"/>
      <c r="AP29" s="1337"/>
      <c r="AQ29" s="1337"/>
      <c r="AR29" s="1337"/>
      <c r="AS29" s="1337"/>
      <c r="AT29" s="1337"/>
      <c r="AU29" s="1337"/>
      <c r="AV29" s="1337"/>
      <c r="AW29" s="1337"/>
      <c r="AX29" s="1337"/>
      <c r="AY29" s="1337"/>
      <c r="AZ29" s="1337"/>
    </row>
    <row r="30" spans="2:52" ht="19.5" customHeight="1" x14ac:dyDescent="0.25">
      <c r="B30" s="71"/>
      <c r="C30" s="1721" t="s">
        <v>25</v>
      </c>
      <c r="D30" s="1721"/>
      <c r="E30" s="1722"/>
      <c r="F30" s="56"/>
      <c r="H30" s="833" t="s">
        <v>650</v>
      </c>
      <c r="J30" s="1337"/>
      <c r="K30" s="1337"/>
      <c r="L30" s="1337"/>
      <c r="Y30" s="187"/>
      <c r="Z30" s="187"/>
      <c r="AL30" s="1337"/>
      <c r="AM30" s="1337"/>
      <c r="AN30" s="1337"/>
      <c r="AO30" s="1337"/>
      <c r="AP30" s="1337"/>
      <c r="AQ30" s="1337"/>
      <c r="AR30" s="1337"/>
      <c r="AS30" s="1337"/>
      <c r="AT30" s="1337"/>
      <c r="AU30" s="1337"/>
      <c r="AV30" s="1337"/>
      <c r="AW30" s="1337"/>
      <c r="AX30" s="1337"/>
      <c r="AY30" s="1337"/>
      <c r="AZ30" s="1337"/>
    </row>
    <row r="31" spans="2:52" ht="19.5" customHeight="1" x14ac:dyDescent="0.3">
      <c r="B31" s="71"/>
      <c r="C31" s="243"/>
      <c r="D31" s="243"/>
      <c r="E31" s="244"/>
      <c r="J31" s="1337"/>
      <c r="K31" s="1337"/>
      <c r="L31" s="1337"/>
      <c r="AL31" s="1337"/>
      <c r="AM31" s="1337"/>
      <c r="AN31" s="1337"/>
      <c r="AO31" s="1337"/>
      <c r="AP31" s="1337"/>
      <c r="AQ31" s="1337"/>
      <c r="AR31" s="1337"/>
      <c r="AS31" s="1337"/>
      <c r="AT31" s="1337"/>
      <c r="AU31" s="1337"/>
      <c r="AV31" s="1337"/>
      <c r="AW31" s="1337"/>
      <c r="AX31" s="1337"/>
      <c r="AY31" s="1337"/>
      <c r="AZ31" s="1337"/>
    </row>
    <row r="32" spans="2:52" ht="19.5" customHeight="1" x14ac:dyDescent="0.3">
      <c r="B32" s="253"/>
      <c r="C32" s="1721" t="s">
        <v>32</v>
      </c>
      <c r="D32" s="1721"/>
      <c r="E32" s="1736"/>
      <c r="F32" s="56"/>
      <c r="J32" s="1337"/>
      <c r="K32" s="1337"/>
      <c r="L32" s="1337"/>
      <c r="AL32" s="1337"/>
      <c r="AM32" s="1337"/>
      <c r="AN32" s="1337"/>
      <c r="AO32" s="1337"/>
      <c r="AP32" s="1337"/>
      <c r="AQ32" s="1337"/>
      <c r="AR32" s="1337"/>
      <c r="AS32" s="1337"/>
      <c r="AT32" s="1337"/>
      <c r="AU32" s="1337"/>
      <c r="AV32" s="1337"/>
      <c r="AW32" s="1337"/>
      <c r="AX32" s="1337"/>
      <c r="AY32" s="1337"/>
      <c r="AZ32" s="1337"/>
    </row>
    <row r="33" spans="2:52" ht="19.5" customHeight="1" thickBot="1" x14ac:dyDescent="0.35">
      <c r="B33" s="305"/>
      <c r="C33" s="306"/>
      <c r="D33" s="306"/>
      <c r="E33" s="307"/>
      <c r="H33" s="1802" t="s">
        <v>691</v>
      </c>
      <c r="I33" s="1803"/>
      <c r="J33" s="1332">
        <v>2022.01</v>
      </c>
      <c r="K33" s="1332">
        <v>2022.02</v>
      </c>
      <c r="L33" s="1332">
        <v>2022.03</v>
      </c>
      <c r="M33" s="1332">
        <v>2022.04</v>
      </c>
      <c r="N33" s="1332">
        <v>2022.05</v>
      </c>
      <c r="O33" s="1332">
        <v>2022.06</v>
      </c>
      <c r="P33" s="1332">
        <v>2022.07</v>
      </c>
      <c r="Q33" s="1332">
        <v>2022.08</v>
      </c>
      <c r="R33" s="1332">
        <v>2022.09</v>
      </c>
      <c r="S33" s="1333">
        <v>2022.1</v>
      </c>
      <c r="T33" s="1332">
        <v>2022.11</v>
      </c>
      <c r="U33" s="1332">
        <v>2022.12</v>
      </c>
      <c r="V33" s="1332" t="s">
        <v>692</v>
      </c>
      <c r="W33" s="1334" t="s">
        <v>704</v>
      </c>
      <c r="AL33" s="1337"/>
      <c r="AM33" s="1337"/>
      <c r="AN33" s="1337"/>
      <c r="AO33" s="1337"/>
      <c r="AP33" s="1337"/>
      <c r="AQ33" s="1337"/>
      <c r="AR33" s="1337"/>
      <c r="AS33" s="1337"/>
      <c r="AT33" s="1337"/>
      <c r="AU33" s="1337"/>
      <c r="AV33" s="1337"/>
      <c r="AW33" s="1337"/>
      <c r="AX33" s="1337"/>
      <c r="AY33" s="1337"/>
      <c r="AZ33" s="1337"/>
    </row>
    <row r="34" spans="2:52" ht="19.5" customHeight="1" thickTop="1" x14ac:dyDescent="0.3">
      <c r="B34" s="214"/>
      <c r="H34" s="1779" t="s">
        <v>694</v>
      </c>
      <c r="I34" s="1804"/>
      <c r="J34" s="1172">
        <v>57676.460546000417</v>
      </c>
      <c r="K34" s="1172">
        <v>41129.682499000002</v>
      </c>
      <c r="L34" s="1172">
        <v>59852.269874999984</v>
      </c>
      <c r="M34" s="1172">
        <v>31087.695548000018</v>
      </c>
      <c r="N34" s="1172">
        <v>29060.105149000017</v>
      </c>
      <c r="O34" s="1172">
        <v>31834.153243000044</v>
      </c>
      <c r="P34" s="1172">
        <v>34829.406745000022</v>
      </c>
      <c r="Q34" s="1172">
        <v>36010.018844000013</v>
      </c>
      <c r="R34" s="1172">
        <v>37490.037614000023</v>
      </c>
      <c r="S34" s="1172">
        <v>33145.452820000042</v>
      </c>
      <c r="T34" s="1172">
        <v>28604.886272</v>
      </c>
      <c r="U34" s="1172">
        <v>25151.633998000001</v>
      </c>
      <c r="V34" s="1172">
        <v>37155.983596083381</v>
      </c>
      <c r="W34" s="1335">
        <v>445871.80315300054</v>
      </c>
      <c r="AL34" s="1337"/>
      <c r="AM34" s="1337"/>
      <c r="AN34" s="1337"/>
      <c r="AO34" s="1337"/>
      <c r="AP34" s="1337"/>
      <c r="AQ34" s="1337"/>
      <c r="AR34" s="1337"/>
      <c r="AS34" s="1337"/>
      <c r="AT34" s="1337"/>
      <c r="AU34" s="1337"/>
      <c r="AV34" s="1337"/>
      <c r="AW34" s="1337"/>
      <c r="AX34" s="1337"/>
      <c r="AY34" s="1337"/>
      <c r="AZ34" s="1337"/>
    </row>
    <row r="35" spans="2:52" ht="19.5" customHeight="1" x14ac:dyDescent="0.3">
      <c r="B35" s="214"/>
      <c r="H35" s="1173"/>
      <c r="I35" s="1174" t="s">
        <v>791</v>
      </c>
      <c r="J35" s="1177">
        <v>46288.619857999984</v>
      </c>
      <c r="K35" s="1177">
        <v>30090.565665000009</v>
      </c>
      <c r="L35" s="1177">
        <v>44891.463436999991</v>
      </c>
      <c r="M35" s="1175">
        <v>19643.096923000026</v>
      </c>
      <c r="N35" s="1177">
        <v>16971.938438000008</v>
      </c>
      <c r="O35" s="1177">
        <v>19433.920479000029</v>
      </c>
      <c r="P35" s="1177">
        <v>20856.375483000025</v>
      </c>
      <c r="Q35" s="1177">
        <v>24014.089154000008</v>
      </c>
      <c r="R35" s="1177">
        <v>25347.614455000043</v>
      </c>
      <c r="S35" s="1177">
        <v>21690.968290000037</v>
      </c>
      <c r="T35" s="1177">
        <v>15634.162255000017</v>
      </c>
      <c r="U35" s="1177">
        <v>13565.639033999989</v>
      </c>
      <c r="V35" s="1177">
        <v>24869.037789250015</v>
      </c>
      <c r="W35" s="1336">
        <v>298428.45347100019</v>
      </c>
      <c r="AL35" s="1337"/>
      <c r="AM35" s="1337"/>
      <c r="AN35" s="1337"/>
      <c r="AO35" s="1337"/>
      <c r="AP35" s="1337"/>
      <c r="AQ35" s="1337"/>
      <c r="AR35" s="1337"/>
      <c r="AS35" s="1337"/>
      <c r="AT35" s="1337"/>
      <c r="AU35" s="1337"/>
      <c r="AV35" s="1337"/>
      <c r="AW35" s="1337"/>
      <c r="AX35" s="1337"/>
      <c r="AY35" s="1337"/>
      <c r="AZ35" s="1337"/>
    </row>
    <row r="36" spans="2:52" ht="19.5" customHeight="1" x14ac:dyDescent="0.3">
      <c r="H36" s="1173"/>
      <c r="I36" s="1178" t="s">
        <v>792</v>
      </c>
      <c r="J36" s="1181">
        <v>1778.6201039999999</v>
      </c>
      <c r="K36" s="1181">
        <v>1345.4340599999998</v>
      </c>
      <c r="L36" s="1181">
        <v>1725.3014519999999</v>
      </c>
      <c r="M36" s="1179">
        <v>757.13630399999988</v>
      </c>
      <c r="N36" s="1181">
        <v>618.86604</v>
      </c>
      <c r="O36" s="1181">
        <v>995.20189200000004</v>
      </c>
      <c r="P36" s="1181">
        <v>990.32145600000001</v>
      </c>
      <c r="Q36" s="1181">
        <v>797.99260800000013</v>
      </c>
      <c r="R36" s="1181">
        <v>1255.4255760000001</v>
      </c>
      <c r="S36" s="1181">
        <v>607.11568799999998</v>
      </c>
      <c r="T36" s="1181">
        <v>1065.2746559999998</v>
      </c>
      <c r="U36" s="1181">
        <v>434.34903599999996</v>
      </c>
      <c r="V36" s="1181">
        <v>1030.9199059999999</v>
      </c>
      <c r="W36" s="1338">
        <v>12371.038871999999</v>
      </c>
      <c r="AL36" s="1337"/>
      <c r="AM36" s="1337"/>
      <c r="AN36" s="1337"/>
      <c r="AO36" s="1337"/>
      <c r="AP36" s="1337"/>
      <c r="AQ36" s="1337"/>
      <c r="AR36" s="1337"/>
      <c r="AS36" s="1337"/>
      <c r="AT36" s="1337"/>
      <c r="AU36" s="1337"/>
      <c r="AV36" s="1337"/>
      <c r="AW36" s="1337"/>
      <c r="AX36" s="1337"/>
      <c r="AY36" s="1337"/>
      <c r="AZ36" s="1337"/>
    </row>
    <row r="37" spans="2:52" ht="19.5" customHeight="1" x14ac:dyDescent="0.3">
      <c r="H37" s="1182"/>
      <c r="I37" s="1178" t="s">
        <v>793</v>
      </c>
      <c r="J37" s="1341">
        <v>9609.2205840004372</v>
      </c>
      <c r="K37" s="1341">
        <v>9693.6827739999972</v>
      </c>
      <c r="L37" s="1341">
        <v>13235.504985999996</v>
      </c>
      <c r="M37" s="1339">
        <v>10687.462320999995</v>
      </c>
      <c r="N37" s="1341">
        <v>11469.300671000012</v>
      </c>
      <c r="O37" s="1341">
        <v>11405.030872000014</v>
      </c>
      <c r="P37" s="1341">
        <v>12982.709805999997</v>
      </c>
      <c r="Q37" s="1341">
        <v>11197.937082000002</v>
      </c>
      <c r="R37" s="1341">
        <v>10886.997582999984</v>
      </c>
      <c r="S37" s="1341">
        <v>10847.368842000003</v>
      </c>
      <c r="T37" s="1341">
        <v>11905.449360999984</v>
      </c>
      <c r="U37" s="1341">
        <v>11151.645928000013</v>
      </c>
      <c r="V37" s="1341">
        <v>11256.025900833369</v>
      </c>
      <c r="W37" s="1342">
        <v>135072.31081000043</v>
      </c>
      <c r="AL37" s="1337"/>
      <c r="AM37" s="1337"/>
      <c r="AN37" s="1337"/>
      <c r="AO37" s="1337"/>
      <c r="AP37" s="1337"/>
      <c r="AQ37" s="1337"/>
      <c r="AR37" s="1337"/>
      <c r="AS37" s="1337"/>
      <c r="AT37" s="1337"/>
      <c r="AU37" s="1337"/>
      <c r="AV37" s="1337"/>
      <c r="AW37" s="1337"/>
      <c r="AX37" s="1337"/>
      <c r="AY37" s="1337"/>
      <c r="AZ37" s="1337"/>
    </row>
    <row r="38" spans="2:52" ht="19.5" customHeight="1" x14ac:dyDescent="0.3">
      <c r="H38" s="1773" t="s">
        <v>700</v>
      </c>
      <c r="I38" s="1774"/>
      <c r="J38" s="1188">
        <v>27077.827044000005</v>
      </c>
      <c r="K38" s="1177">
        <v>49246.756977999947</v>
      </c>
      <c r="L38" s="1177">
        <v>90000.037714005521</v>
      </c>
      <c r="M38" s="1177">
        <v>103566.28232300037</v>
      </c>
      <c r="N38" s="1177">
        <v>60868.251887999984</v>
      </c>
      <c r="O38" s="1177">
        <v>38630.796935999933</v>
      </c>
      <c r="P38" s="1177">
        <v>24700.062727999975</v>
      </c>
      <c r="Q38" s="1177">
        <v>61362.573764000168</v>
      </c>
      <c r="R38" s="1177">
        <v>15409.823456000009</v>
      </c>
      <c r="S38" s="1177">
        <v>11082.683645999999</v>
      </c>
      <c r="T38" s="1177">
        <v>9989.3707160000013</v>
      </c>
      <c r="U38" s="1177">
        <v>9747.7853789999936</v>
      </c>
      <c r="V38" s="1177">
        <v>41806.854381000492</v>
      </c>
      <c r="W38" s="1336">
        <v>501682.25257200591</v>
      </c>
      <c r="AL38" s="1337"/>
      <c r="AM38" s="1337"/>
      <c r="AN38" s="1337"/>
      <c r="AO38" s="1337"/>
      <c r="AP38" s="1337"/>
      <c r="AQ38" s="1337"/>
      <c r="AR38" s="1337"/>
      <c r="AS38" s="1337"/>
      <c r="AT38" s="1337"/>
      <c r="AU38" s="1337"/>
      <c r="AV38" s="1337"/>
      <c r="AW38" s="1337"/>
      <c r="AX38" s="1337"/>
      <c r="AY38" s="1337"/>
      <c r="AZ38" s="1337"/>
    </row>
    <row r="39" spans="2:52" ht="19.5" customHeight="1" x14ac:dyDescent="0.3">
      <c r="C39" s="56"/>
      <c r="H39" s="3"/>
      <c r="I39" s="1174" t="s">
        <v>701</v>
      </c>
      <c r="J39" s="1177">
        <v>15466.036296999999</v>
      </c>
      <c r="K39" s="1177">
        <v>38163.096354999943</v>
      </c>
      <c r="L39" s="1177">
        <v>80044.496112005523</v>
      </c>
      <c r="M39" s="1177">
        <v>92417.237050000374</v>
      </c>
      <c r="N39" s="1177">
        <v>52346.40260999999</v>
      </c>
      <c r="O39" s="1177">
        <v>31159.004557999928</v>
      </c>
      <c r="P39" s="1177">
        <v>17038.264141999971</v>
      </c>
      <c r="Q39" s="1177">
        <v>55479.573616000169</v>
      </c>
      <c r="R39" s="1177">
        <v>8589.6069280000047</v>
      </c>
      <c r="S39" s="1177">
        <v>6448.9680100000014</v>
      </c>
      <c r="T39" s="1177">
        <v>5702.2351600000011</v>
      </c>
      <c r="U39" s="1177">
        <v>5247.5115029999988</v>
      </c>
      <c r="V39" s="1177">
        <v>34008.536028417155</v>
      </c>
      <c r="W39" s="1336">
        <v>408102.43234100589</v>
      </c>
      <c r="AL39" s="1337"/>
      <c r="AM39" s="1337"/>
      <c r="AN39" s="1337"/>
      <c r="AO39" s="1337"/>
      <c r="AP39" s="1337"/>
      <c r="AQ39" s="1337"/>
      <c r="AR39" s="1337"/>
      <c r="AS39" s="1337"/>
      <c r="AT39" s="1337"/>
      <c r="AU39" s="1337"/>
      <c r="AV39" s="1337"/>
      <c r="AW39" s="1337"/>
      <c r="AX39" s="1337"/>
      <c r="AY39" s="1337"/>
      <c r="AZ39" s="1337"/>
    </row>
    <row r="40" spans="2:52" ht="19.5" customHeight="1" thickBot="1" x14ac:dyDescent="0.35">
      <c r="C40" s="56"/>
      <c r="D40" s="56"/>
      <c r="E40" s="56"/>
      <c r="F40" s="56"/>
      <c r="H40" s="1684"/>
      <c r="I40" s="1685" t="s">
        <v>792</v>
      </c>
      <c r="J40" s="1686">
        <v>11611.79074700001</v>
      </c>
      <c r="K40" s="1686">
        <v>11083.660623000003</v>
      </c>
      <c r="L40" s="1686">
        <v>9955.5416019999939</v>
      </c>
      <c r="M40" s="1686">
        <v>11149.045273000002</v>
      </c>
      <c r="N40" s="1686">
        <v>8521.8492780000015</v>
      </c>
      <c r="O40" s="1686">
        <v>7471.7923780000037</v>
      </c>
      <c r="P40" s="1686">
        <v>7661.7985860000017</v>
      </c>
      <c r="Q40" s="1686">
        <v>5883.000148000001</v>
      </c>
      <c r="R40" s="1686">
        <v>6820.2165280000036</v>
      </c>
      <c r="S40" s="1686">
        <v>4633.7156359999972</v>
      </c>
      <c r="T40" s="1686">
        <v>4287.1355559999984</v>
      </c>
      <c r="U40" s="1686">
        <v>4500.2738759999957</v>
      </c>
      <c r="V40" s="1686">
        <v>7798.3183525833338</v>
      </c>
      <c r="W40" s="1687">
        <v>93579.820231000005</v>
      </c>
      <c r="AL40" s="1337"/>
      <c r="AM40" s="1337"/>
      <c r="AN40" s="1337"/>
      <c r="AO40" s="1337"/>
      <c r="AP40" s="1337"/>
      <c r="AQ40" s="1337"/>
      <c r="AR40" s="1337"/>
      <c r="AS40" s="1337"/>
      <c r="AT40" s="1337"/>
      <c r="AU40" s="1337"/>
      <c r="AV40" s="1337"/>
      <c r="AW40" s="1337"/>
      <c r="AX40" s="1337"/>
      <c r="AY40" s="1337"/>
      <c r="AZ40" s="1337"/>
    </row>
    <row r="41" spans="2:52" ht="18.75" customHeight="1" thickBot="1" x14ac:dyDescent="0.35">
      <c r="H41" s="1805" t="s">
        <v>702</v>
      </c>
      <c r="I41" s="1806"/>
      <c r="J41" s="1682">
        <v>84754.287590000429</v>
      </c>
      <c r="K41" s="1682">
        <v>90376.439476999949</v>
      </c>
      <c r="L41" s="1682">
        <v>149852.3075890055</v>
      </c>
      <c r="M41" s="1682">
        <v>134653.97787100039</v>
      </c>
      <c r="N41" s="1682">
        <v>89928.357037000009</v>
      </c>
      <c r="O41" s="1682">
        <v>70464.950178999978</v>
      </c>
      <c r="P41" s="1682">
        <v>59529.469472999997</v>
      </c>
      <c r="Q41" s="1682">
        <v>97372.592608000181</v>
      </c>
      <c r="R41" s="1682">
        <v>52899.861070000028</v>
      </c>
      <c r="S41" s="1682">
        <v>44228.13646600004</v>
      </c>
      <c r="T41" s="1682">
        <v>38594.256987999994</v>
      </c>
      <c r="U41" s="1682">
        <v>34899.419376999998</v>
      </c>
      <c r="V41" s="1682">
        <v>78962.837977083866</v>
      </c>
      <c r="W41" s="1683">
        <v>947554.05572500639</v>
      </c>
    </row>
    <row r="42" spans="2:52" ht="19.5" customHeight="1" x14ac:dyDescent="0.3">
      <c r="C42" s="214"/>
      <c r="J42" s="1337"/>
      <c r="K42" s="1337"/>
      <c r="L42" s="1337"/>
    </row>
    <row r="43" spans="2:52" ht="19.5" customHeight="1" x14ac:dyDescent="0.3">
      <c r="C43" s="214"/>
      <c r="J43" s="1337"/>
      <c r="K43" s="1337"/>
      <c r="L43" s="1337"/>
    </row>
    <row r="44" spans="2:52" ht="19.5" customHeight="1" thickBot="1" x14ac:dyDescent="0.35">
      <c r="H44" s="1802" t="s">
        <v>691</v>
      </c>
      <c r="I44" s="1803"/>
      <c r="J44" s="1332">
        <v>2021.01</v>
      </c>
      <c r="K44" s="1332">
        <v>2021.02</v>
      </c>
      <c r="L44" s="1332">
        <v>2021.03</v>
      </c>
      <c r="M44" s="1332">
        <v>2021.04</v>
      </c>
      <c r="N44" s="1332">
        <v>2021.05</v>
      </c>
      <c r="O44" s="1332">
        <v>2021.06</v>
      </c>
      <c r="P44" s="1332">
        <v>2021.07</v>
      </c>
      <c r="Q44" s="1332">
        <v>2021.08</v>
      </c>
      <c r="R44" s="1332">
        <v>2021.09</v>
      </c>
      <c r="S44" s="1333">
        <v>2021.1</v>
      </c>
      <c r="T44" s="1332">
        <v>2021.11</v>
      </c>
      <c r="U44" s="1332">
        <v>2021.12</v>
      </c>
      <c r="V44" s="1332" t="s">
        <v>692</v>
      </c>
      <c r="W44" s="1334" t="s">
        <v>794</v>
      </c>
    </row>
    <row r="45" spans="2:52" ht="19.5" customHeight="1" x14ac:dyDescent="0.3">
      <c r="H45" s="1779" t="s">
        <v>694</v>
      </c>
      <c r="I45" s="1804"/>
      <c r="J45" s="1172">
        <v>28738.138991999847</v>
      </c>
      <c r="K45" s="1172">
        <v>25842.082152000006</v>
      </c>
      <c r="L45" s="1172">
        <v>35782.132943999968</v>
      </c>
      <c r="M45" s="1172">
        <v>26981.218184000023</v>
      </c>
      <c r="N45" s="1172">
        <v>23938.918566999997</v>
      </c>
      <c r="O45" s="1172">
        <v>29590.171421999978</v>
      </c>
      <c r="P45" s="1172">
        <v>24123.904752000024</v>
      </c>
      <c r="Q45" s="1172">
        <v>22412.621398999978</v>
      </c>
      <c r="R45" s="1172">
        <v>21747.340078999998</v>
      </c>
      <c r="S45" s="1170">
        <v>23015.802648000004</v>
      </c>
      <c r="T45" s="1170">
        <v>26360.657706999995</v>
      </c>
      <c r="U45" s="1170">
        <v>31843.354382000096</v>
      </c>
      <c r="V45" s="1172">
        <v>26698.028602333321</v>
      </c>
      <c r="W45" s="1335">
        <v>320376.34322799987</v>
      </c>
    </row>
    <row r="46" spans="2:52" ht="19.5" customHeight="1" x14ac:dyDescent="0.3">
      <c r="H46" s="1173"/>
      <c r="I46" s="1174" t="s">
        <v>791</v>
      </c>
      <c r="J46" s="1177">
        <v>20859.190858000031</v>
      </c>
      <c r="K46" s="1177">
        <v>20241.551040000013</v>
      </c>
      <c r="L46" s="1177">
        <v>27179.397364999972</v>
      </c>
      <c r="M46" s="1177">
        <v>20211.942708999981</v>
      </c>
      <c r="N46" s="1177">
        <v>18641.780766999997</v>
      </c>
      <c r="O46" s="1177">
        <v>20331.911860999964</v>
      </c>
      <c r="P46" s="1177">
        <v>17084.396514000022</v>
      </c>
      <c r="Q46" s="1177">
        <v>15432.504182999994</v>
      </c>
      <c r="R46" s="1177">
        <v>13938.841891000004</v>
      </c>
      <c r="S46" s="1175">
        <v>14808.679994000004</v>
      </c>
      <c r="T46" s="1175">
        <v>16563.310102000003</v>
      </c>
      <c r="U46" s="1175">
        <v>16903.254096000033</v>
      </c>
      <c r="V46" s="1177">
        <v>18516.39678166667</v>
      </c>
      <c r="W46" s="1336">
        <v>222196.76138000004</v>
      </c>
    </row>
    <row r="47" spans="2:52" ht="19.5" customHeight="1" x14ac:dyDescent="0.3">
      <c r="H47" s="1173"/>
      <c r="I47" s="1178" t="s">
        <v>792</v>
      </c>
      <c r="J47" s="1181">
        <v>1420.878144</v>
      </c>
      <c r="K47" s="1181">
        <v>1231.3010039999999</v>
      </c>
      <c r="L47" s="1181">
        <v>2049.5938800000004</v>
      </c>
      <c r="M47" s="1181">
        <v>1344.9163919999999</v>
      </c>
      <c r="N47" s="1181">
        <v>792.58313999999996</v>
      </c>
      <c r="O47" s="1181">
        <v>1952.193264</v>
      </c>
      <c r="P47" s="1181">
        <v>872.80627200000004</v>
      </c>
      <c r="Q47" s="1181">
        <v>1277.1381000000001</v>
      </c>
      <c r="R47" s="1181">
        <v>1385.83944</v>
      </c>
      <c r="S47" s="1179">
        <v>860.28773999999999</v>
      </c>
      <c r="T47" s="1179">
        <v>1099.6654080000001</v>
      </c>
      <c r="U47" s="1179">
        <v>1248.1027079999999</v>
      </c>
      <c r="V47" s="1181">
        <v>1294.6087910000001</v>
      </c>
      <c r="W47" s="1338">
        <v>15535.305492000001</v>
      </c>
    </row>
    <row r="48" spans="2:52" ht="19.5" customHeight="1" x14ac:dyDescent="0.3">
      <c r="H48" s="1182"/>
      <c r="I48" s="1178" t="s">
        <v>793</v>
      </c>
      <c r="J48" s="1341">
        <v>6458.0699899998153</v>
      </c>
      <c r="K48" s="1341">
        <v>4369.2301079999925</v>
      </c>
      <c r="L48" s="1341">
        <v>6553.1416989999925</v>
      </c>
      <c r="M48" s="1341">
        <v>5424.3590830000394</v>
      </c>
      <c r="N48" s="1341">
        <v>4504.5546600000016</v>
      </c>
      <c r="O48" s="1341">
        <v>7306.0662970000139</v>
      </c>
      <c r="P48" s="1341">
        <v>6166.7019660000033</v>
      </c>
      <c r="Q48" s="1341">
        <v>5702.9791159999841</v>
      </c>
      <c r="R48" s="1341">
        <v>6422.6587479999944</v>
      </c>
      <c r="S48" s="1339">
        <v>7346.8349140000009</v>
      </c>
      <c r="T48" s="1339">
        <v>8697.6821969999946</v>
      </c>
      <c r="U48" s="1339">
        <v>13691.99757800006</v>
      </c>
      <c r="V48" s="1341">
        <v>6887.0230296666587</v>
      </c>
      <c r="W48" s="1342">
        <v>82644.2763559999</v>
      </c>
    </row>
    <row r="49" spans="1:23" ht="19.5" customHeight="1" x14ac:dyDescent="0.3">
      <c r="D49" s="56"/>
      <c r="E49" s="56"/>
      <c r="F49" s="56"/>
      <c r="H49" s="1773" t="s">
        <v>700</v>
      </c>
      <c r="I49" s="1774"/>
      <c r="J49" s="1188">
        <v>29906.042051999997</v>
      </c>
      <c r="K49" s="1177">
        <v>61097.515123999954</v>
      </c>
      <c r="L49" s="1177">
        <v>136884.85047400105</v>
      </c>
      <c r="M49" s="1177">
        <v>38324.033784999963</v>
      </c>
      <c r="N49" s="1177">
        <v>45223.13359499997</v>
      </c>
      <c r="O49" s="1177">
        <v>40926.140422000011</v>
      </c>
      <c r="P49" s="1177">
        <v>38709.490430999962</v>
      </c>
      <c r="Q49" s="1177">
        <v>33059.531153000018</v>
      </c>
      <c r="R49" s="1177">
        <v>28736.412781000039</v>
      </c>
      <c r="S49" s="1175">
        <v>25286.738840999999</v>
      </c>
      <c r="T49" s="1175">
        <v>27731.361132000005</v>
      </c>
      <c r="U49" s="1175">
        <v>42231.985889000018</v>
      </c>
      <c r="V49" s="1177">
        <v>45676.436306583411</v>
      </c>
      <c r="W49" s="1336">
        <v>548117.23567900097</v>
      </c>
    </row>
    <row r="50" spans="1:23" ht="19.5" customHeight="1" x14ac:dyDescent="0.3">
      <c r="H50" s="3"/>
      <c r="I50" s="1174" t="s">
        <v>701</v>
      </c>
      <c r="J50" s="1177">
        <v>14267.865972999993</v>
      </c>
      <c r="K50" s="1177">
        <v>44819.539395999956</v>
      </c>
      <c r="L50" s="1177">
        <v>121034.64725800106</v>
      </c>
      <c r="M50" s="1177">
        <v>23578.448274999959</v>
      </c>
      <c r="N50" s="1177">
        <v>28775.531938999968</v>
      </c>
      <c r="O50" s="1177">
        <v>23229.450051999978</v>
      </c>
      <c r="P50" s="1177">
        <v>15157.148409999991</v>
      </c>
      <c r="Q50" s="1177">
        <v>13506.841654</v>
      </c>
      <c r="R50" s="1177">
        <v>9560.7598240000025</v>
      </c>
      <c r="S50" s="1175">
        <v>9067.2044760000008</v>
      </c>
      <c r="T50" s="1175">
        <v>9397.4372470000017</v>
      </c>
      <c r="U50" s="1175">
        <v>22769.937948000028</v>
      </c>
      <c r="V50" s="1177">
        <v>27930.401037666743</v>
      </c>
      <c r="W50" s="1336">
        <v>335164.81245200092</v>
      </c>
    </row>
    <row r="51" spans="1:23" ht="19.5" customHeight="1" x14ac:dyDescent="0.3">
      <c r="H51" s="3"/>
      <c r="I51" s="1178" t="s">
        <v>792</v>
      </c>
      <c r="J51" s="1181">
        <v>15638.176079000004</v>
      </c>
      <c r="K51" s="1181">
        <v>16277.975728000001</v>
      </c>
      <c r="L51" s="1181">
        <v>15850.203216</v>
      </c>
      <c r="M51" s="1181">
        <v>14745.585510000008</v>
      </c>
      <c r="N51" s="1181">
        <v>16447.601655999999</v>
      </c>
      <c r="O51" s="1181">
        <v>17696.690370000026</v>
      </c>
      <c r="P51" s="1181">
        <v>23552.342020999971</v>
      </c>
      <c r="Q51" s="1181">
        <v>19552.689499000015</v>
      </c>
      <c r="R51" s="1181">
        <v>19175.652957000038</v>
      </c>
      <c r="S51" s="1179">
        <v>16219.534364999996</v>
      </c>
      <c r="T51" s="1179">
        <v>18333.923885000004</v>
      </c>
      <c r="U51" s="1179">
        <v>19462.047940999986</v>
      </c>
      <c r="V51" s="1181">
        <v>17746.035268916672</v>
      </c>
      <c r="W51" s="1338">
        <v>212952.42322700008</v>
      </c>
    </row>
    <row r="52" spans="1:23" s="82" customFormat="1" ht="19.5" customHeight="1" thickBot="1" x14ac:dyDescent="0.35">
      <c r="A52" s="38"/>
      <c r="B52" s="38"/>
      <c r="C52" s="38"/>
      <c r="D52" s="38"/>
      <c r="E52" s="38"/>
      <c r="F52" s="38"/>
      <c r="G52" s="38"/>
      <c r="H52" s="1775" t="s">
        <v>702</v>
      </c>
      <c r="I52" s="1776"/>
      <c r="J52" s="1191">
        <v>58644.181043999852</v>
      </c>
      <c r="K52" s="1191">
        <v>86939.597275999957</v>
      </c>
      <c r="L52" s="1191">
        <v>172666.98341800101</v>
      </c>
      <c r="M52" s="1191">
        <v>65305.25196899999</v>
      </c>
      <c r="N52" s="1191">
        <v>69162.052161999964</v>
      </c>
      <c r="O52" s="1191">
        <v>70516.311843999982</v>
      </c>
      <c r="P52" s="1191">
        <v>62833.395182999986</v>
      </c>
      <c r="Q52" s="1191">
        <v>55472.152551999992</v>
      </c>
      <c r="R52" s="1191">
        <v>50483.752860000037</v>
      </c>
      <c r="S52" s="1189">
        <v>48302.541489000003</v>
      </c>
      <c r="T52" s="1189">
        <v>54092.018839000004</v>
      </c>
      <c r="U52" s="1189">
        <v>74075.34027100011</v>
      </c>
      <c r="V52" s="1191">
        <v>72374.464908916736</v>
      </c>
      <c r="W52" s="1345">
        <v>868493.57890700083</v>
      </c>
    </row>
    <row r="53" spans="1:23" ht="19.5" customHeight="1" x14ac:dyDescent="0.3"/>
    <row r="54" spans="1:23" ht="19.5" customHeight="1" x14ac:dyDescent="0.3">
      <c r="A54" s="82"/>
      <c r="B54" s="82"/>
      <c r="C54" s="82"/>
      <c r="D54" s="82"/>
      <c r="E54" s="82"/>
      <c r="F54" s="82"/>
      <c r="G54" s="82"/>
      <c r="H54" s="187"/>
      <c r="I54" s="187"/>
      <c r="J54" s="187"/>
      <c r="K54" s="187"/>
      <c r="L54" s="187"/>
      <c r="M54" s="187"/>
    </row>
    <row r="55" spans="1:23" ht="19.5" customHeight="1" thickBot="1" x14ac:dyDescent="0.35">
      <c r="H55" s="1800" t="s">
        <v>795</v>
      </c>
      <c r="I55" s="1801"/>
      <c r="J55" s="1346">
        <v>2019.01</v>
      </c>
      <c r="K55" s="1346">
        <v>2019.02</v>
      </c>
      <c r="L55" s="1346">
        <v>2019.03</v>
      </c>
      <c r="M55" s="1346">
        <v>2019.04</v>
      </c>
      <c r="N55" s="1346">
        <v>2019.05</v>
      </c>
      <c r="O55" s="1346">
        <v>2019.06</v>
      </c>
      <c r="P55" s="1346">
        <v>2019.07</v>
      </c>
      <c r="Q55" s="1346">
        <v>2019.08</v>
      </c>
      <c r="R55" s="1346">
        <v>2019.09</v>
      </c>
      <c r="S55" s="1347" t="s">
        <v>796</v>
      </c>
      <c r="T55" s="1346">
        <v>2019.11</v>
      </c>
      <c r="U55" s="1346">
        <v>2019.12</v>
      </c>
      <c r="V55" s="1346" t="s">
        <v>692</v>
      </c>
      <c r="W55" s="1348" t="s">
        <v>797</v>
      </c>
    </row>
    <row r="56" spans="1:23" ht="19.5" customHeight="1" x14ac:dyDescent="0.3">
      <c r="H56" s="1796" t="s">
        <v>798</v>
      </c>
      <c r="I56" s="1797"/>
      <c r="J56" s="1349">
        <v>10807.447186999998</v>
      </c>
      <c r="K56" s="1349">
        <v>9322.2034979999989</v>
      </c>
      <c r="L56" s="1349">
        <v>13988.78868</v>
      </c>
      <c r="M56" s="1349">
        <v>9677.674653</v>
      </c>
      <c r="N56" s="1349">
        <v>11297.034691999999</v>
      </c>
      <c r="O56" s="1349">
        <v>9785.5309930000003</v>
      </c>
      <c r="P56" s="1349">
        <v>13508.608532000002</v>
      </c>
      <c r="Q56" s="1349">
        <v>11369.672923999999</v>
      </c>
      <c r="R56" s="1349">
        <v>9499.4215010000007</v>
      </c>
      <c r="S56" s="1349">
        <v>8438.5706979999995</v>
      </c>
      <c r="T56" s="1349">
        <v>12022.955814999999</v>
      </c>
      <c r="U56" s="1349">
        <v>10019.858764000001</v>
      </c>
      <c r="V56" s="1349">
        <v>10811.480661416666</v>
      </c>
      <c r="W56" s="1350">
        <v>129737.767937</v>
      </c>
    </row>
    <row r="57" spans="1:23" ht="19.5" customHeight="1" x14ac:dyDescent="0.3">
      <c r="H57" s="1351"/>
      <c r="I57" s="1352" t="s">
        <v>799</v>
      </c>
      <c r="J57" s="1353">
        <v>7715.1729269999996</v>
      </c>
      <c r="K57" s="1353">
        <v>7324.4035979999999</v>
      </c>
      <c r="L57" s="1353">
        <v>11553.12543</v>
      </c>
      <c r="M57" s="1353">
        <v>7203.6313929999988</v>
      </c>
      <c r="N57" s="1353">
        <v>8628.8921399999999</v>
      </c>
      <c r="O57" s="1353">
        <v>7389.9674510000004</v>
      </c>
      <c r="P57" s="1353">
        <v>10758.219328000001</v>
      </c>
      <c r="Q57" s="1353">
        <v>8920.0586640000001</v>
      </c>
      <c r="R57" s="1353">
        <v>6240.6983959999998</v>
      </c>
      <c r="S57" s="1353">
        <v>6529.3879100000004</v>
      </c>
      <c r="T57" s="1353">
        <v>9324.6344649999992</v>
      </c>
      <c r="U57" s="1353">
        <v>6998.1429539999999</v>
      </c>
      <c r="V57" s="1353">
        <v>8215.5278880000005</v>
      </c>
      <c r="W57" s="1354">
        <v>98586.334656000006</v>
      </c>
    </row>
    <row r="58" spans="1:23" ht="19.5" customHeight="1" x14ac:dyDescent="0.3">
      <c r="H58" s="1351"/>
      <c r="I58" s="1355" t="s">
        <v>800</v>
      </c>
      <c r="J58" s="1356">
        <v>2294.24856</v>
      </c>
      <c r="K58" s="1356">
        <v>1512.66624</v>
      </c>
      <c r="L58" s="1356">
        <v>1769.5384799999999</v>
      </c>
      <c r="M58" s="1356">
        <v>1746.96606</v>
      </c>
      <c r="N58" s="1356">
        <v>1936.9975800000002</v>
      </c>
      <c r="O58" s="1356">
        <v>1801.5584759999999</v>
      </c>
      <c r="P58" s="1356">
        <v>1998.2277960000001</v>
      </c>
      <c r="Q58" s="1356">
        <v>1751.0794199999998</v>
      </c>
      <c r="R58" s="1356">
        <v>2758.1931600000003</v>
      </c>
      <c r="S58" s="1356">
        <v>1187.2837079999999</v>
      </c>
      <c r="T58" s="1356">
        <v>2031.4032240000001</v>
      </c>
      <c r="U58" s="1356">
        <v>2109.4798799999999</v>
      </c>
      <c r="V58" s="1356">
        <v>1908.136882</v>
      </c>
      <c r="W58" s="1357">
        <v>22897.642584000001</v>
      </c>
    </row>
    <row r="59" spans="1:23" ht="19.5" customHeight="1" x14ac:dyDescent="0.3">
      <c r="H59" s="1358"/>
      <c r="I59" s="1359" t="s">
        <v>801</v>
      </c>
      <c r="J59" s="1356">
        <v>798.02569999999912</v>
      </c>
      <c r="K59" s="1360">
        <v>485.1336600000003</v>
      </c>
      <c r="L59" s="1360">
        <v>666.12476999999967</v>
      </c>
      <c r="M59" s="1360">
        <v>727.07720000000086</v>
      </c>
      <c r="N59" s="1360">
        <v>731.14497199999948</v>
      </c>
      <c r="O59" s="1360">
        <v>594.00506599999937</v>
      </c>
      <c r="P59" s="1360">
        <v>752.16140800000062</v>
      </c>
      <c r="Q59" s="1360">
        <v>698.53483999999855</v>
      </c>
      <c r="R59" s="1360">
        <v>500.52994500000062</v>
      </c>
      <c r="S59" s="1360">
        <v>721.89907999999934</v>
      </c>
      <c r="T59" s="1360">
        <v>666.91812600000094</v>
      </c>
      <c r="U59" s="1360">
        <v>912.23593000000028</v>
      </c>
      <c r="V59" s="1360">
        <v>687.81589141666655</v>
      </c>
      <c r="W59" s="1361">
        <v>8253.7906969999985</v>
      </c>
    </row>
    <row r="60" spans="1:23" ht="19.5" customHeight="1" x14ac:dyDescent="0.3">
      <c r="H60" s="1798" t="s">
        <v>802</v>
      </c>
      <c r="I60" s="1799"/>
      <c r="J60" s="1362">
        <v>6887.4029289999999</v>
      </c>
      <c r="K60" s="1353">
        <v>5057.262831</v>
      </c>
      <c r="L60" s="1353">
        <v>10698.101494000002</v>
      </c>
      <c r="M60" s="1353">
        <v>7264.6513199999999</v>
      </c>
      <c r="N60" s="1353">
        <v>6861.4114220000019</v>
      </c>
      <c r="O60" s="1353">
        <v>8112.141157</v>
      </c>
      <c r="P60" s="1353">
        <v>5908.1420390000003</v>
      </c>
      <c r="Q60" s="1353">
        <v>6075.5598300000011</v>
      </c>
      <c r="R60" s="1353">
        <v>13466.884790999999</v>
      </c>
      <c r="S60" s="1353">
        <v>13744.282156000001</v>
      </c>
      <c r="T60" s="1353">
        <v>15955.964739000001</v>
      </c>
      <c r="U60" s="1353">
        <v>23112.893357000001</v>
      </c>
      <c r="V60" s="1353">
        <v>10262.058172083334</v>
      </c>
      <c r="W60" s="1354">
        <v>123144.698065</v>
      </c>
    </row>
    <row r="61" spans="1:23" ht="19.5" customHeight="1" x14ac:dyDescent="0.3">
      <c r="H61" s="1363"/>
      <c r="I61" s="1352" t="s">
        <v>803</v>
      </c>
      <c r="J61" s="1353">
        <v>535.86850000000004</v>
      </c>
      <c r="K61" s="1353">
        <v>439.67457999999999</v>
      </c>
      <c r="L61" s="1353">
        <v>771.71094000000005</v>
      </c>
      <c r="M61" s="1353">
        <v>330.92036000000002</v>
      </c>
      <c r="N61" s="1353">
        <v>138.67454000000001</v>
      </c>
      <c r="O61" s="1353">
        <v>164.94201999999999</v>
      </c>
      <c r="P61" s="1353">
        <v>251.31804</v>
      </c>
      <c r="Q61" s="1353">
        <v>490.57894000000005</v>
      </c>
      <c r="R61" s="1353">
        <v>762.29878800000006</v>
      </c>
      <c r="S61" s="1353">
        <v>147.9024</v>
      </c>
      <c r="T61" s="1353">
        <v>0</v>
      </c>
      <c r="U61" s="1353">
        <v>0</v>
      </c>
      <c r="V61" s="1353">
        <v>336.15742566666665</v>
      </c>
      <c r="W61" s="1354">
        <v>4033.8891079999999</v>
      </c>
    </row>
    <row r="62" spans="1:23" ht="19.5" customHeight="1" x14ac:dyDescent="0.3">
      <c r="H62" s="1363"/>
      <c r="I62" s="1355" t="s">
        <v>800</v>
      </c>
      <c r="J62" s="1356">
        <v>6351.5344289999994</v>
      </c>
      <c r="K62" s="1356">
        <v>4617.5882510000001</v>
      </c>
      <c r="L62" s="1356">
        <v>9926.3905540000014</v>
      </c>
      <c r="M62" s="1356">
        <v>6933.7309599999999</v>
      </c>
      <c r="N62" s="1356">
        <v>6722.736882000002</v>
      </c>
      <c r="O62" s="1356">
        <v>7947.1991369999996</v>
      </c>
      <c r="P62" s="1356">
        <v>5656.8239990000002</v>
      </c>
      <c r="Q62" s="1356">
        <v>5584.9808900000007</v>
      </c>
      <c r="R62" s="1356">
        <v>12704.586002999999</v>
      </c>
      <c r="S62" s="1356">
        <v>13596.379756</v>
      </c>
      <c r="T62" s="1356">
        <v>15955.964739000001</v>
      </c>
      <c r="U62" s="1356">
        <v>23112.893357000001</v>
      </c>
      <c r="V62" s="1356">
        <v>9925.9007464166662</v>
      </c>
      <c r="W62" s="1357">
        <v>119110.808957</v>
      </c>
    </row>
    <row r="63" spans="1:23" ht="19.5" customHeight="1" thickBot="1" x14ac:dyDescent="0.35">
      <c r="H63" s="1792" t="s">
        <v>582</v>
      </c>
      <c r="I63" s="1793"/>
      <c r="J63" s="1364">
        <v>17694.850115999998</v>
      </c>
      <c r="K63" s="1364">
        <v>14379.466328999999</v>
      </c>
      <c r="L63" s="1364">
        <v>24686.890174</v>
      </c>
      <c r="M63" s="1364">
        <v>16942.325972999999</v>
      </c>
      <c r="N63" s="1364">
        <v>18158.446114000002</v>
      </c>
      <c r="O63" s="1364">
        <v>17897.672149999999</v>
      </c>
      <c r="P63" s="1364">
        <v>19416.750571000004</v>
      </c>
      <c r="Q63" s="1364">
        <v>17445.232754000001</v>
      </c>
      <c r="R63" s="1364">
        <v>22966.306292000001</v>
      </c>
      <c r="S63" s="1364">
        <v>22182.852854000001</v>
      </c>
      <c r="T63" s="1364">
        <v>27978.920554</v>
      </c>
      <c r="U63" s="1364">
        <v>33132.752120999998</v>
      </c>
      <c r="V63" s="1364">
        <v>21073.538833499999</v>
      </c>
      <c r="W63" s="1365">
        <v>252882.466002</v>
      </c>
    </row>
    <row r="64" spans="1:23" ht="19.5" customHeight="1" x14ac:dyDescent="0.3"/>
    <row r="65" spans="8:23" ht="19.5" customHeight="1" x14ac:dyDescent="0.3">
      <c r="H65" s="647"/>
      <c r="I65" s="647"/>
      <c r="J65" s="187"/>
      <c r="K65" s="187"/>
      <c r="L65" s="187"/>
      <c r="M65" s="187"/>
      <c r="N65" s="187"/>
      <c r="O65" s="187"/>
      <c r="P65" s="187"/>
      <c r="Q65" s="187"/>
      <c r="R65" s="187"/>
      <c r="S65" s="187"/>
      <c r="T65" s="187"/>
      <c r="U65" s="187"/>
      <c r="V65" s="187"/>
      <c r="W65" s="187"/>
    </row>
    <row r="66" spans="8:23" ht="19.5" customHeight="1" thickBot="1" x14ac:dyDescent="0.35">
      <c r="H66" s="1800" t="s">
        <v>804</v>
      </c>
      <c r="I66" s="1801"/>
      <c r="J66" s="1346">
        <v>2018.01</v>
      </c>
      <c r="K66" s="1346">
        <v>2018.02</v>
      </c>
      <c r="L66" s="1346">
        <v>2018.03</v>
      </c>
      <c r="M66" s="1346">
        <v>2018.04</v>
      </c>
      <c r="N66" s="1346">
        <v>2018.05</v>
      </c>
      <c r="O66" s="1346">
        <v>2018.06</v>
      </c>
      <c r="P66" s="1346">
        <v>2018.07</v>
      </c>
      <c r="Q66" s="1346">
        <v>2018.08</v>
      </c>
      <c r="R66" s="1346">
        <v>2018.09</v>
      </c>
      <c r="S66" s="1347" t="s">
        <v>805</v>
      </c>
      <c r="T66" s="1346">
        <v>2018.11</v>
      </c>
      <c r="U66" s="1346">
        <v>2018.12</v>
      </c>
      <c r="V66" s="1346" t="s">
        <v>692</v>
      </c>
      <c r="W66" s="1366" t="s">
        <v>806</v>
      </c>
    </row>
    <row r="67" spans="8:23" ht="19.5" customHeight="1" x14ac:dyDescent="0.3">
      <c r="H67" s="1796" t="s">
        <v>798</v>
      </c>
      <c r="I67" s="1797"/>
      <c r="J67" s="1367">
        <v>6228</v>
      </c>
      <c r="K67" s="1367">
        <v>8762</v>
      </c>
      <c r="L67" s="1367">
        <v>8230</v>
      </c>
      <c r="M67" s="1367">
        <v>6803</v>
      </c>
      <c r="N67" s="1367">
        <v>7806</v>
      </c>
      <c r="O67" s="1367">
        <v>7855</v>
      </c>
      <c r="P67" s="1367">
        <v>7760</v>
      </c>
      <c r="Q67" s="1367">
        <v>7334</v>
      </c>
      <c r="R67" s="1367">
        <v>6563</v>
      </c>
      <c r="S67" s="1367">
        <v>6058</v>
      </c>
      <c r="T67" s="1367">
        <v>7014</v>
      </c>
      <c r="U67" s="1367">
        <v>6924</v>
      </c>
      <c r="V67" s="1367">
        <v>7278</v>
      </c>
      <c r="W67" s="1368">
        <v>87337</v>
      </c>
    </row>
    <row r="68" spans="8:23" ht="19.5" customHeight="1" x14ac:dyDescent="0.3">
      <c r="H68" s="1351"/>
      <c r="I68" s="1352" t="s">
        <v>807</v>
      </c>
      <c r="J68" s="1369">
        <v>1126</v>
      </c>
      <c r="K68" s="1369">
        <v>5320</v>
      </c>
      <c r="L68" s="1369">
        <v>2568</v>
      </c>
      <c r="M68" s="1369">
        <v>1668</v>
      </c>
      <c r="N68" s="1369">
        <v>1690</v>
      </c>
      <c r="O68" s="1369">
        <v>1600</v>
      </c>
      <c r="P68" s="1369">
        <v>1567</v>
      </c>
      <c r="Q68" s="1369">
        <v>1547</v>
      </c>
      <c r="R68" s="1369">
        <v>1183</v>
      </c>
      <c r="S68" s="1369">
        <v>1193</v>
      </c>
      <c r="T68" s="1369">
        <v>1140</v>
      </c>
      <c r="U68" s="1369">
        <v>954</v>
      </c>
      <c r="V68" s="1369">
        <v>1796</v>
      </c>
      <c r="W68" s="1370">
        <v>21555</v>
      </c>
    </row>
    <row r="69" spans="8:23" ht="19.5" customHeight="1" x14ac:dyDescent="0.3">
      <c r="H69" s="1351"/>
      <c r="I69" s="1355" t="s">
        <v>808</v>
      </c>
      <c r="J69" s="1371">
        <v>875</v>
      </c>
      <c r="K69" s="1371">
        <v>518</v>
      </c>
      <c r="L69" s="1371">
        <v>755</v>
      </c>
      <c r="M69" s="1371">
        <v>746</v>
      </c>
      <c r="N69" s="1371">
        <v>921</v>
      </c>
      <c r="O69" s="1371">
        <v>880</v>
      </c>
      <c r="P69" s="1371">
        <v>1567</v>
      </c>
      <c r="Q69" s="1371">
        <v>1261</v>
      </c>
      <c r="R69" s="1371">
        <v>1366</v>
      </c>
      <c r="S69" s="1371">
        <v>963</v>
      </c>
      <c r="T69" s="1371">
        <v>931</v>
      </c>
      <c r="U69" s="1371">
        <v>892</v>
      </c>
      <c r="V69" s="1371">
        <v>973</v>
      </c>
      <c r="W69" s="1372">
        <v>11674</v>
      </c>
    </row>
    <row r="70" spans="8:23" ht="19.5" customHeight="1" x14ac:dyDescent="0.3">
      <c r="H70" s="1351"/>
      <c r="I70" s="1355" t="s">
        <v>809</v>
      </c>
      <c r="J70" s="1371">
        <v>1101</v>
      </c>
      <c r="K70" s="1371">
        <v>955</v>
      </c>
      <c r="L70" s="1371">
        <v>1069</v>
      </c>
      <c r="M70" s="1371">
        <v>1400</v>
      </c>
      <c r="N70" s="1371">
        <v>1260</v>
      </c>
      <c r="O70" s="1371">
        <v>1347</v>
      </c>
      <c r="P70" s="1371">
        <v>1281</v>
      </c>
      <c r="Q70" s="1371">
        <v>1233</v>
      </c>
      <c r="R70" s="1371">
        <v>884</v>
      </c>
      <c r="S70" s="1371">
        <v>971</v>
      </c>
      <c r="T70" s="1371">
        <v>1061</v>
      </c>
      <c r="U70" s="1371">
        <v>1011</v>
      </c>
      <c r="V70" s="1371">
        <v>1131</v>
      </c>
      <c r="W70" s="1372">
        <v>13572</v>
      </c>
    </row>
    <row r="71" spans="8:23" ht="19.5" customHeight="1" x14ac:dyDescent="0.3">
      <c r="H71" s="1351"/>
      <c r="I71" s="1355" t="s">
        <v>810</v>
      </c>
      <c r="J71" s="1371">
        <v>3127</v>
      </c>
      <c r="K71" s="1371">
        <v>1970</v>
      </c>
      <c r="L71" s="1371">
        <v>3837</v>
      </c>
      <c r="M71" s="1371">
        <v>2989</v>
      </c>
      <c r="N71" s="1371">
        <v>3935</v>
      </c>
      <c r="O71" s="1371">
        <v>4030</v>
      </c>
      <c r="P71" s="1371">
        <v>3346</v>
      </c>
      <c r="Q71" s="1371">
        <v>3292</v>
      </c>
      <c r="R71" s="1371">
        <v>3129</v>
      </c>
      <c r="S71" s="1371">
        <v>2932</v>
      </c>
      <c r="T71" s="1371">
        <v>3882</v>
      </c>
      <c r="U71" s="1371">
        <v>4067</v>
      </c>
      <c r="V71" s="1371">
        <v>3378</v>
      </c>
      <c r="W71" s="1372">
        <v>40536</v>
      </c>
    </row>
    <row r="72" spans="8:23" ht="19.5" customHeight="1" x14ac:dyDescent="0.3">
      <c r="H72" s="1358"/>
      <c r="I72" s="1359" t="s">
        <v>811</v>
      </c>
      <c r="J72" s="1373">
        <v>-0.1</v>
      </c>
      <c r="K72" s="1373">
        <v>0</v>
      </c>
      <c r="L72" s="1373">
        <v>0</v>
      </c>
      <c r="M72" s="1373">
        <v>-0.1</v>
      </c>
      <c r="N72" s="1373">
        <v>0</v>
      </c>
      <c r="O72" s="1373">
        <v>-0.1</v>
      </c>
      <c r="P72" s="1373">
        <v>-0.1</v>
      </c>
      <c r="Q72" s="1373">
        <v>0</v>
      </c>
      <c r="R72" s="1373">
        <v>0.3</v>
      </c>
      <c r="S72" s="1373">
        <v>-0.1</v>
      </c>
      <c r="T72" s="1373">
        <v>0</v>
      </c>
      <c r="U72" s="1373">
        <v>-0.2</v>
      </c>
      <c r="V72" s="1373">
        <v>0</v>
      </c>
      <c r="W72" s="1374">
        <v>-0.4</v>
      </c>
    </row>
    <row r="73" spans="8:23" ht="19.5" customHeight="1" x14ac:dyDescent="0.3">
      <c r="H73" s="1798" t="s">
        <v>802</v>
      </c>
      <c r="I73" s="1799"/>
      <c r="J73" s="1375">
        <v>200</v>
      </c>
      <c r="K73" s="1369">
        <v>79</v>
      </c>
      <c r="L73" s="1369">
        <v>79</v>
      </c>
      <c r="M73" s="1369">
        <v>47</v>
      </c>
      <c r="N73" s="1369">
        <v>38</v>
      </c>
      <c r="O73" s="1369">
        <v>41</v>
      </c>
      <c r="P73" s="1369">
        <v>12</v>
      </c>
      <c r="Q73" s="1369">
        <v>42</v>
      </c>
      <c r="R73" s="1369">
        <v>81</v>
      </c>
      <c r="S73" s="1369">
        <v>90</v>
      </c>
      <c r="T73" s="1369">
        <v>121</v>
      </c>
      <c r="U73" s="1369">
        <v>95</v>
      </c>
      <c r="V73" s="1369">
        <v>77</v>
      </c>
      <c r="W73" s="1370">
        <v>927</v>
      </c>
    </row>
    <row r="74" spans="8:23" ht="19.5" customHeight="1" x14ac:dyDescent="0.3">
      <c r="H74" s="1363"/>
      <c r="I74" s="1376" t="s">
        <v>812</v>
      </c>
      <c r="J74" s="1375">
        <v>139</v>
      </c>
      <c r="K74" s="1375">
        <v>103</v>
      </c>
      <c r="L74" s="1375">
        <v>117</v>
      </c>
      <c r="M74" s="1375">
        <v>100</v>
      </c>
      <c r="N74" s="1375">
        <v>94</v>
      </c>
      <c r="O74" s="1375">
        <v>83</v>
      </c>
      <c r="P74" s="1375">
        <v>74</v>
      </c>
      <c r="Q74" s="1375">
        <v>71</v>
      </c>
      <c r="R74" s="1375">
        <v>64</v>
      </c>
      <c r="S74" s="1375">
        <v>80</v>
      </c>
      <c r="T74" s="1375">
        <v>77</v>
      </c>
      <c r="U74" s="1375">
        <v>79</v>
      </c>
      <c r="V74" s="1375">
        <v>90</v>
      </c>
      <c r="W74" s="1377">
        <v>1081</v>
      </c>
    </row>
    <row r="75" spans="8:23" ht="18" customHeight="1" thickBot="1" x14ac:dyDescent="0.35">
      <c r="H75" s="1792" t="s">
        <v>582</v>
      </c>
      <c r="I75" s="1793"/>
      <c r="J75" s="1378">
        <v>6567</v>
      </c>
      <c r="K75" s="1378">
        <v>8945</v>
      </c>
      <c r="L75" s="1378">
        <v>8427</v>
      </c>
      <c r="M75" s="1378">
        <v>6950</v>
      </c>
      <c r="N75" s="1378">
        <v>7937</v>
      </c>
      <c r="O75" s="1378">
        <v>7979</v>
      </c>
      <c r="P75" s="1378">
        <v>7847</v>
      </c>
      <c r="Q75" s="1378">
        <v>7447</v>
      </c>
      <c r="R75" s="1378">
        <v>6708</v>
      </c>
      <c r="S75" s="1378">
        <v>6228</v>
      </c>
      <c r="T75" s="1378">
        <v>7212</v>
      </c>
      <c r="U75" s="1378">
        <v>7098</v>
      </c>
      <c r="V75" s="1378">
        <v>7445</v>
      </c>
      <c r="W75" s="1379">
        <v>89345</v>
      </c>
    </row>
    <row r="76" spans="8:23" ht="18" customHeight="1" x14ac:dyDescent="0.3">
      <c r="H76" s="1166"/>
      <c r="I76" s="1166"/>
      <c r="J76" s="188"/>
      <c r="K76" s="188"/>
      <c r="L76" s="188"/>
      <c r="M76" s="188"/>
      <c r="N76" s="188"/>
      <c r="O76" s="188"/>
      <c r="P76" s="188"/>
      <c r="Q76" s="188"/>
      <c r="R76" s="188"/>
      <c r="S76" s="188"/>
      <c r="T76" s="188"/>
      <c r="U76" s="188"/>
      <c r="V76" s="188"/>
      <c r="W76" s="188"/>
    </row>
    <row r="77" spans="8:23" ht="18" customHeight="1" thickBot="1" x14ac:dyDescent="0.35"/>
    <row r="78" spans="8:23" ht="18" customHeight="1" thickBot="1" x14ac:dyDescent="0.35">
      <c r="H78" s="1794" t="s">
        <v>813</v>
      </c>
      <c r="I78" s="1795"/>
      <c r="J78" s="1380">
        <v>2016.01</v>
      </c>
      <c r="K78" s="1380">
        <v>2016.02</v>
      </c>
      <c r="L78" s="1380">
        <v>2016.03</v>
      </c>
      <c r="M78" s="1380">
        <v>2016.04</v>
      </c>
      <c r="N78" s="1380">
        <v>2016.05</v>
      </c>
      <c r="O78" s="1380">
        <v>2016.06</v>
      </c>
      <c r="P78" s="1380">
        <v>2016.07</v>
      </c>
      <c r="Q78" s="1380">
        <v>2016.08</v>
      </c>
      <c r="R78" s="1380">
        <v>2016.09</v>
      </c>
      <c r="S78" s="1381" t="s">
        <v>814</v>
      </c>
      <c r="T78" s="1380">
        <v>2016.11</v>
      </c>
      <c r="U78" s="1382">
        <v>2016.12</v>
      </c>
      <c r="V78" s="1380" t="s">
        <v>815</v>
      </c>
      <c r="W78" s="1383" t="s">
        <v>816</v>
      </c>
    </row>
    <row r="79" spans="8:23" ht="18" customHeight="1" x14ac:dyDescent="0.3">
      <c r="H79" s="1384" t="s">
        <v>817</v>
      </c>
      <c r="I79" s="1385"/>
      <c r="J79" s="1386">
        <v>5728.2179999999998</v>
      </c>
      <c r="K79" s="1386">
        <v>6262.2290000000003</v>
      </c>
      <c r="L79" s="1386">
        <v>8798.5920000000006</v>
      </c>
      <c r="M79" s="1386">
        <v>6194.7820000000002</v>
      </c>
      <c r="N79" s="1386">
        <v>6357.7120000000004</v>
      </c>
      <c r="O79" s="1367">
        <v>6787.9589999999998</v>
      </c>
      <c r="P79" s="1386">
        <v>6438.6189999999997</v>
      </c>
      <c r="Q79" s="1386">
        <v>6728.4290000000001</v>
      </c>
      <c r="R79" s="1386">
        <v>6088.7460000000001</v>
      </c>
      <c r="S79" s="1386">
        <v>6276.42</v>
      </c>
      <c r="T79" s="1386">
        <v>6308.8429999999998</v>
      </c>
      <c r="U79" s="1386">
        <v>8081.9539999999997</v>
      </c>
      <c r="V79" s="1386">
        <v>6671.0419166666661</v>
      </c>
      <c r="W79" s="1387">
        <v>80052.502999999997</v>
      </c>
    </row>
    <row r="80" spans="8:23" ht="18" customHeight="1" x14ac:dyDescent="0.3">
      <c r="H80" s="1388"/>
      <c r="I80" s="1389" t="s">
        <v>818</v>
      </c>
      <c r="J80" s="1390">
        <v>976.85400000000004</v>
      </c>
      <c r="K80" s="1390">
        <v>1126.1089999999999</v>
      </c>
      <c r="L80" s="1390">
        <v>1876.9090000000001</v>
      </c>
      <c r="M80" s="1390">
        <v>1327.2940000000001</v>
      </c>
      <c r="N80" s="1390">
        <v>1159.3579999999999</v>
      </c>
      <c r="O80" s="1369">
        <v>1375.039</v>
      </c>
      <c r="P80" s="1390">
        <v>1332.259</v>
      </c>
      <c r="Q80" s="1390">
        <v>1553.3610000000001</v>
      </c>
      <c r="R80" s="1390">
        <v>1173.1110000000001</v>
      </c>
      <c r="S80" s="1390">
        <v>1275.9739999999999</v>
      </c>
      <c r="T80" s="1390">
        <v>1207.8340000000001</v>
      </c>
      <c r="U80" s="1390">
        <v>1688.0219999999999</v>
      </c>
      <c r="V80" s="1390">
        <v>1339.3436666666669</v>
      </c>
      <c r="W80" s="1391">
        <v>16072.124000000003</v>
      </c>
    </row>
    <row r="81" spans="8:23" ht="18" customHeight="1" x14ac:dyDescent="0.3">
      <c r="H81" s="1388"/>
      <c r="I81" s="1392" t="s">
        <v>819</v>
      </c>
      <c r="J81" s="1393">
        <v>641.75199999999995</v>
      </c>
      <c r="K81" s="1393">
        <v>820.38300000000004</v>
      </c>
      <c r="L81" s="1393">
        <v>867.71699999999998</v>
      </c>
      <c r="M81" s="1393">
        <v>669.21699999999998</v>
      </c>
      <c r="N81" s="1393">
        <v>811.44</v>
      </c>
      <c r="O81" s="1371">
        <v>509.572</v>
      </c>
      <c r="P81" s="1393">
        <v>510.31900000000002</v>
      </c>
      <c r="Q81" s="1393">
        <v>522.02800000000002</v>
      </c>
      <c r="R81" s="1393">
        <v>471.59800000000001</v>
      </c>
      <c r="S81" s="1393">
        <v>452.99799999999999</v>
      </c>
      <c r="T81" s="1393">
        <v>486.36200000000002</v>
      </c>
      <c r="U81" s="1393">
        <v>587.19000000000005</v>
      </c>
      <c r="V81" s="1393">
        <v>612.54800000000012</v>
      </c>
      <c r="W81" s="1394">
        <v>7350.5760000000009</v>
      </c>
    </row>
    <row r="82" spans="8:23" ht="18" customHeight="1" x14ac:dyDescent="0.3">
      <c r="H82" s="1388"/>
      <c r="I82" s="1392" t="s">
        <v>820</v>
      </c>
      <c r="J82" s="1393">
        <v>573.94299999999998</v>
      </c>
      <c r="K82" s="1393">
        <v>593.47799999999995</v>
      </c>
      <c r="L82" s="1393">
        <v>643.49400000000003</v>
      </c>
      <c r="M82" s="1393">
        <v>606.35799999999995</v>
      </c>
      <c r="N82" s="1393">
        <v>685.12699999999995</v>
      </c>
      <c r="O82" s="1371">
        <v>767.23099999999999</v>
      </c>
      <c r="P82" s="1393">
        <v>710.54200000000003</v>
      </c>
      <c r="Q82" s="1393">
        <v>669.553</v>
      </c>
      <c r="R82" s="1393">
        <v>658.80600000000004</v>
      </c>
      <c r="S82" s="1393">
        <v>819.03800000000001</v>
      </c>
      <c r="T82" s="1393">
        <v>794.05600000000004</v>
      </c>
      <c r="U82" s="1393">
        <v>940.37099999999998</v>
      </c>
      <c r="V82" s="1393">
        <v>705.16641666666681</v>
      </c>
      <c r="W82" s="1394">
        <v>8461.9970000000012</v>
      </c>
    </row>
    <row r="83" spans="8:23" ht="18" customHeight="1" x14ac:dyDescent="0.3">
      <c r="H83" s="1388"/>
      <c r="I83" s="1392" t="s">
        <v>821</v>
      </c>
      <c r="J83" s="1393">
        <v>3535.5749999999998</v>
      </c>
      <c r="K83" s="1393">
        <v>3722.3490000000002</v>
      </c>
      <c r="L83" s="1393">
        <v>5410.66</v>
      </c>
      <c r="M83" s="1393">
        <v>3592.145</v>
      </c>
      <c r="N83" s="1393">
        <v>3701.768</v>
      </c>
      <c r="O83" s="1371">
        <v>4136.0590000000002</v>
      </c>
      <c r="P83" s="1393">
        <v>3885.58</v>
      </c>
      <c r="Q83" s="1393">
        <v>3983.4870000000001</v>
      </c>
      <c r="R83" s="1393">
        <v>3785.1579999999999</v>
      </c>
      <c r="S83" s="1393">
        <v>3728.71</v>
      </c>
      <c r="T83" s="1393">
        <v>3820.5909999999999</v>
      </c>
      <c r="U83" s="1393">
        <v>4866.3710000000001</v>
      </c>
      <c r="V83" s="1393">
        <v>4014.03775</v>
      </c>
      <c r="W83" s="1395">
        <v>48168.453000000001</v>
      </c>
    </row>
    <row r="84" spans="8:23" ht="18" customHeight="1" x14ac:dyDescent="0.3">
      <c r="H84" s="1396"/>
      <c r="I84" s="1397" t="s">
        <v>822</v>
      </c>
      <c r="J84" s="1398">
        <v>9.4E-2</v>
      </c>
      <c r="K84" s="1398">
        <v>-0.09</v>
      </c>
      <c r="L84" s="1398">
        <v>-0.188</v>
      </c>
      <c r="M84" s="1398">
        <v>-0.23200000000000001</v>
      </c>
      <c r="N84" s="1398">
        <v>1.9E-2</v>
      </c>
      <c r="O84" s="1398">
        <v>5.8000000000000003E-2</v>
      </c>
      <c r="P84" s="1398">
        <v>-8.1000000000000003E-2</v>
      </c>
      <c r="Q84" s="1398">
        <v>0</v>
      </c>
      <c r="R84" s="1398">
        <v>7.2999999999999995E-2</v>
      </c>
      <c r="S84" s="1398">
        <v>-0.3</v>
      </c>
      <c r="T84" s="1398">
        <v>0</v>
      </c>
      <c r="U84" s="1398">
        <v>0</v>
      </c>
      <c r="V84" s="1398">
        <v>-5.3916666666666668E-2</v>
      </c>
      <c r="W84" s="1399">
        <v>-0.64700000000000002</v>
      </c>
    </row>
    <row r="85" spans="8:23" ht="18" customHeight="1" x14ac:dyDescent="0.3">
      <c r="H85" s="1400" t="s">
        <v>823</v>
      </c>
      <c r="I85" s="1401"/>
      <c r="J85" s="1393">
        <v>624.53300000000002</v>
      </c>
      <c r="K85" s="1393">
        <v>28.094000000000001</v>
      </c>
      <c r="L85" s="1393">
        <v>452.00700000000001</v>
      </c>
      <c r="M85" s="1393">
        <v>357.61500000000001</v>
      </c>
      <c r="N85" s="1393">
        <v>323.22699999999998</v>
      </c>
      <c r="O85" s="1371">
        <v>353.50799999999998</v>
      </c>
      <c r="P85" s="1402">
        <v>-232.41300000000001</v>
      </c>
      <c r="Q85" s="1402">
        <v>-567.86800000000005</v>
      </c>
      <c r="R85" s="142">
        <v>-87.334999999999994</v>
      </c>
      <c r="S85" s="1393">
        <v>95.887</v>
      </c>
      <c r="T85" s="1393">
        <v>242.93799999999999</v>
      </c>
      <c r="U85" s="1393">
        <v>157.351</v>
      </c>
      <c r="V85" s="1393">
        <v>145.62866666666665</v>
      </c>
      <c r="W85" s="1394">
        <v>1747.5439999999999</v>
      </c>
    </row>
    <row r="86" spans="8:23" ht="18" customHeight="1" x14ac:dyDescent="0.3">
      <c r="H86" s="1403"/>
      <c r="I86" s="1404" t="s">
        <v>803</v>
      </c>
      <c r="J86" s="1405">
        <v>150.44200000000001</v>
      </c>
      <c r="K86" s="1405">
        <v>143.73500000000001</v>
      </c>
      <c r="L86" s="1405">
        <v>130.006</v>
      </c>
      <c r="M86" s="1405">
        <v>103.47199999999999</v>
      </c>
      <c r="N86" s="1405">
        <v>101.373</v>
      </c>
      <c r="O86" s="1375">
        <v>115.276</v>
      </c>
      <c r="P86" s="1405">
        <v>90.263000000000005</v>
      </c>
      <c r="Q86" s="1405">
        <v>59.936999999999998</v>
      </c>
      <c r="R86" s="1405">
        <v>75.787999999999997</v>
      </c>
      <c r="S86" s="1405">
        <v>93.165000000000006</v>
      </c>
      <c r="T86" s="1405">
        <v>83.049000000000007</v>
      </c>
      <c r="U86" s="1405">
        <v>90.834999999999994</v>
      </c>
      <c r="V86" s="1405">
        <v>103.11175000000001</v>
      </c>
      <c r="W86" s="1406">
        <v>1237.3410000000001</v>
      </c>
    </row>
    <row r="87" spans="8:23" ht="18" customHeight="1" thickBot="1" x14ac:dyDescent="0.35">
      <c r="H87" s="1407" t="s">
        <v>426</v>
      </c>
      <c r="I87" s="1408"/>
      <c r="J87" s="1409">
        <v>6503.1930000000002</v>
      </c>
      <c r="K87" s="1409">
        <v>6434.058</v>
      </c>
      <c r="L87" s="1409">
        <v>9380.6049999999996</v>
      </c>
      <c r="M87" s="1409">
        <v>6655.8689999999997</v>
      </c>
      <c r="N87" s="1409">
        <v>6782.3119999999999</v>
      </c>
      <c r="O87" s="1410">
        <v>7256.7430000000004</v>
      </c>
      <c r="P87" s="1409">
        <v>6296.4690000000001</v>
      </c>
      <c r="Q87" s="1409">
        <v>6220.4979999999996</v>
      </c>
      <c r="R87" s="1409">
        <v>6077.1989999999996</v>
      </c>
      <c r="S87" s="1409">
        <v>6465.4719999999998</v>
      </c>
      <c r="T87" s="1409">
        <v>6634.83</v>
      </c>
      <c r="U87" s="1409">
        <v>8330.14</v>
      </c>
      <c r="V87" s="1409">
        <v>6919.7823333333326</v>
      </c>
      <c r="W87" s="1411">
        <v>83037.387999999992</v>
      </c>
    </row>
    <row r="88" spans="8:23" ht="18" customHeight="1" x14ac:dyDescent="0.3">
      <c r="H88" s="986"/>
      <c r="I88" s="986"/>
      <c r="J88" s="986"/>
      <c r="K88" s="986"/>
      <c r="L88" s="986"/>
      <c r="M88" s="986"/>
      <c r="N88" s="986"/>
      <c r="O88" s="986"/>
      <c r="P88" s="986"/>
      <c r="Q88" s="987"/>
      <c r="R88" s="987"/>
      <c r="S88" s="987"/>
      <c r="T88" s="987"/>
      <c r="U88" s="987"/>
      <c r="V88" s="434"/>
      <c r="W88" s="434"/>
    </row>
    <row r="89" spans="8:23" ht="18" customHeight="1" x14ac:dyDescent="0.3">
      <c r="H89" s="988"/>
      <c r="I89" s="988"/>
      <c r="J89" s="988"/>
      <c r="K89" s="988"/>
      <c r="L89" s="988"/>
      <c r="M89" s="988"/>
      <c r="N89" s="988"/>
      <c r="O89" s="988"/>
      <c r="P89" s="988"/>
      <c r="Q89" s="989"/>
      <c r="R89" s="989"/>
      <c r="S89" s="989"/>
      <c r="T89" s="989"/>
      <c r="U89" s="989"/>
      <c r="V89" s="90"/>
      <c r="W89" s="90"/>
    </row>
    <row r="90" spans="8:23" ht="18" customHeight="1" x14ac:dyDescent="0.3">
      <c r="H90" s="83"/>
      <c r="I90" s="83"/>
      <c r="J90" s="83"/>
      <c r="K90" s="83"/>
      <c r="L90" s="83"/>
      <c r="M90" s="83"/>
      <c r="N90" s="83"/>
      <c r="O90" s="83"/>
      <c r="P90" s="83"/>
      <c r="Q90" s="989"/>
      <c r="R90" s="989"/>
      <c r="S90" s="989"/>
      <c r="T90" s="989"/>
      <c r="U90" s="989"/>
      <c r="V90" s="83"/>
      <c r="W90" s="83"/>
    </row>
    <row r="91" spans="8:23" ht="18" customHeight="1" x14ac:dyDescent="0.3">
      <c r="H91" s="190"/>
      <c r="I91" s="190"/>
      <c r="J91" s="190"/>
      <c r="K91" s="190"/>
      <c r="L91" s="190"/>
      <c r="M91" s="190"/>
      <c r="N91" s="190"/>
      <c r="O91" s="190"/>
      <c r="P91" s="190"/>
    </row>
  </sheetData>
  <mergeCells count="42">
    <mergeCell ref="H34:I34"/>
    <mergeCell ref="H38:I38"/>
    <mergeCell ref="H41:I41"/>
    <mergeCell ref="C12:E12"/>
    <mergeCell ref="B4:E4"/>
    <mergeCell ref="C8:E8"/>
    <mergeCell ref="H9:I9"/>
    <mergeCell ref="C10:E10"/>
    <mergeCell ref="H10:I10"/>
    <mergeCell ref="D25:E25"/>
    <mergeCell ref="C14:E14"/>
    <mergeCell ref="H14:I14"/>
    <mergeCell ref="C16:E16"/>
    <mergeCell ref="H17:I17"/>
    <mergeCell ref="C18:E18"/>
    <mergeCell ref="C20:E20"/>
    <mergeCell ref="H21:I21"/>
    <mergeCell ref="C22:E22"/>
    <mergeCell ref="H22:I22"/>
    <mergeCell ref="D23:E23"/>
    <mergeCell ref="D24:E24"/>
    <mergeCell ref="D26:E26"/>
    <mergeCell ref="H26:I26"/>
    <mergeCell ref="D27:E27"/>
    <mergeCell ref="H29:I29"/>
    <mergeCell ref="C30:E30"/>
    <mergeCell ref="H75:I75"/>
    <mergeCell ref="H78:I78"/>
    <mergeCell ref="D28:F28"/>
    <mergeCell ref="H56:I56"/>
    <mergeCell ref="H60:I60"/>
    <mergeCell ref="H63:I63"/>
    <mergeCell ref="H66:I66"/>
    <mergeCell ref="H67:I67"/>
    <mergeCell ref="H73:I73"/>
    <mergeCell ref="C32:E32"/>
    <mergeCell ref="H44:I44"/>
    <mergeCell ref="H45:I45"/>
    <mergeCell ref="H49:I49"/>
    <mergeCell ref="H52:I52"/>
    <mergeCell ref="H55:I55"/>
    <mergeCell ref="H33:I33"/>
  </mergeCells>
  <phoneticPr fontId="3" type="noConversion"/>
  <hyperlinks>
    <hyperlink ref="D35:E35" location="P_BS!A1" display="Condensed Balance Sheet"/>
    <hyperlink ref="D36:E36" location="P_Key!A1" display="Key Indicators"/>
    <hyperlink ref="D37:E37" location="P_Premium!A1" display="Premium Income"/>
    <hyperlink ref="D38:E38" location="P_Ratios!A1" display="Loss &amp; Expense Ratios"/>
    <hyperlink ref="D34:E34" location="P_IS!A1" display="Condensed Income Statement"/>
    <hyperlink ref="D26" location="L_Premium!A1" display="Premium Income"/>
    <hyperlink ref="D25" location="L_Key!A1" display="Key Indicators"/>
    <hyperlink ref="D24" location="L_BS!A1" display="Condensed Balance Sheet"/>
    <hyperlink ref="D23" location="L_IS!A1" display="Condensed Income Statement"/>
    <hyperlink ref="C22:E22" location="P_IS!A1" display="Prudential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C30" location="Other_IS!A1" display="Other Subsidiaries"/>
    <hyperlink ref="C32" location="Contacts!A1" display="Contacts"/>
    <hyperlink ref="D27" location="L_Ratios!A1" display="Loss &amp; Expense Ratios"/>
    <hyperlink ref="C8:E8" location="Disclaimer!A1" display="Disclaimer"/>
  </hyperlinks>
  <pageMargins left="0.39370078740157483" right="0.39370078740157483" top="0.47244094488188981" bottom="0.47244094488188981" header="0.31496062992125984" footer="0.31496062992125984"/>
  <pageSetup paperSize="9" scale="62" fitToHeight="0" orientation="landscape" horizontalDpi="300" verticalDpi="300"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F110"/>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49" width="15.5" style="38" customWidth="1"/>
    <col min="50" max="52" width="15.5" style="48" customWidth="1"/>
    <col min="53" max="57" width="15.5" style="38" customWidth="1"/>
    <col min="58" max="16384" width="10.75" style="38"/>
  </cols>
  <sheetData>
    <row r="1" spans="2:57" ht="5.25" customHeight="1" x14ac:dyDescent="0.3"/>
    <row r="2" spans="2:57" ht="28.5" customHeight="1" x14ac:dyDescent="0.35">
      <c r="H2" s="39"/>
    </row>
    <row r="3" spans="2:57" ht="3" customHeight="1" x14ac:dyDescent="0.3">
      <c r="H3" s="40"/>
    </row>
    <row r="4" spans="2:57" ht="30" customHeight="1" x14ac:dyDescent="0.3">
      <c r="B4" s="1719" t="s">
        <v>25</v>
      </c>
      <c r="C4" s="1719"/>
      <c r="D4" s="1719"/>
      <c r="E4" s="1719"/>
      <c r="F4" s="191"/>
      <c r="G4" s="42"/>
      <c r="H4" s="64" t="s">
        <v>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row>
    <row r="5" spans="2:57" ht="18" customHeight="1" x14ac:dyDescent="0.3">
      <c r="B5" s="44"/>
      <c r="C5" s="44"/>
      <c r="D5" s="44"/>
      <c r="E5" s="44"/>
      <c r="F5" s="44"/>
      <c r="AI5" s="38"/>
      <c r="AV5" s="69"/>
      <c r="AW5" s="69"/>
      <c r="AX5" s="69"/>
      <c r="AY5" s="70"/>
      <c r="AZ5" s="70"/>
      <c r="BA5" s="70"/>
      <c r="BB5" s="70"/>
      <c r="BC5" s="70"/>
      <c r="BD5" s="70"/>
      <c r="BE5" s="70"/>
    </row>
    <row r="6" spans="2:57" ht="3" customHeight="1" thickBot="1" x14ac:dyDescent="0.35">
      <c r="H6" s="40"/>
    </row>
    <row r="7" spans="2:57" ht="12" customHeight="1" thickTop="1" x14ac:dyDescent="0.3">
      <c r="B7" s="193"/>
      <c r="C7" s="67"/>
      <c r="D7" s="67"/>
      <c r="E7" s="68"/>
      <c r="AI7" s="38"/>
      <c r="AX7" s="38"/>
      <c r="AY7" s="38"/>
      <c r="AZ7" s="38"/>
    </row>
    <row r="8" spans="2:57" ht="19.5" customHeight="1" x14ac:dyDescent="0.3">
      <c r="B8" s="74"/>
      <c r="C8" s="1721" t="s">
        <v>2</v>
      </c>
      <c r="D8" s="1721"/>
      <c r="E8" s="1722"/>
      <c r="F8" s="56"/>
      <c r="H8" s="700" t="s">
        <v>824</v>
      </c>
      <c r="I8" s="273"/>
      <c r="J8" s="273"/>
      <c r="K8" s="273"/>
      <c r="L8" s="273"/>
      <c r="M8" s="273"/>
      <c r="N8" s="273"/>
      <c r="O8" s="273"/>
      <c r="P8" s="273"/>
      <c r="Q8" s="273"/>
      <c r="R8" s="273"/>
      <c r="S8" s="273"/>
      <c r="T8" s="273"/>
      <c r="U8" s="273"/>
      <c r="V8" s="273"/>
      <c r="W8" s="273"/>
      <c r="X8" s="273"/>
      <c r="Y8" s="273"/>
      <c r="Z8" s="273"/>
      <c r="AA8" s="273"/>
      <c r="AB8" s="273"/>
      <c r="AC8" s="274"/>
      <c r="AD8" s="273"/>
      <c r="AE8" s="274"/>
      <c r="AF8" s="274"/>
      <c r="AG8" s="274"/>
      <c r="AH8" s="274"/>
      <c r="AI8" s="274"/>
      <c r="AJ8" s="273"/>
      <c r="AK8" s="293"/>
    </row>
    <row r="9" spans="2:57" ht="19.5" customHeight="1" thickBot="1" x14ac:dyDescent="0.35">
      <c r="B9" s="71"/>
      <c r="C9" s="75"/>
      <c r="D9" s="75"/>
      <c r="E9" s="76"/>
      <c r="F9" s="75"/>
      <c r="H9" s="77" t="s">
        <v>39</v>
      </c>
      <c r="I9" s="78" t="s">
        <v>40</v>
      </c>
      <c r="J9" s="78" t="s">
        <v>41</v>
      </c>
      <c r="K9" s="78" t="s">
        <v>42</v>
      </c>
      <c r="L9" s="78" t="s">
        <v>43</v>
      </c>
      <c r="M9" s="78" t="s">
        <v>44</v>
      </c>
      <c r="N9" s="78" t="s">
        <v>45</v>
      </c>
      <c r="O9" s="78" t="s">
        <v>46</v>
      </c>
      <c r="P9" s="78" t="s">
        <v>47</v>
      </c>
      <c r="Q9" s="78" t="s">
        <v>48</v>
      </c>
      <c r="R9" s="78" t="s">
        <v>49</v>
      </c>
      <c r="S9" s="78" t="s">
        <v>50</v>
      </c>
      <c r="T9" s="78" t="s">
        <v>51</v>
      </c>
      <c r="U9" s="78" t="s">
        <v>52</v>
      </c>
      <c r="V9" s="78" t="s">
        <v>53</v>
      </c>
      <c r="W9" s="78" t="s">
        <v>54</v>
      </c>
      <c r="X9" s="78" t="s">
        <v>55</v>
      </c>
      <c r="Y9" s="78" t="s">
        <v>56</v>
      </c>
      <c r="Z9" s="78" t="s">
        <v>57</v>
      </c>
      <c r="AA9" s="78" t="s">
        <v>58</v>
      </c>
      <c r="AB9" s="78" t="s">
        <v>142</v>
      </c>
      <c r="AC9" s="78" t="s">
        <v>143</v>
      </c>
      <c r="AD9" s="78" t="s">
        <v>61</v>
      </c>
      <c r="AE9" s="78" t="s">
        <v>62</v>
      </c>
      <c r="AF9" s="78" t="s">
        <v>63</v>
      </c>
      <c r="AG9" s="78" t="s">
        <v>64</v>
      </c>
      <c r="AH9" s="78" t="s">
        <v>320</v>
      </c>
      <c r="AI9" s="78" t="s">
        <v>66</v>
      </c>
      <c r="AJ9" s="78" t="s">
        <v>67</v>
      </c>
      <c r="AK9" s="78" t="s">
        <v>68</v>
      </c>
      <c r="AL9" s="78" t="s">
        <v>69</v>
      </c>
      <c r="AM9" s="78" t="s">
        <v>70</v>
      </c>
      <c r="AN9" s="78" t="s">
        <v>71</v>
      </c>
      <c r="AO9" s="78" t="s">
        <v>72</v>
      </c>
      <c r="AP9" s="78" t="s">
        <v>73</v>
      </c>
      <c r="AQ9" s="78" t="s">
        <v>74</v>
      </c>
      <c r="AR9" s="81" t="s">
        <v>75</v>
      </c>
      <c r="AS9" s="78" t="s">
        <v>76</v>
      </c>
      <c r="AT9" s="78" t="s">
        <v>77</v>
      </c>
      <c r="AU9" s="78" t="s">
        <v>78</v>
      </c>
      <c r="AV9" s="78" t="s">
        <v>79</v>
      </c>
      <c r="AW9" s="78" t="s">
        <v>80</v>
      </c>
      <c r="AX9" s="78" t="s">
        <v>81</v>
      </c>
      <c r="AY9" s="78" t="s">
        <v>82</v>
      </c>
      <c r="AZ9" s="78" t="s">
        <v>83</v>
      </c>
      <c r="BA9" s="78" t="s">
        <v>84</v>
      </c>
      <c r="BB9" s="78" t="s">
        <v>85</v>
      </c>
      <c r="BC9" s="78" t="s">
        <v>869</v>
      </c>
      <c r="BD9" s="78" t="s">
        <v>890</v>
      </c>
      <c r="BE9" s="78" t="s">
        <v>891</v>
      </c>
    </row>
    <row r="10" spans="2:57" ht="19.5" customHeight="1" x14ac:dyDescent="0.3">
      <c r="B10" s="74"/>
      <c r="C10" s="1721" t="s">
        <v>36</v>
      </c>
      <c r="D10" s="1721"/>
      <c r="E10" s="1722"/>
      <c r="F10" s="56"/>
      <c r="H10" s="1" t="s">
        <v>151</v>
      </c>
      <c r="I10" s="83">
        <v>1.4</v>
      </c>
      <c r="J10" s="83">
        <v>1.1000000000000001</v>
      </c>
      <c r="K10" s="83">
        <v>1.2</v>
      </c>
      <c r="L10" s="83">
        <v>0.7</v>
      </c>
      <c r="M10" s="83">
        <v>0.7</v>
      </c>
      <c r="N10" s="83">
        <v>0.9</v>
      </c>
      <c r="O10" s="83">
        <v>0.9</v>
      </c>
      <c r="P10" s="83">
        <v>1.1000000000000001</v>
      </c>
      <c r="Q10" s="83">
        <v>1.2</v>
      </c>
      <c r="R10" s="83">
        <v>1.2</v>
      </c>
      <c r="S10" s="83">
        <v>1.2</v>
      </c>
      <c r="T10" s="83">
        <v>1.2</v>
      </c>
      <c r="U10" s="83">
        <v>1.1000000000000001</v>
      </c>
      <c r="V10" s="83">
        <v>0.9</v>
      </c>
      <c r="W10" s="83">
        <v>0.7</v>
      </c>
      <c r="X10" s="83">
        <v>0.8</v>
      </c>
      <c r="Y10" s="83">
        <v>0.6</v>
      </c>
      <c r="Z10" s="83">
        <v>0.6</v>
      </c>
      <c r="AA10" s="83">
        <v>0.4</v>
      </c>
      <c r="AB10" s="83">
        <v>0.5</v>
      </c>
      <c r="AC10" s="84">
        <v>0.5</v>
      </c>
      <c r="AD10" s="83">
        <v>0.4</v>
      </c>
      <c r="AE10" s="84">
        <v>0.4</v>
      </c>
      <c r="AF10" s="84">
        <v>0.5</v>
      </c>
      <c r="AG10" s="84">
        <v>0.4</v>
      </c>
      <c r="AH10" s="84">
        <v>0.2</v>
      </c>
      <c r="AI10" s="84">
        <v>9.9999999999999978E-2</v>
      </c>
      <c r="AJ10" s="83">
        <v>0.3</v>
      </c>
      <c r="AK10" s="83">
        <v>0.2</v>
      </c>
      <c r="AL10" s="83">
        <v>0.3</v>
      </c>
      <c r="AM10" s="83">
        <v>0.2</v>
      </c>
      <c r="AN10" s="84">
        <v>0.2</v>
      </c>
      <c r="AO10" s="200">
        <v>0.2</v>
      </c>
      <c r="AP10" s="201">
        <v>0.90000000000000013</v>
      </c>
      <c r="AQ10" s="201">
        <v>1.1000000000000001</v>
      </c>
      <c r="AR10" s="201">
        <v>0.19999999999999973</v>
      </c>
      <c r="AS10" s="200">
        <v>0.3</v>
      </c>
      <c r="AT10" s="200">
        <v>0.2</v>
      </c>
      <c r="AU10" s="200">
        <v>0.3</v>
      </c>
      <c r="AV10" s="200">
        <v>0.3</v>
      </c>
      <c r="AW10" s="200">
        <v>0.3</v>
      </c>
      <c r="AX10" s="201">
        <v>0.2</v>
      </c>
      <c r="AY10" s="201">
        <v>0.3</v>
      </c>
      <c r="AZ10" s="201">
        <v>0.3</v>
      </c>
      <c r="BA10" s="200">
        <v>-2.1</v>
      </c>
      <c r="BB10" s="200">
        <v>-1.9</v>
      </c>
      <c r="BC10" s="1468">
        <v>1</v>
      </c>
      <c r="BD10" s="201">
        <v>-1.8</v>
      </c>
      <c r="BE10" s="203">
        <v>-3.1</v>
      </c>
    </row>
    <row r="11" spans="2:57" ht="19.5" customHeight="1" x14ac:dyDescent="0.3">
      <c r="B11" s="74"/>
      <c r="C11" s="89"/>
      <c r="D11" s="75"/>
      <c r="E11" s="76"/>
      <c r="F11" s="75"/>
      <c r="H11" s="215" t="s">
        <v>152</v>
      </c>
      <c r="I11" s="83">
        <v>19.5</v>
      </c>
      <c r="J11" s="83">
        <v>18.7</v>
      </c>
      <c r="K11" s="83">
        <v>20.8</v>
      </c>
      <c r="L11" s="83">
        <v>21.6</v>
      </c>
      <c r="M11" s="83">
        <v>21.5</v>
      </c>
      <c r="N11" s="83">
        <v>23.8</v>
      </c>
      <c r="O11" s="83">
        <v>25.1</v>
      </c>
      <c r="P11" s="83">
        <v>25.1</v>
      </c>
      <c r="Q11" s="83">
        <v>24.2</v>
      </c>
      <c r="R11" s="83">
        <v>24.1</v>
      </c>
      <c r="S11" s="83">
        <v>23.4</v>
      </c>
      <c r="T11" s="83">
        <v>23.9</v>
      </c>
      <c r="U11" s="83">
        <v>23.3</v>
      </c>
      <c r="V11" s="83">
        <v>26.1</v>
      </c>
      <c r="W11" s="83">
        <v>28.4</v>
      </c>
      <c r="X11" s="83">
        <v>29.4</v>
      </c>
      <c r="Y11" s="83">
        <v>28.4</v>
      </c>
      <c r="Z11" s="83">
        <v>29.8</v>
      </c>
      <c r="AA11" s="83">
        <v>34</v>
      </c>
      <c r="AB11" s="83">
        <v>28</v>
      </c>
      <c r="AC11" s="84">
        <v>27.2</v>
      </c>
      <c r="AD11" s="83">
        <v>27.1</v>
      </c>
      <c r="AE11" s="84">
        <v>27.8</v>
      </c>
      <c r="AF11" s="84">
        <v>27.1</v>
      </c>
      <c r="AG11" s="84">
        <v>26.3</v>
      </c>
      <c r="AH11" s="84">
        <v>27.8</v>
      </c>
      <c r="AI11" s="84">
        <v>30.999999999999996</v>
      </c>
      <c r="AJ11" s="83">
        <v>28.2</v>
      </c>
      <c r="AK11" s="83">
        <v>27.5</v>
      </c>
      <c r="AL11" s="83">
        <v>28.7</v>
      </c>
      <c r="AM11" s="83">
        <v>28.9</v>
      </c>
      <c r="AN11" s="84">
        <v>32.1</v>
      </c>
      <c r="AO11" s="200">
        <v>29.5</v>
      </c>
      <c r="AP11" s="201">
        <v>30.9</v>
      </c>
      <c r="AQ11" s="201">
        <v>32.500000000000007</v>
      </c>
      <c r="AR11" s="201">
        <v>40.699999999999989</v>
      </c>
      <c r="AS11" s="200">
        <v>38</v>
      </c>
      <c r="AT11" s="200">
        <v>46.6</v>
      </c>
      <c r="AU11" s="200">
        <v>41.7</v>
      </c>
      <c r="AV11" s="200">
        <v>43.000000000000014</v>
      </c>
      <c r="AW11" s="200">
        <v>37</v>
      </c>
      <c r="AX11" s="201">
        <v>39.400000000000006</v>
      </c>
      <c r="AY11" s="201">
        <v>52.1</v>
      </c>
      <c r="AZ11" s="201">
        <v>35.5</v>
      </c>
      <c r="BA11" s="200">
        <v>35.700000000000003</v>
      </c>
      <c r="BB11" s="200">
        <v>35.799999999999997</v>
      </c>
      <c r="BC11" s="1468">
        <v>39.9</v>
      </c>
      <c r="BD11" s="201">
        <v>42.1</v>
      </c>
      <c r="BE11" s="203">
        <v>39.1</v>
      </c>
    </row>
    <row r="12" spans="2:57" ht="19.5" customHeight="1" x14ac:dyDescent="0.3">
      <c r="B12" s="74"/>
      <c r="C12" s="1721" t="s">
        <v>0</v>
      </c>
      <c r="D12" s="1721"/>
      <c r="E12" s="1722"/>
      <c r="F12" s="56"/>
      <c r="H12" s="215" t="s">
        <v>153</v>
      </c>
      <c r="I12" s="83">
        <v>0</v>
      </c>
      <c r="J12" s="83">
        <v>0</v>
      </c>
      <c r="K12" s="83">
        <v>0</v>
      </c>
      <c r="L12" s="83">
        <v>0</v>
      </c>
      <c r="M12" s="83">
        <v>0</v>
      </c>
      <c r="N12" s="83">
        <v>0</v>
      </c>
      <c r="O12" s="83">
        <v>-0.1</v>
      </c>
      <c r="P12" s="83">
        <v>0.1</v>
      </c>
      <c r="Q12" s="83">
        <v>0</v>
      </c>
      <c r="R12" s="83">
        <v>0.1</v>
      </c>
      <c r="S12" s="83">
        <v>-0.1</v>
      </c>
      <c r="T12" s="83">
        <v>0</v>
      </c>
      <c r="U12" s="83">
        <v>0</v>
      </c>
      <c r="V12" s="83">
        <v>0</v>
      </c>
      <c r="W12" s="83">
        <v>0</v>
      </c>
      <c r="X12" s="83">
        <v>0.1</v>
      </c>
      <c r="Y12" s="83">
        <v>0</v>
      </c>
      <c r="Z12" s="83">
        <v>0</v>
      </c>
      <c r="AA12" s="83">
        <v>0</v>
      </c>
      <c r="AB12" s="83">
        <v>0</v>
      </c>
      <c r="AC12" s="84">
        <v>0</v>
      </c>
      <c r="AD12" s="83">
        <v>0.1</v>
      </c>
      <c r="AE12" s="84">
        <v>-0.5</v>
      </c>
      <c r="AF12" s="84">
        <v>0</v>
      </c>
      <c r="AG12" s="84">
        <v>0.3</v>
      </c>
      <c r="AH12" s="84">
        <v>-0.9</v>
      </c>
      <c r="AI12" s="84">
        <v>1.6000000000000014</v>
      </c>
      <c r="AJ12" s="83">
        <v>-4.2</v>
      </c>
      <c r="AK12" s="83">
        <v>5.5999999999999943</v>
      </c>
      <c r="AL12" s="83">
        <v>0.8</v>
      </c>
      <c r="AM12" s="83">
        <v>-0.7</v>
      </c>
      <c r="AN12" s="84">
        <v>3.8</v>
      </c>
      <c r="AO12" s="200">
        <v>-10.1</v>
      </c>
      <c r="AP12" s="201">
        <v>6.3000000000000007</v>
      </c>
      <c r="AQ12" s="201">
        <v>5.9999999999999858</v>
      </c>
      <c r="AR12" s="201">
        <v>6.2000000000000171</v>
      </c>
      <c r="AS12" s="200">
        <v>4.5</v>
      </c>
      <c r="AT12" s="200">
        <v>2.2999999999999998</v>
      </c>
      <c r="AU12" s="200">
        <v>0.6</v>
      </c>
      <c r="AV12" s="200">
        <v>5.8999999999999915</v>
      </c>
      <c r="AW12" s="200">
        <v>-3.5</v>
      </c>
      <c r="AX12" s="201">
        <v>-8.3000000000000114</v>
      </c>
      <c r="AY12" s="201">
        <v>5</v>
      </c>
      <c r="AZ12" s="201">
        <v>3.8</v>
      </c>
      <c r="BA12" s="200">
        <v>8.5</v>
      </c>
      <c r="BB12" s="200">
        <v>4.3</v>
      </c>
      <c r="BC12" s="1468">
        <v>-2.5</v>
      </c>
      <c r="BD12" s="201">
        <v>8.5</v>
      </c>
      <c r="BE12" s="203">
        <v>9</v>
      </c>
    </row>
    <row r="13" spans="2:57" ht="19.5" customHeight="1" x14ac:dyDescent="0.3">
      <c r="B13" s="74"/>
      <c r="C13" s="89"/>
      <c r="D13" s="75"/>
      <c r="E13" s="76"/>
      <c r="F13" s="75"/>
      <c r="H13" s="205" t="s">
        <v>154</v>
      </c>
      <c r="I13" s="206">
        <v>20.9</v>
      </c>
      <c r="J13" s="206">
        <v>19.8</v>
      </c>
      <c r="K13" s="206">
        <v>22</v>
      </c>
      <c r="L13" s="206">
        <v>22.3</v>
      </c>
      <c r="M13" s="206">
        <v>22.2</v>
      </c>
      <c r="N13" s="206">
        <v>24.7</v>
      </c>
      <c r="O13" s="206">
        <v>25.9</v>
      </c>
      <c r="P13" s="206">
        <v>26.3</v>
      </c>
      <c r="Q13" s="206">
        <v>25.4</v>
      </c>
      <c r="R13" s="206">
        <v>25.4</v>
      </c>
      <c r="S13" s="206">
        <v>24.5</v>
      </c>
      <c r="T13" s="206">
        <v>25.1</v>
      </c>
      <c r="U13" s="206">
        <v>24.4</v>
      </c>
      <c r="V13" s="206">
        <v>27</v>
      </c>
      <c r="W13" s="206">
        <v>29.1</v>
      </c>
      <c r="X13" s="206">
        <v>30.3</v>
      </c>
      <c r="Y13" s="206">
        <v>29</v>
      </c>
      <c r="Z13" s="206">
        <v>30.4</v>
      </c>
      <c r="AA13" s="206">
        <v>34.4</v>
      </c>
      <c r="AB13" s="206">
        <v>28.5</v>
      </c>
      <c r="AC13" s="207">
        <v>27.7</v>
      </c>
      <c r="AD13" s="206">
        <v>27.6</v>
      </c>
      <c r="AE13" s="207">
        <v>27.7</v>
      </c>
      <c r="AF13" s="207">
        <v>27.6</v>
      </c>
      <c r="AG13" s="207">
        <v>27</v>
      </c>
      <c r="AH13" s="207">
        <v>27.1</v>
      </c>
      <c r="AI13" s="207">
        <v>32.699999999999996</v>
      </c>
      <c r="AJ13" s="206">
        <v>24.3</v>
      </c>
      <c r="AK13" s="206">
        <v>33.299999999999997</v>
      </c>
      <c r="AL13" s="206">
        <v>29.8</v>
      </c>
      <c r="AM13" s="206">
        <v>28.4</v>
      </c>
      <c r="AN13" s="207">
        <v>36.1</v>
      </c>
      <c r="AO13" s="210">
        <v>19.600000000000001</v>
      </c>
      <c r="AP13" s="211">
        <v>38.1</v>
      </c>
      <c r="AQ13" s="211">
        <v>39.599999999999994</v>
      </c>
      <c r="AR13" s="211">
        <v>47.100000000000009</v>
      </c>
      <c r="AS13" s="210">
        <v>42.8</v>
      </c>
      <c r="AT13" s="210">
        <v>49.1</v>
      </c>
      <c r="AU13" s="210">
        <v>42.6</v>
      </c>
      <c r="AV13" s="210">
        <v>49.2</v>
      </c>
      <c r="AW13" s="210">
        <v>33.799999999999997</v>
      </c>
      <c r="AX13" s="211">
        <v>31.299999999999997</v>
      </c>
      <c r="AY13" s="211">
        <v>57.4</v>
      </c>
      <c r="AZ13" s="211">
        <v>39.6</v>
      </c>
      <c r="BA13" s="210">
        <v>42.1</v>
      </c>
      <c r="BB13" s="210">
        <v>38.200000000000003</v>
      </c>
      <c r="BC13" s="1469">
        <v>38.4</v>
      </c>
      <c r="BD13" s="211">
        <v>48.8</v>
      </c>
      <c r="BE13" s="213">
        <v>45</v>
      </c>
    </row>
    <row r="14" spans="2:57" ht="19.5" customHeight="1" x14ac:dyDescent="0.3">
      <c r="B14" s="74"/>
      <c r="C14" s="1721" t="s">
        <v>6</v>
      </c>
      <c r="D14" s="1721"/>
      <c r="E14" s="1722"/>
      <c r="F14" s="56"/>
      <c r="H14" s="215" t="s">
        <v>155</v>
      </c>
      <c r="I14" s="83">
        <v>6.3</v>
      </c>
      <c r="J14" s="83">
        <v>7</v>
      </c>
      <c r="K14" s="83">
        <v>6.9</v>
      </c>
      <c r="L14" s="83">
        <v>7.7</v>
      </c>
      <c r="M14" s="83">
        <v>7.3</v>
      </c>
      <c r="N14" s="83">
        <v>7.8</v>
      </c>
      <c r="O14" s="83">
        <v>8.1</v>
      </c>
      <c r="P14" s="83">
        <v>11.1</v>
      </c>
      <c r="Q14" s="83">
        <v>7.4</v>
      </c>
      <c r="R14" s="83">
        <v>8.8000000000000007</v>
      </c>
      <c r="S14" s="83">
        <v>8.6</v>
      </c>
      <c r="T14" s="83">
        <v>9.8000000000000007</v>
      </c>
      <c r="U14" s="83">
        <v>8.9</v>
      </c>
      <c r="V14" s="83">
        <v>10.199999999999999</v>
      </c>
      <c r="W14" s="83">
        <v>9.8000000000000007</v>
      </c>
      <c r="X14" s="83">
        <v>13.6</v>
      </c>
      <c r="Y14" s="83">
        <v>10.7</v>
      </c>
      <c r="Z14" s="83">
        <v>12.3</v>
      </c>
      <c r="AA14" s="83">
        <v>11.5</v>
      </c>
      <c r="AB14" s="83">
        <v>13.3</v>
      </c>
      <c r="AC14" s="84">
        <v>11.9</v>
      </c>
      <c r="AD14" s="83">
        <v>13.7</v>
      </c>
      <c r="AE14" s="84">
        <v>11.6</v>
      </c>
      <c r="AF14" s="84">
        <v>11</v>
      </c>
      <c r="AG14" s="84">
        <v>12.3</v>
      </c>
      <c r="AH14" s="84">
        <v>14.8</v>
      </c>
      <c r="AI14" s="84">
        <v>15</v>
      </c>
      <c r="AJ14" s="83">
        <v>14.5</v>
      </c>
      <c r="AK14" s="83">
        <v>12.7</v>
      </c>
      <c r="AL14" s="83">
        <v>15.2</v>
      </c>
      <c r="AM14" s="83">
        <v>14.3</v>
      </c>
      <c r="AN14" s="84">
        <v>18.7</v>
      </c>
      <c r="AO14" s="200">
        <v>12.7</v>
      </c>
      <c r="AP14" s="201">
        <v>15</v>
      </c>
      <c r="AQ14" s="201">
        <v>15.500000000000004</v>
      </c>
      <c r="AR14" s="201">
        <v>22.399999999999991</v>
      </c>
      <c r="AS14" s="200">
        <v>15.9</v>
      </c>
      <c r="AT14" s="200">
        <v>18.5</v>
      </c>
      <c r="AU14" s="200">
        <v>17.3</v>
      </c>
      <c r="AV14" s="200">
        <v>24.1</v>
      </c>
      <c r="AW14" s="200">
        <v>17.399999999999999</v>
      </c>
      <c r="AX14" s="201">
        <v>17.800000000000004</v>
      </c>
      <c r="AY14" s="201">
        <v>19.7</v>
      </c>
      <c r="AZ14" s="201">
        <v>23.4</v>
      </c>
      <c r="BA14" s="200">
        <v>17.899999999999999</v>
      </c>
      <c r="BB14" s="200">
        <v>19.899999999999999</v>
      </c>
      <c r="BC14" s="1468">
        <v>21.1</v>
      </c>
      <c r="BD14" s="201">
        <v>24.9</v>
      </c>
      <c r="BE14" s="203">
        <v>20.5</v>
      </c>
    </row>
    <row r="15" spans="2:57" ht="19.5" customHeight="1" x14ac:dyDescent="0.3">
      <c r="B15" s="74"/>
      <c r="C15" s="89"/>
      <c r="D15" s="75"/>
      <c r="E15" s="76"/>
      <c r="F15" s="75"/>
      <c r="H15" s="1" t="s">
        <v>157</v>
      </c>
      <c r="I15" s="83">
        <v>0</v>
      </c>
      <c r="J15" s="83">
        <v>0</v>
      </c>
      <c r="K15" s="83">
        <v>0</v>
      </c>
      <c r="L15" s="83">
        <v>0</v>
      </c>
      <c r="M15" s="83">
        <v>0</v>
      </c>
      <c r="N15" s="83">
        <v>0</v>
      </c>
      <c r="O15" s="83">
        <v>0.1</v>
      </c>
      <c r="P15" s="83">
        <v>-0.1</v>
      </c>
      <c r="Q15" s="83">
        <v>0</v>
      </c>
      <c r="R15" s="83">
        <v>0</v>
      </c>
      <c r="S15" s="83">
        <v>0</v>
      </c>
      <c r="T15" s="83">
        <v>0</v>
      </c>
      <c r="U15" s="83">
        <v>0</v>
      </c>
      <c r="V15" s="83">
        <v>0</v>
      </c>
      <c r="W15" s="83">
        <v>0</v>
      </c>
      <c r="X15" s="83">
        <v>0</v>
      </c>
      <c r="Y15" s="83">
        <v>0</v>
      </c>
      <c r="Z15" s="83">
        <v>0</v>
      </c>
      <c r="AA15" s="83">
        <v>0</v>
      </c>
      <c r="AB15" s="83">
        <v>0</v>
      </c>
      <c r="AC15" s="84">
        <v>0.3</v>
      </c>
      <c r="AD15" s="83">
        <v>0</v>
      </c>
      <c r="AE15" s="84">
        <v>0</v>
      </c>
      <c r="AF15" s="84">
        <v>0</v>
      </c>
      <c r="AG15" s="84">
        <v>0</v>
      </c>
      <c r="AH15" s="84">
        <v>0</v>
      </c>
      <c r="AI15" s="84">
        <v>0</v>
      </c>
      <c r="AJ15" s="83">
        <v>-7.1100000000000008E-15</v>
      </c>
      <c r="AK15" s="83">
        <v>0.1</v>
      </c>
      <c r="AL15" s="83">
        <v>-0.1</v>
      </c>
      <c r="AM15" s="83">
        <v>0</v>
      </c>
      <c r="AN15" s="84">
        <v>0</v>
      </c>
      <c r="AO15" s="200">
        <v>0</v>
      </c>
      <c r="AP15" s="201">
        <v>0</v>
      </c>
      <c r="AQ15" s="201">
        <v>0</v>
      </c>
      <c r="AR15" s="201">
        <v>0.1</v>
      </c>
      <c r="AS15" s="200">
        <v>9.9999999999997868E-2</v>
      </c>
      <c r="AT15" s="200">
        <v>-0.1</v>
      </c>
      <c r="AU15" s="200">
        <v>0</v>
      </c>
      <c r="AV15" s="200">
        <v>0</v>
      </c>
      <c r="AW15" s="200">
        <v>0</v>
      </c>
      <c r="AX15" s="201">
        <v>-7.1054273576010019E-15</v>
      </c>
      <c r="AY15" s="201">
        <v>0</v>
      </c>
      <c r="AZ15" s="201">
        <v>0</v>
      </c>
      <c r="BA15" s="200">
        <v>0</v>
      </c>
      <c r="BB15" s="200">
        <v>0</v>
      </c>
      <c r="BC15" s="1468">
        <v>0</v>
      </c>
      <c r="BD15" s="201">
        <v>0</v>
      </c>
      <c r="BE15" s="203">
        <v>0</v>
      </c>
    </row>
    <row r="16" spans="2:57" ht="19.5" customHeight="1" x14ac:dyDescent="0.3">
      <c r="B16" s="74"/>
      <c r="C16" s="1721" t="s">
        <v>7</v>
      </c>
      <c r="D16" s="1721"/>
      <c r="E16" s="1722"/>
      <c r="F16" s="56"/>
      <c r="H16" s="10" t="s">
        <v>158</v>
      </c>
      <c r="I16" s="206">
        <v>14.6</v>
      </c>
      <c r="J16" s="206">
        <v>12.8</v>
      </c>
      <c r="K16" s="206">
        <v>15.1</v>
      </c>
      <c r="L16" s="206">
        <v>14.6</v>
      </c>
      <c r="M16" s="206">
        <v>14.9</v>
      </c>
      <c r="N16" s="206">
        <v>16.899999999999999</v>
      </c>
      <c r="O16" s="206">
        <v>17.7</v>
      </c>
      <c r="P16" s="206">
        <v>15.3</v>
      </c>
      <c r="Q16" s="206">
        <v>18</v>
      </c>
      <c r="R16" s="206">
        <v>16.600000000000001</v>
      </c>
      <c r="S16" s="206">
        <v>15.9</v>
      </c>
      <c r="T16" s="206">
        <v>15.3</v>
      </c>
      <c r="U16" s="206">
        <v>15.5</v>
      </c>
      <c r="V16" s="206">
        <v>16.8</v>
      </c>
      <c r="W16" s="206">
        <v>19.3</v>
      </c>
      <c r="X16" s="206">
        <v>16.7</v>
      </c>
      <c r="Y16" s="206">
        <v>18.3</v>
      </c>
      <c r="Z16" s="206">
        <v>18.100000000000001</v>
      </c>
      <c r="AA16" s="206">
        <v>22.9</v>
      </c>
      <c r="AB16" s="206">
        <v>15.2</v>
      </c>
      <c r="AC16" s="207">
        <v>15.5</v>
      </c>
      <c r="AD16" s="206">
        <v>13.9</v>
      </c>
      <c r="AE16" s="207">
        <v>16.100000000000001</v>
      </c>
      <c r="AF16" s="207">
        <v>16.600000000000001</v>
      </c>
      <c r="AG16" s="207">
        <v>14.7</v>
      </c>
      <c r="AH16" s="207">
        <v>12.3</v>
      </c>
      <c r="AI16" s="207">
        <v>17.699999999999992</v>
      </c>
      <c r="AJ16" s="206">
        <v>9.8000000000000007</v>
      </c>
      <c r="AK16" s="206">
        <v>20.500000000000004</v>
      </c>
      <c r="AL16" s="206">
        <v>14.7</v>
      </c>
      <c r="AM16" s="206">
        <v>14.1</v>
      </c>
      <c r="AN16" s="207">
        <v>17.399999999999999</v>
      </c>
      <c r="AO16" s="210">
        <v>6.9</v>
      </c>
      <c r="AP16" s="211">
        <v>23.1</v>
      </c>
      <c r="AQ16" s="211">
        <v>24.099999999999991</v>
      </c>
      <c r="AR16" s="211">
        <v>24.600000000000016</v>
      </c>
      <c r="AS16" s="210">
        <v>26.8</v>
      </c>
      <c r="AT16" s="210">
        <v>30.7</v>
      </c>
      <c r="AU16" s="210">
        <v>25.3</v>
      </c>
      <c r="AV16" s="210">
        <v>25.1</v>
      </c>
      <c r="AW16" s="210">
        <v>16.399999999999999</v>
      </c>
      <c r="AX16" s="211">
        <v>13.5</v>
      </c>
      <c r="AY16" s="211">
        <v>37.700000000000003</v>
      </c>
      <c r="AZ16" s="211">
        <v>16.2</v>
      </c>
      <c r="BA16" s="210">
        <v>24.2</v>
      </c>
      <c r="BB16" s="210">
        <v>18.3</v>
      </c>
      <c r="BC16" s="1469">
        <v>17.3</v>
      </c>
      <c r="BD16" s="211">
        <v>23.9</v>
      </c>
      <c r="BE16" s="213">
        <v>24.5</v>
      </c>
    </row>
    <row r="17" spans="2:58" ht="19.5" customHeight="1" x14ac:dyDescent="0.3">
      <c r="B17" s="74"/>
      <c r="C17" s="89"/>
      <c r="D17" s="75"/>
      <c r="E17" s="76"/>
      <c r="F17" s="75"/>
      <c r="H17" s="1" t="s">
        <v>159</v>
      </c>
      <c r="I17" s="83">
        <v>-0.2</v>
      </c>
      <c r="J17" s="83">
        <v>0.2</v>
      </c>
      <c r="K17" s="83">
        <v>-0.6</v>
      </c>
      <c r="L17" s="83">
        <v>-9.3000000000000007</v>
      </c>
      <c r="M17" s="83">
        <v>-0.3</v>
      </c>
      <c r="N17" s="83">
        <v>-0.2</v>
      </c>
      <c r="O17" s="83">
        <v>0</v>
      </c>
      <c r="P17" s="83">
        <v>34.200000000000003</v>
      </c>
      <c r="Q17" s="83">
        <v>-0.1</v>
      </c>
      <c r="R17" s="83">
        <v>-0.1</v>
      </c>
      <c r="S17" s="83">
        <v>-0.1</v>
      </c>
      <c r="T17" s="83">
        <v>-0.8</v>
      </c>
      <c r="U17" s="83">
        <v>0.2</v>
      </c>
      <c r="V17" s="83">
        <v>-0.1</v>
      </c>
      <c r="W17" s="83">
        <v>-4.3</v>
      </c>
      <c r="X17" s="83">
        <v>-32.6</v>
      </c>
      <c r="Y17" s="83">
        <v>-0.3</v>
      </c>
      <c r="Z17" s="83">
        <v>3.3</v>
      </c>
      <c r="AA17" s="83">
        <v>0.3</v>
      </c>
      <c r="AB17" s="83">
        <v>0</v>
      </c>
      <c r="AC17" s="84">
        <v>-0.1</v>
      </c>
      <c r="AD17" s="83">
        <v>0</v>
      </c>
      <c r="AE17" s="84">
        <v>5.0999999999999996</v>
      </c>
      <c r="AF17" s="84">
        <v>-0.2</v>
      </c>
      <c r="AG17" s="84">
        <v>-0.1</v>
      </c>
      <c r="AH17" s="84">
        <v>-1.2</v>
      </c>
      <c r="AI17" s="84">
        <v>0</v>
      </c>
      <c r="AJ17" s="83">
        <v>-0.2</v>
      </c>
      <c r="AK17" s="83">
        <v>-0.1</v>
      </c>
      <c r="AL17" s="83">
        <v>-0.1</v>
      </c>
      <c r="AM17" s="83">
        <v>-0.2</v>
      </c>
      <c r="AN17" s="84">
        <v>-0.1</v>
      </c>
      <c r="AO17" s="200">
        <v>-0.2</v>
      </c>
      <c r="AP17" s="201">
        <v>0</v>
      </c>
      <c r="AQ17" s="201">
        <v>-0.3</v>
      </c>
      <c r="AR17" s="201">
        <v>-0.3</v>
      </c>
      <c r="AS17" s="200">
        <v>-0.1</v>
      </c>
      <c r="AT17" s="200">
        <v>0.1</v>
      </c>
      <c r="AU17" s="200">
        <v>-0.3</v>
      </c>
      <c r="AV17" s="200">
        <v>-0.1</v>
      </c>
      <c r="AW17" s="200">
        <v>-0.1</v>
      </c>
      <c r="AX17" s="201">
        <v>0.1</v>
      </c>
      <c r="AY17" s="201">
        <v>-0.2</v>
      </c>
      <c r="AZ17" s="201">
        <v>-1.3</v>
      </c>
      <c r="BA17" s="200">
        <v>-0.1</v>
      </c>
      <c r="BB17" s="200">
        <v>-0.1</v>
      </c>
      <c r="BC17" s="1468">
        <v>0</v>
      </c>
      <c r="BD17" s="201">
        <v>-1.4</v>
      </c>
      <c r="BE17" s="203">
        <v>-0.1</v>
      </c>
    </row>
    <row r="18" spans="2:58" ht="19.5" customHeight="1" x14ac:dyDescent="0.3">
      <c r="B18" s="74"/>
      <c r="C18" s="1721" t="s">
        <v>31</v>
      </c>
      <c r="D18" s="1721"/>
      <c r="E18" s="1722"/>
      <c r="F18" s="56"/>
      <c r="H18" s="10" t="s">
        <v>160</v>
      </c>
      <c r="I18" s="206">
        <v>14.4</v>
      </c>
      <c r="J18" s="206">
        <v>13</v>
      </c>
      <c r="K18" s="206">
        <v>14.5</v>
      </c>
      <c r="L18" s="206">
        <v>5.3</v>
      </c>
      <c r="M18" s="206">
        <v>14.6</v>
      </c>
      <c r="N18" s="206">
        <v>16.7</v>
      </c>
      <c r="O18" s="206">
        <v>17.7</v>
      </c>
      <c r="P18" s="206">
        <v>49.5</v>
      </c>
      <c r="Q18" s="206">
        <v>17.899999999999999</v>
      </c>
      <c r="R18" s="206">
        <v>16.5</v>
      </c>
      <c r="S18" s="206">
        <v>15.8</v>
      </c>
      <c r="T18" s="206">
        <v>14.5</v>
      </c>
      <c r="U18" s="206">
        <v>15.7</v>
      </c>
      <c r="V18" s="206">
        <v>16.7</v>
      </c>
      <c r="W18" s="206">
        <v>15</v>
      </c>
      <c r="X18" s="206">
        <v>-15.9</v>
      </c>
      <c r="Y18" s="206">
        <v>18</v>
      </c>
      <c r="Z18" s="206">
        <v>21.4</v>
      </c>
      <c r="AA18" s="206">
        <v>23.2</v>
      </c>
      <c r="AB18" s="206">
        <v>15.2</v>
      </c>
      <c r="AC18" s="207">
        <v>15.4</v>
      </c>
      <c r="AD18" s="206">
        <v>13.9</v>
      </c>
      <c r="AE18" s="207">
        <v>21.2</v>
      </c>
      <c r="AF18" s="207">
        <v>16.399999999999999</v>
      </c>
      <c r="AG18" s="207">
        <v>14.6</v>
      </c>
      <c r="AH18" s="207">
        <v>11.1</v>
      </c>
      <c r="AI18" s="207">
        <v>17.700000000000003</v>
      </c>
      <c r="AJ18" s="206">
        <v>9.6</v>
      </c>
      <c r="AK18" s="206">
        <v>20.400000000000002</v>
      </c>
      <c r="AL18" s="206">
        <v>14.6</v>
      </c>
      <c r="AM18" s="206">
        <v>13.9</v>
      </c>
      <c r="AN18" s="207">
        <v>17.3</v>
      </c>
      <c r="AO18" s="210">
        <v>6.7</v>
      </c>
      <c r="AP18" s="211">
        <v>23.1</v>
      </c>
      <c r="AQ18" s="211">
        <v>23.8</v>
      </c>
      <c r="AR18" s="211">
        <v>24.3</v>
      </c>
      <c r="AS18" s="210">
        <v>26.7</v>
      </c>
      <c r="AT18" s="210">
        <v>30.8</v>
      </c>
      <c r="AU18" s="210">
        <v>25</v>
      </c>
      <c r="AV18" s="210">
        <v>25</v>
      </c>
      <c r="AW18" s="210">
        <v>16.299999999999997</v>
      </c>
      <c r="AX18" s="211">
        <v>13.6</v>
      </c>
      <c r="AY18" s="211">
        <v>37.5</v>
      </c>
      <c r="AZ18" s="211">
        <v>14.9</v>
      </c>
      <c r="BA18" s="210">
        <v>24.1</v>
      </c>
      <c r="BB18" s="210">
        <v>18.2</v>
      </c>
      <c r="BC18" s="1469">
        <v>17.3</v>
      </c>
      <c r="BD18" s="211">
        <v>22.5</v>
      </c>
      <c r="BE18" s="213">
        <v>24.4</v>
      </c>
    </row>
    <row r="19" spans="2:58" ht="19.5" customHeight="1" x14ac:dyDescent="0.3">
      <c r="B19" s="74"/>
      <c r="C19" s="89"/>
      <c r="D19" s="75"/>
      <c r="E19" s="76"/>
      <c r="F19" s="75"/>
      <c r="H19" s="10" t="s">
        <v>162</v>
      </c>
      <c r="I19" s="206">
        <v>10.9</v>
      </c>
      <c r="J19" s="206">
        <v>10</v>
      </c>
      <c r="K19" s="206">
        <v>10.9</v>
      </c>
      <c r="L19" s="206">
        <v>4.0999999999999996</v>
      </c>
      <c r="M19" s="206">
        <v>11.3</v>
      </c>
      <c r="N19" s="206">
        <v>12.4</v>
      </c>
      <c r="O19" s="206">
        <v>13.5</v>
      </c>
      <c r="P19" s="206">
        <v>37.5</v>
      </c>
      <c r="Q19" s="206">
        <v>13.7</v>
      </c>
      <c r="R19" s="206">
        <v>12.6</v>
      </c>
      <c r="S19" s="206">
        <v>12</v>
      </c>
      <c r="T19" s="206">
        <v>11.3</v>
      </c>
      <c r="U19" s="206">
        <v>11.9</v>
      </c>
      <c r="V19" s="206">
        <v>12.9</v>
      </c>
      <c r="W19" s="206">
        <v>11.4</v>
      </c>
      <c r="X19" s="206">
        <v>-11.6</v>
      </c>
      <c r="Y19" s="206">
        <v>14</v>
      </c>
      <c r="Z19" s="206">
        <v>15.7</v>
      </c>
      <c r="AA19" s="206">
        <v>17.5</v>
      </c>
      <c r="AB19" s="206">
        <v>11.6</v>
      </c>
      <c r="AC19" s="207">
        <v>12</v>
      </c>
      <c r="AD19" s="206">
        <v>10.7</v>
      </c>
      <c r="AE19" s="207">
        <v>16</v>
      </c>
      <c r="AF19" s="207">
        <v>13.3</v>
      </c>
      <c r="AG19" s="207">
        <v>11.4</v>
      </c>
      <c r="AH19" s="207">
        <v>8.1</v>
      </c>
      <c r="AI19" s="207">
        <v>12.999999999999998</v>
      </c>
      <c r="AJ19" s="206">
        <v>7.1</v>
      </c>
      <c r="AK19" s="206">
        <v>15.100000000000003</v>
      </c>
      <c r="AL19" s="206">
        <v>10.6</v>
      </c>
      <c r="AM19" s="206">
        <v>10.199999999999999</v>
      </c>
      <c r="AN19" s="207">
        <v>13</v>
      </c>
      <c r="AO19" s="210">
        <v>4.4000000000000004</v>
      </c>
      <c r="AP19" s="211">
        <v>17.2</v>
      </c>
      <c r="AQ19" s="211">
        <v>17.8</v>
      </c>
      <c r="AR19" s="211">
        <v>17.899999999999999</v>
      </c>
      <c r="AS19" s="210">
        <v>19.899999999999999</v>
      </c>
      <c r="AT19" s="210">
        <v>22.5</v>
      </c>
      <c r="AU19" s="210">
        <v>18.399999999999999</v>
      </c>
      <c r="AV19" s="210">
        <v>19.100000000000001</v>
      </c>
      <c r="AW19" s="210">
        <v>11.8</v>
      </c>
      <c r="AX19" s="211">
        <v>9.5</v>
      </c>
      <c r="AY19" s="211">
        <v>28.6</v>
      </c>
      <c r="AZ19" s="211">
        <v>9.4</v>
      </c>
      <c r="BA19" s="210">
        <v>18</v>
      </c>
      <c r="BB19" s="210">
        <v>13.6</v>
      </c>
      <c r="BC19" s="1469">
        <v>12.7</v>
      </c>
      <c r="BD19" s="211">
        <v>17.2</v>
      </c>
      <c r="BE19" s="213">
        <v>18.600000000000001</v>
      </c>
    </row>
    <row r="20" spans="2:58" ht="19.5" customHeight="1" x14ac:dyDescent="0.3">
      <c r="B20" s="74"/>
      <c r="C20" s="1721" t="s">
        <v>17</v>
      </c>
      <c r="D20" s="1721"/>
      <c r="E20" s="1722"/>
      <c r="F20" s="56"/>
      <c r="H20" s="1412" t="s">
        <v>164</v>
      </c>
      <c r="I20" s="220">
        <v>10.9</v>
      </c>
      <c r="J20" s="220">
        <v>10</v>
      </c>
      <c r="K20" s="220">
        <v>10.9</v>
      </c>
      <c r="L20" s="220">
        <v>4.0999999999999996</v>
      </c>
      <c r="M20" s="220">
        <v>11.3</v>
      </c>
      <c r="N20" s="220">
        <v>12.4</v>
      </c>
      <c r="O20" s="220">
        <v>13.5</v>
      </c>
      <c r="P20" s="220">
        <v>37.5</v>
      </c>
      <c r="Q20" s="220">
        <v>13.7</v>
      </c>
      <c r="R20" s="220">
        <v>12.6</v>
      </c>
      <c r="S20" s="220">
        <v>12</v>
      </c>
      <c r="T20" s="220">
        <v>11.3</v>
      </c>
      <c r="U20" s="220">
        <v>11.9</v>
      </c>
      <c r="V20" s="220">
        <v>12.9</v>
      </c>
      <c r="W20" s="220">
        <v>11.4</v>
      </c>
      <c r="X20" s="220">
        <v>-11.6</v>
      </c>
      <c r="Y20" s="220">
        <v>14</v>
      </c>
      <c r="Z20" s="220">
        <v>15.7</v>
      </c>
      <c r="AA20" s="220">
        <v>17.5</v>
      </c>
      <c r="AB20" s="220">
        <v>11.6</v>
      </c>
      <c r="AC20" s="221">
        <v>12</v>
      </c>
      <c r="AD20" s="220">
        <v>10.7</v>
      </c>
      <c r="AE20" s="221">
        <v>16</v>
      </c>
      <c r="AF20" s="221">
        <v>13.3</v>
      </c>
      <c r="AG20" s="221">
        <v>11.4</v>
      </c>
      <c r="AH20" s="221">
        <v>8.1</v>
      </c>
      <c r="AI20" s="221">
        <v>12.999999999999998</v>
      </c>
      <c r="AJ20" s="220">
        <v>7.1</v>
      </c>
      <c r="AK20" s="220">
        <v>15.100000000000003</v>
      </c>
      <c r="AL20" s="220">
        <v>10.6</v>
      </c>
      <c r="AM20" s="220">
        <v>10.199999999999999</v>
      </c>
      <c r="AN20" s="221">
        <v>13</v>
      </c>
      <c r="AO20" s="224">
        <v>4.4000000000000004</v>
      </c>
      <c r="AP20" s="225">
        <v>17.2</v>
      </c>
      <c r="AQ20" s="225">
        <v>17.8</v>
      </c>
      <c r="AR20" s="225">
        <v>17.899999999999999</v>
      </c>
      <c r="AS20" s="224">
        <v>19.899999999999999</v>
      </c>
      <c r="AT20" s="224">
        <v>22.5</v>
      </c>
      <c r="AU20" s="224">
        <v>18.399999999999999</v>
      </c>
      <c r="AV20" s="224">
        <v>19.100000000000001</v>
      </c>
      <c r="AW20" s="224">
        <v>11.8</v>
      </c>
      <c r="AX20" s="225">
        <v>9.5</v>
      </c>
      <c r="AY20" s="225">
        <v>28.6</v>
      </c>
      <c r="AZ20" s="225">
        <v>9.4</v>
      </c>
      <c r="BA20" s="224">
        <v>18</v>
      </c>
      <c r="BB20" s="224">
        <v>13.6</v>
      </c>
      <c r="BC20" s="1470">
        <v>12.7</v>
      </c>
      <c r="BD20" s="225">
        <v>17.2</v>
      </c>
      <c r="BE20" s="227">
        <v>18.600000000000001</v>
      </c>
    </row>
    <row r="21" spans="2:58" ht="19.5" customHeight="1" x14ac:dyDescent="0.3">
      <c r="B21" s="74"/>
      <c r="E21" s="113"/>
      <c r="F21" s="75"/>
      <c r="H21" s="187"/>
      <c r="I21" s="187"/>
      <c r="J21" s="187"/>
      <c r="K21" s="187"/>
      <c r="L21" s="187"/>
      <c r="M21" s="187"/>
      <c r="N21" s="187"/>
      <c r="O21" s="187"/>
      <c r="P21" s="187"/>
      <c r="Q21" s="187"/>
      <c r="R21" s="187"/>
      <c r="S21" s="187"/>
      <c r="T21" s="187"/>
      <c r="U21" s="187"/>
      <c r="V21" s="187"/>
      <c r="W21" s="187"/>
      <c r="X21" s="187"/>
      <c r="Y21" s="187"/>
      <c r="Z21" s="187"/>
      <c r="AA21" s="187"/>
      <c r="AB21" s="187"/>
      <c r="AC21" s="188"/>
      <c r="AD21" s="187"/>
      <c r="AE21" s="188"/>
      <c r="AF21" s="188"/>
      <c r="AG21" s="188"/>
      <c r="AH21" s="188"/>
      <c r="AI21" s="188"/>
      <c r="AJ21" s="187"/>
      <c r="AK21" s="187"/>
      <c r="AL21" s="187"/>
      <c r="AM21" s="187"/>
      <c r="AN21" s="187"/>
      <c r="AO21" s="189"/>
      <c r="AP21" s="216"/>
      <c r="AQ21" s="216"/>
      <c r="AR21" s="216"/>
      <c r="AS21" s="189"/>
      <c r="AT21" s="189"/>
      <c r="AU21" s="189"/>
      <c r="AV21" s="189"/>
      <c r="AW21" s="189"/>
      <c r="AX21" s="216"/>
      <c r="AY21" s="216"/>
      <c r="AZ21" s="216"/>
      <c r="BA21" s="189"/>
      <c r="BB21" s="189"/>
      <c r="BC21" s="189"/>
      <c r="BD21" s="1640"/>
      <c r="BE21" s="1449"/>
    </row>
    <row r="22" spans="2:58" ht="19.5" customHeight="1" x14ac:dyDescent="0.3">
      <c r="B22" s="74"/>
      <c r="C22" s="1724" t="s">
        <v>8</v>
      </c>
      <c r="D22" s="1724"/>
      <c r="E22" s="1725"/>
      <c r="F22" s="56"/>
      <c r="H22" s="700" t="s">
        <v>421</v>
      </c>
      <c r="I22" s="273"/>
      <c r="J22" s="273"/>
      <c r="K22" s="273"/>
      <c r="L22" s="273"/>
      <c r="M22" s="273"/>
      <c r="N22" s="273"/>
      <c r="O22" s="273"/>
      <c r="P22" s="273"/>
      <c r="Q22" s="273"/>
      <c r="R22" s="273"/>
      <c r="S22" s="273"/>
      <c r="T22" s="273"/>
      <c r="U22" s="273"/>
      <c r="V22" s="273"/>
      <c r="W22" s="273"/>
      <c r="X22" s="273"/>
      <c r="Y22" s="273"/>
      <c r="Z22" s="273"/>
      <c r="AA22" s="273"/>
      <c r="AB22" s="273"/>
      <c r="AC22" s="274"/>
      <c r="AD22" s="273"/>
      <c r="AE22" s="274"/>
      <c r="AF22" s="274"/>
      <c r="AG22" s="274"/>
      <c r="AH22" s="274"/>
      <c r="AI22" s="274"/>
      <c r="AJ22" s="273"/>
      <c r="AK22" s="273"/>
      <c r="AL22" s="273"/>
      <c r="AM22" s="273"/>
      <c r="AN22" s="273"/>
      <c r="AO22" s="410"/>
      <c r="AP22" s="411"/>
      <c r="AQ22" s="411"/>
      <c r="AR22" s="411"/>
      <c r="AS22" s="410"/>
      <c r="AT22" s="410"/>
      <c r="AU22" s="410"/>
      <c r="AV22" s="410"/>
      <c r="AW22" s="410"/>
      <c r="AX22" s="411"/>
      <c r="AY22" s="411"/>
      <c r="AZ22" s="411"/>
      <c r="BA22" s="410"/>
      <c r="BB22" s="410"/>
      <c r="BC22" s="410"/>
      <c r="BD22" s="410"/>
      <c r="BE22" s="410"/>
    </row>
    <row r="23" spans="2:58" ht="19.5" customHeight="1" thickBot="1" x14ac:dyDescent="0.35">
      <c r="B23" s="71"/>
      <c r="E23" s="113"/>
      <c r="H23" s="77" t="s">
        <v>39</v>
      </c>
      <c r="I23" s="78" t="s">
        <v>40</v>
      </c>
      <c r="J23" s="78" t="s">
        <v>41</v>
      </c>
      <c r="K23" s="78" t="s">
        <v>42</v>
      </c>
      <c r="L23" s="78" t="s">
        <v>43</v>
      </c>
      <c r="M23" s="78" t="s">
        <v>44</v>
      </c>
      <c r="N23" s="78" t="s">
        <v>45</v>
      </c>
      <c r="O23" s="78" t="s">
        <v>46</v>
      </c>
      <c r="P23" s="78" t="s">
        <v>47</v>
      </c>
      <c r="Q23" s="78" t="s">
        <v>48</v>
      </c>
      <c r="R23" s="78" t="s">
        <v>49</v>
      </c>
      <c r="S23" s="78" t="s">
        <v>50</v>
      </c>
      <c r="T23" s="78" t="s">
        <v>51</v>
      </c>
      <c r="U23" s="78" t="s">
        <v>52</v>
      </c>
      <c r="V23" s="78" t="s">
        <v>53</v>
      </c>
      <c r="W23" s="78" t="s">
        <v>54</v>
      </c>
      <c r="X23" s="78" t="s">
        <v>55</v>
      </c>
      <c r="Y23" s="78" t="s">
        <v>56</v>
      </c>
      <c r="Z23" s="78" t="s">
        <v>57</v>
      </c>
      <c r="AA23" s="78" t="s">
        <v>58</v>
      </c>
      <c r="AB23" s="78" t="s">
        <v>142</v>
      </c>
      <c r="AC23" s="78" t="s">
        <v>143</v>
      </c>
      <c r="AD23" s="78" t="s">
        <v>61</v>
      </c>
      <c r="AE23" s="78" t="s">
        <v>62</v>
      </c>
      <c r="AF23" s="78" t="s">
        <v>63</v>
      </c>
      <c r="AG23" s="78" t="s">
        <v>64</v>
      </c>
      <c r="AH23" s="78" t="s">
        <v>320</v>
      </c>
      <c r="AI23" s="78" t="s">
        <v>66</v>
      </c>
      <c r="AJ23" s="78" t="s">
        <v>67</v>
      </c>
      <c r="AK23" s="78" t="s">
        <v>294</v>
      </c>
      <c r="AL23" s="78" t="s">
        <v>295</v>
      </c>
      <c r="AM23" s="78" t="s">
        <v>296</v>
      </c>
      <c r="AN23" s="78" t="s">
        <v>71</v>
      </c>
      <c r="AO23" s="277" t="s">
        <v>72</v>
      </c>
      <c r="AP23" s="78" t="s">
        <v>73</v>
      </c>
      <c r="AQ23" s="78" t="s">
        <v>74</v>
      </c>
      <c r="AR23" s="81" t="s">
        <v>75</v>
      </c>
      <c r="AS23" s="78" t="s">
        <v>76</v>
      </c>
      <c r="AT23" s="78" t="s">
        <v>148</v>
      </c>
      <c r="AU23" s="78" t="s">
        <v>78</v>
      </c>
      <c r="AV23" s="78" t="s">
        <v>79</v>
      </c>
      <c r="AW23" s="78" t="s">
        <v>80</v>
      </c>
      <c r="AX23" s="78" t="s">
        <v>81</v>
      </c>
      <c r="AY23" s="78" t="s">
        <v>82</v>
      </c>
      <c r="AZ23" s="78" t="s">
        <v>83</v>
      </c>
      <c r="BA23" s="78" t="s">
        <v>84</v>
      </c>
      <c r="BB23" s="78" t="s">
        <v>108</v>
      </c>
      <c r="BC23" s="78" t="s">
        <v>869</v>
      </c>
      <c r="BD23" s="78" t="s">
        <v>890</v>
      </c>
      <c r="BE23" s="78" t="s">
        <v>891</v>
      </c>
    </row>
    <row r="24" spans="2:58" ht="19.5" customHeight="1" x14ac:dyDescent="0.3">
      <c r="B24" s="71"/>
      <c r="C24" s="1721" t="s">
        <v>25</v>
      </c>
      <c r="D24" s="1721"/>
      <c r="E24" s="1722"/>
      <c r="F24" s="56"/>
      <c r="H24" s="1" t="s">
        <v>151</v>
      </c>
      <c r="I24" s="1413"/>
      <c r="J24" s="1413"/>
      <c r="K24" s="1413"/>
      <c r="L24" s="1413"/>
      <c r="M24" s="1413"/>
      <c r="N24" s="1413"/>
      <c r="O24" s="1413"/>
      <c r="P24" s="1413"/>
      <c r="Q24" s="1413"/>
      <c r="R24" s="83">
        <v>42.5</v>
      </c>
      <c r="S24" s="83">
        <v>47.4</v>
      </c>
      <c r="T24" s="83">
        <v>45.6</v>
      </c>
      <c r="U24" s="83">
        <v>44.4</v>
      </c>
      <c r="V24" s="83">
        <v>45.5</v>
      </c>
      <c r="W24" s="83">
        <v>49.1</v>
      </c>
      <c r="X24" s="83">
        <v>52.8</v>
      </c>
      <c r="Y24" s="83">
        <v>55.1</v>
      </c>
      <c r="Z24" s="83">
        <v>59.4</v>
      </c>
      <c r="AA24" s="83">
        <v>64.099999999999994</v>
      </c>
      <c r="AB24" s="83">
        <v>68.099999999999994</v>
      </c>
      <c r="AC24" s="84">
        <v>71.3</v>
      </c>
      <c r="AD24" s="83">
        <v>72.5</v>
      </c>
      <c r="AE24" s="84">
        <v>76.400000000000006</v>
      </c>
      <c r="AF24" s="84">
        <v>76.8</v>
      </c>
      <c r="AG24" s="84">
        <v>77.2</v>
      </c>
      <c r="AH24" s="84">
        <v>75.900000000000006</v>
      </c>
      <c r="AI24" s="84">
        <v>76.200000000000031</v>
      </c>
      <c r="AJ24" s="83">
        <v>77.3</v>
      </c>
      <c r="AK24" s="83">
        <v>76.5</v>
      </c>
      <c r="AL24" s="83">
        <v>77.400000000000006</v>
      </c>
      <c r="AM24" s="83">
        <v>78.7</v>
      </c>
      <c r="AN24" s="84">
        <v>81.2</v>
      </c>
      <c r="AO24" s="200">
        <v>80.5</v>
      </c>
      <c r="AP24" s="201">
        <v>80.699999999999989</v>
      </c>
      <c r="AQ24" s="201">
        <v>80.600000000000023</v>
      </c>
      <c r="AR24" s="201">
        <v>88.199999999999989</v>
      </c>
      <c r="AS24" s="200">
        <v>81.2</v>
      </c>
      <c r="AT24" s="200">
        <v>93.5</v>
      </c>
      <c r="AU24" s="200">
        <v>98.4</v>
      </c>
      <c r="AV24" s="200">
        <v>103.3</v>
      </c>
      <c r="AW24" s="200">
        <v>106.6</v>
      </c>
      <c r="AX24" s="201">
        <v>108.80000000000001</v>
      </c>
      <c r="AY24" s="201">
        <v>115.9</v>
      </c>
      <c r="AZ24" s="201">
        <v>110.7</v>
      </c>
      <c r="BA24" s="200">
        <v>109.4</v>
      </c>
      <c r="BB24" s="200">
        <v>114</v>
      </c>
      <c r="BC24" s="1468">
        <v>116.1</v>
      </c>
      <c r="BD24" s="201">
        <v>116.4</v>
      </c>
      <c r="BE24" s="203">
        <v>113.6</v>
      </c>
    </row>
    <row r="25" spans="2:58" ht="19.5" customHeight="1" x14ac:dyDescent="0.3">
      <c r="B25" s="71"/>
      <c r="D25" s="1728" t="s">
        <v>602</v>
      </c>
      <c r="E25" s="1728"/>
      <c r="F25" s="1728"/>
      <c r="H25" s="215" t="s">
        <v>152</v>
      </c>
      <c r="I25" s="1413"/>
      <c r="J25" s="1413"/>
      <c r="K25" s="1413"/>
      <c r="L25" s="1413"/>
      <c r="M25" s="1413"/>
      <c r="N25" s="1413"/>
      <c r="O25" s="1413"/>
      <c r="P25" s="1413"/>
      <c r="Q25" s="1413"/>
      <c r="R25" s="83">
        <v>4.7</v>
      </c>
      <c r="S25" s="83">
        <v>4.9000000000000004</v>
      </c>
      <c r="T25" s="83">
        <v>5.0999999999999996</v>
      </c>
      <c r="U25" s="83">
        <v>6.7</v>
      </c>
      <c r="V25" s="83">
        <v>8.4</v>
      </c>
      <c r="W25" s="83">
        <v>8.6</v>
      </c>
      <c r="X25" s="83">
        <v>9.9</v>
      </c>
      <c r="Y25" s="83">
        <v>11.1</v>
      </c>
      <c r="Z25" s="83">
        <v>13.2</v>
      </c>
      <c r="AA25" s="83">
        <v>14.5</v>
      </c>
      <c r="AB25" s="83">
        <v>16.2</v>
      </c>
      <c r="AC25" s="84">
        <v>18.899999999999999</v>
      </c>
      <c r="AD25" s="83">
        <v>21</v>
      </c>
      <c r="AE25" s="84">
        <v>23.4</v>
      </c>
      <c r="AF25" s="84">
        <v>25.2</v>
      </c>
      <c r="AG25" s="84">
        <v>28.7</v>
      </c>
      <c r="AH25" s="84">
        <v>40.1</v>
      </c>
      <c r="AI25" s="84">
        <v>51.8</v>
      </c>
      <c r="AJ25" s="83">
        <v>59.5</v>
      </c>
      <c r="AK25" s="83">
        <v>69.900000000000006</v>
      </c>
      <c r="AL25" s="83">
        <v>83.9</v>
      </c>
      <c r="AM25" s="83">
        <v>93.2</v>
      </c>
      <c r="AN25" s="84">
        <v>87.5</v>
      </c>
      <c r="AO25" s="200">
        <v>112.1</v>
      </c>
      <c r="AP25" s="201">
        <v>126.30000000000001</v>
      </c>
      <c r="AQ25" s="201">
        <v>141.70000000000002</v>
      </c>
      <c r="AR25" s="201">
        <v>157.39999999999998</v>
      </c>
      <c r="AS25" s="200">
        <v>169.3</v>
      </c>
      <c r="AT25" s="200">
        <v>175.7</v>
      </c>
      <c r="AU25" s="200">
        <v>185.2</v>
      </c>
      <c r="AV25" s="200">
        <v>192.8</v>
      </c>
      <c r="AW25" s="200">
        <v>200.5</v>
      </c>
      <c r="AX25" s="201">
        <v>200.39999999999998</v>
      </c>
      <c r="AY25" s="201">
        <v>207.1</v>
      </c>
      <c r="AZ25" s="201">
        <v>205.9</v>
      </c>
      <c r="BA25" s="200">
        <v>210.8</v>
      </c>
      <c r="BB25" s="200">
        <v>213.6</v>
      </c>
      <c r="BC25" s="1468">
        <v>215.1</v>
      </c>
      <c r="BD25" s="201">
        <v>220.5</v>
      </c>
      <c r="BE25" s="203">
        <v>221</v>
      </c>
    </row>
    <row r="26" spans="2:58" ht="19.5" customHeight="1" x14ac:dyDescent="0.3">
      <c r="B26" s="71"/>
      <c r="C26" s="214"/>
      <c r="D26" s="189" t="s">
        <v>10</v>
      </c>
      <c r="E26" s="1414"/>
      <c r="F26" s="189"/>
      <c r="H26" s="215" t="s">
        <v>153</v>
      </c>
      <c r="I26" s="1413"/>
      <c r="J26" s="1413"/>
      <c r="K26" s="1413"/>
      <c r="L26" s="1413"/>
      <c r="M26" s="1413"/>
      <c r="N26" s="1413"/>
      <c r="O26" s="1413"/>
      <c r="P26" s="1413"/>
      <c r="Q26" s="1413"/>
      <c r="R26" s="83">
        <v>0.4</v>
      </c>
      <c r="S26" s="83">
        <v>-5.4</v>
      </c>
      <c r="T26" s="83">
        <v>-5.4</v>
      </c>
      <c r="U26" s="83">
        <v>-5.4</v>
      </c>
      <c r="V26" s="83">
        <v>-7.1</v>
      </c>
      <c r="W26" s="83">
        <v>-8.3000000000000007</v>
      </c>
      <c r="X26" s="83">
        <v>-10.4</v>
      </c>
      <c r="Y26" s="83">
        <v>-10.7</v>
      </c>
      <c r="Z26" s="83">
        <v>0.3</v>
      </c>
      <c r="AA26" s="83">
        <v>-10.5</v>
      </c>
      <c r="AB26" s="83">
        <v>-15.7</v>
      </c>
      <c r="AC26" s="84">
        <v>-12.4</v>
      </c>
      <c r="AD26" s="83">
        <v>-20.3</v>
      </c>
      <c r="AE26" s="84">
        <v>-12.1</v>
      </c>
      <c r="AF26" s="84">
        <v>-23.6</v>
      </c>
      <c r="AG26" s="84">
        <v>-19.8</v>
      </c>
      <c r="AH26" s="84">
        <v>-29.4</v>
      </c>
      <c r="AI26" s="84">
        <v>-41.399999999999991</v>
      </c>
      <c r="AJ26" s="83">
        <v>-49.3</v>
      </c>
      <c r="AK26" s="83">
        <v>-49.800000000000011</v>
      </c>
      <c r="AL26" s="83">
        <v>-66.400000000000006</v>
      </c>
      <c r="AM26" s="83">
        <v>-69.099999999999994</v>
      </c>
      <c r="AN26" s="84">
        <v>-71.7</v>
      </c>
      <c r="AO26" s="200">
        <v>-86.1</v>
      </c>
      <c r="AP26" s="201">
        <v>-96</v>
      </c>
      <c r="AQ26" s="201">
        <v>-111.10000000000005</v>
      </c>
      <c r="AR26" s="201">
        <v>-132.99999999999994</v>
      </c>
      <c r="AS26" s="200">
        <v>-120.50000000000001</v>
      </c>
      <c r="AT26" s="200">
        <v>-143.9</v>
      </c>
      <c r="AU26" s="201">
        <v>-141.4</v>
      </c>
      <c r="AV26" s="201">
        <v>-162.9</v>
      </c>
      <c r="AW26" s="200">
        <v>-155</v>
      </c>
      <c r="AX26" s="201">
        <v>-171.60000000000002</v>
      </c>
      <c r="AY26" s="201">
        <v>-176</v>
      </c>
      <c r="AZ26" s="201">
        <v>-178.6</v>
      </c>
      <c r="BA26" s="200">
        <v>-162.30000000000001</v>
      </c>
      <c r="BB26" s="200">
        <v>-163.69999999999999</v>
      </c>
      <c r="BC26" s="1468">
        <v>-176.8</v>
      </c>
      <c r="BD26" s="201">
        <v>-152.30000000000001</v>
      </c>
      <c r="BE26" s="203">
        <v>-171.8</v>
      </c>
    </row>
    <row r="27" spans="2:58" ht="19.5" customHeight="1" x14ac:dyDescent="0.3">
      <c r="B27" s="71"/>
      <c r="C27" s="214"/>
      <c r="D27" s="189"/>
      <c r="E27" s="1414"/>
      <c r="F27" s="189"/>
      <c r="H27" s="205" t="s">
        <v>154</v>
      </c>
      <c r="I27" s="1415"/>
      <c r="J27" s="1415"/>
      <c r="K27" s="1415"/>
      <c r="L27" s="1415"/>
      <c r="M27" s="1415"/>
      <c r="N27" s="1415"/>
      <c r="O27" s="1415"/>
      <c r="P27" s="1415"/>
      <c r="Q27" s="1415"/>
      <c r="R27" s="206">
        <v>47.6</v>
      </c>
      <c r="S27" s="206">
        <v>46.9</v>
      </c>
      <c r="T27" s="206">
        <v>45.3</v>
      </c>
      <c r="U27" s="206">
        <v>45.7</v>
      </c>
      <c r="V27" s="206">
        <v>46.8</v>
      </c>
      <c r="W27" s="206">
        <v>49.4</v>
      </c>
      <c r="X27" s="206">
        <v>52.3</v>
      </c>
      <c r="Y27" s="206">
        <v>55.5</v>
      </c>
      <c r="Z27" s="206">
        <v>72.900000000000006</v>
      </c>
      <c r="AA27" s="206">
        <v>68.099999999999994</v>
      </c>
      <c r="AB27" s="206">
        <v>68.599999999999994</v>
      </c>
      <c r="AC27" s="207">
        <v>77.8</v>
      </c>
      <c r="AD27" s="206">
        <v>73.2</v>
      </c>
      <c r="AE27" s="207">
        <v>87.7</v>
      </c>
      <c r="AF27" s="207">
        <v>78.400000000000006</v>
      </c>
      <c r="AG27" s="207">
        <v>86.1</v>
      </c>
      <c r="AH27" s="207">
        <v>86.6</v>
      </c>
      <c r="AI27" s="207">
        <v>86.599999999999966</v>
      </c>
      <c r="AJ27" s="206">
        <v>87.5</v>
      </c>
      <c r="AK27" s="206">
        <v>96.6</v>
      </c>
      <c r="AL27" s="206">
        <v>94.9</v>
      </c>
      <c r="AM27" s="206">
        <v>102.8</v>
      </c>
      <c r="AN27" s="207">
        <v>97</v>
      </c>
      <c r="AO27" s="210">
        <v>106.5</v>
      </c>
      <c r="AP27" s="211">
        <v>111.00000000000003</v>
      </c>
      <c r="AQ27" s="211">
        <v>111.20000000000002</v>
      </c>
      <c r="AR27" s="211">
        <v>112.59999999999997</v>
      </c>
      <c r="AS27" s="210">
        <v>130</v>
      </c>
      <c r="AT27" s="210">
        <v>125.3</v>
      </c>
      <c r="AU27" s="211">
        <v>142.19999999999999</v>
      </c>
      <c r="AV27" s="211">
        <v>133.19999999999999</v>
      </c>
      <c r="AW27" s="210">
        <v>152.10000000000002</v>
      </c>
      <c r="AX27" s="211">
        <v>137.6</v>
      </c>
      <c r="AY27" s="211">
        <v>147</v>
      </c>
      <c r="AZ27" s="211">
        <v>138</v>
      </c>
      <c r="BA27" s="210">
        <v>157.9</v>
      </c>
      <c r="BB27" s="210">
        <v>163.9</v>
      </c>
      <c r="BC27" s="1469">
        <v>154.4</v>
      </c>
      <c r="BD27" s="211">
        <v>184.6</v>
      </c>
      <c r="BE27" s="213">
        <v>162.80000000000001</v>
      </c>
    </row>
    <row r="28" spans="2:58" ht="19.5" customHeight="1" x14ac:dyDescent="0.3">
      <c r="B28" s="253"/>
      <c r="C28" s="1721" t="s">
        <v>32</v>
      </c>
      <c r="D28" s="1721"/>
      <c r="E28" s="1736"/>
      <c r="F28" s="56"/>
      <c r="H28" s="215" t="s">
        <v>155</v>
      </c>
      <c r="I28" s="1413"/>
      <c r="J28" s="1413"/>
      <c r="K28" s="1413"/>
      <c r="L28" s="1413"/>
      <c r="M28" s="1413"/>
      <c r="N28" s="1413"/>
      <c r="O28" s="1413"/>
      <c r="P28" s="1413"/>
      <c r="Q28" s="1413"/>
      <c r="R28" s="83">
        <v>14.8</v>
      </c>
      <c r="S28" s="83">
        <v>14.5</v>
      </c>
      <c r="T28" s="83">
        <v>16.2</v>
      </c>
      <c r="U28" s="83">
        <v>15.9</v>
      </c>
      <c r="V28" s="83">
        <v>16.899999999999999</v>
      </c>
      <c r="W28" s="83">
        <v>17.600000000000001</v>
      </c>
      <c r="X28" s="83">
        <v>20.399999999999999</v>
      </c>
      <c r="Y28" s="83">
        <v>17.899999999999999</v>
      </c>
      <c r="Z28" s="83">
        <v>22.7</v>
      </c>
      <c r="AA28" s="83">
        <v>22</v>
      </c>
      <c r="AB28" s="83">
        <v>30.4</v>
      </c>
      <c r="AC28" s="84">
        <v>23.1</v>
      </c>
      <c r="AD28" s="83">
        <v>26.4</v>
      </c>
      <c r="AE28" s="84">
        <v>20.8</v>
      </c>
      <c r="AF28" s="84">
        <v>36.200000000000003</v>
      </c>
      <c r="AG28" s="84">
        <v>20.9</v>
      </c>
      <c r="AH28" s="84">
        <v>22.8</v>
      </c>
      <c r="AI28" s="84">
        <v>25.799999999999997</v>
      </c>
      <c r="AJ28" s="83">
        <v>29.1</v>
      </c>
      <c r="AK28" s="83">
        <v>23.8</v>
      </c>
      <c r="AL28" s="83">
        <v>25.8</v>
      </c>
      <c r="AM28" s="83">
        <v>29.3</v>
      </c>
      <c r="AN28" s="84">
        <v>40</v>
      </c>
      <c r="AO28" s="200">
        <v>25.4</v>
      </c>
      <c r="AP28" s="201">
        <v>28.800000000000004</v>
      </c>
      <c r="AQ28" s="201">
        <v>28.099999999999994</v>
      </c>
      <c r="AR28" s="201">
        <v>43.8</v>
      </c>
      <c r="AS28" s="200">
        <v>29.2</v>
      </c>
      <c r="AT28" s="200">
        <v>33.9</v>
      </c>
      <c r="AU28" s="201">
        <v>32.9</v>
      </c>
      <c r="AV28" s="201">
        <v>48.2</v>
      </c>
      <c r="AW28" s="200">
        <v>32.9</v>
      </c>
      <c r="AX28" s="201">
        <v>33.199999999999996</v>
      </c>
      <c r="AY28" s="201">
        <v>36.5</v>
      </c>
      <c r="AZ28" s="201">
        <v>56.2</v>
      </c>
      <c r="BA28" s="200">
        <v>34.6</v>
      </c>
      <c r="BB28" s="200">
        <v>33.6</v>
      </c>
      <c r="BC28" s="1468">
        <v>33.9</v>
      </c>
      <c r="BD28" s="201">
        <v>56.1</v>
      </c>
      <c r="BE28" s="203">
        <v>38.5</v>
      </c>
    </row>
    <row r="29" spans="2:58" ht="19.5" customHeight="1" thickBot="1" x14ac:dyDescent="0.35">
      <c r="B29" s="305"/>
      <c r="C29" s="306"/>
      <c r="D29" s="306"/>
      <c r="E29" s="307"/>
      <c r="H29" s="1" t="s">
        <v>157</v>
      </c>
      <c r="I29" s="1413"/>
      <c r="J29" s="1413"/>
      <c r="K29" s="1413"/>
      <c r="L29" s="1413"/>
      <c r="M29" s="1413"/>
      <c r="N29" s="1413"/>
      <c r="O29" s="1413"/>
      <c r="P29" s="1413"/>
      <c r="Q29" s="1413"/>
      <c r="R29" s="83">
        <v>14.5</v>
      </c>
      <c r="S29" s="83">
        <v>22.3</v>
      </c>
      <c r="T29" s="83">
        <v>17.8</v>
      </c>
      <c r="U29" s="83">
        <v>7.3</v>
      </c>
      <c r="V29" s="83">
        <v>11.9</v>
      </c>
      <c r="W29" s="83">
        <v>6</v>
      </c>
      <c r="X29" s="83">
        <v>19.399999999999999</v>
      </c>
      <c r="Y29" s="83">
        <v>14</v>
      </c>
      <c r="Z29" s="83">
        <v>8.5</v>
      </c>
      <c r="AA29" s="83">
        <v>10.4</v>
      </c>
      <c r="AB29" s="83">
        <v>11.6</v>
      </c>
      <c r="AC29" s="84">
        <v>6.9</v>
      </c>
      <c r="AD29" s="83">
        <v>15</v>
      </c>
      <c r="AE29" s="84">
        <v>12.5</v>
      </c>
      <c r="AF29" s="84">
        <v>20.6</v>
      </c>
      <c r="AG29" s="84">
        <v>19.899999999999999</v>
      </c>
      <c r="AH29" s="84">
        <v>20.9</v>
      </c>
      <c r="AI29" s="84">
        <v>29.7</v>
      </c>
      <c r="AJ29" s="83">
        <v>21.8</v>
      </c>
      <c r="AK29" s="83">
        <v>30.9</v>
      </c>
      <c r="AL29" s="83">
        <v>28.4</v>
      </c>
      <c r="AM29" s="83">
        <v>22.9</v>
      </c>
      <c r="AN29" s="84">
        <v>34.4</v>
      </c>
      <c r="AO29" s="200">
        <v>28.3</v>
      </c>
      <c r="AP29" s="201">
        <v>38.600000000000009</v>
      </c>
      <c r="AQ29" s="201">
        <v>26.599999999999966</v>
      </c>
      <c r="AR29" s="201">
        <v>33.900000000000063</v>
      </c>
      <c r="AS29" s="200">
        <v>28.299999999999997</v>
      </c>
      <c r="AT29" s="200">
        <v>21.6</v>
      </c>
      <c r="AU29" s="201">
        <v>25.1</v>
      </c>
      <c r="AV29" s="201">
        <v>36.700000000000003</v>
      </c>
      <c r="AW29" s="200">
        <v>1.4999999999999858</v>
      </c>
      <c r="AX29" s="201">
        <v>19.700000000000003</v>
      </c>
      <c r="AY29" s="201">
        <v>37.6</v>
      </c>
      <c r="AZ29" s="201">
        <v>66.099999999999994</v>
      </c>
      <c r="BA29" s="200">
        <v>65.400000000000006</v>
      </c>
      <c r="BB29" s="200">
        <v>56.6</v>
      </c>
      <c r="BC29" s="1468">
        <v>51.7</v>
      </c>
      <c r="BD29" s="201">
        <v>94.1</v>
      </c>
      <c r="BE29" s="203">
        <v>45.5</v>
      </c>
    </row>
    <row r="30" spans="2:58" ht="19.5" customHeight="1" thickTop="1" x14ac:dyDescent="0.3">
      <c r="C30" s="214"/>
      <c r="H30" s="10" t="s">
        <v>158</v>
      </c>
      <c r="I30" s="1415"/>
      <c r="J30" s="1415"/>
      <c r="K30" s="1415"/>
      <c r="L30" s="1415"/>
      <c r="M30" s="1415"/>
      <c r="N30" s="1415"/>
      <c r="O30" s="1415"/>
      <c r="P30" s="1415"/>
      <c r="Q30" s="1415"/>
      <c r="R30" s="206">
        <v>18.3</v>
      </c>
      <c r="S30" s="206">
        <v>10.1</v>
      </c>
      <c r="T30" s="206">
        <v>11.3</v>
      </c>
      <c r="U30" s="206">
        <v>22.5</v>
      </c>
      <c r="V30" s="206">
        <v>18</v>
      </c>
      <c r="W30" s="206">
        <v>25.8</v>
      </c>
      <c r="X30" s="206">
        <v>12.5</v>
      </c>
      <c r="Y30" s="206">
        <v>23.6</v>
      </c>
      <c r="Z30" s="206">
        <v>41.7</v>
      </c>
      <c r="AA30" s="206">
        <v>35.700000000000003</v>
      </c>
      <c r="AB30" s="206">
        <v>26.6</v>
      </c>
      <c r="AC30" s="207">
        <v>47.8</v>
      </c>
      <c r="AD30" s="206">
        <v>31.8</v>
      </c>
      <c r="AE30" s="207">
        <v>54.4</v>
      </c>
      <c r="AF30" s="207">
        <v>21.6</v>
      </c>
      <c r="AG30" s="207">
        <v>45.3</v>
      </c>
      <c r="AH30" s="207">
        <v>42.9</v>
      </c>
      <c r="AI30" s="207">
        <v>31.1</v>
      </c>
      <c r="AJ30" s="206">
        <v>36.600000000000108</v>
      </c>
      <c r="AK30" s="206">
        <v>41.899999999999991</v>
      </c>
      <c r="AL30" s="206">
        <v>40.700000000000003</v>
      </c>
      <c r="AM30" s="206">
        <v>50.6</v>
      </c>
      <c r="AN30" s="207">
        <v>22.6</v>
      </c>
      <c r="AO30" s="210">
        <v>52.8</v>
      </c>
      <c r="AP30" s="211">
        <v>43.600000000000016</v>
      </c>
      <c r="AQ30" s="211">
        <v>56.500000000000071</v>
      </c>
      <c r="AR30" s="211">
        <v>34.899999999999892</v>
      </c>
      <c r="AS30" s="210">
        <v>72.5</v>
      </c>
      <c r="AT30" s="210">
        <v>69.8</v>
      </c>
      <c r="AU30" s="211">
        <v>84.2</v>
      </c>
      <c r="AV30" s="211">
        <v>48.3</v>
      </c>
      <c r="AW30" s="210">
        <v>117.70000000000002</v>
      </c>
      <c r="AX30" s="211">
        <v>84.7</v>
      </c>
      <c r="AY30" s="211">
        <v>72.900000000000006</v>
      </c>
      <c r="AZ30" s="211">
        <v>15.7</v>
      </c>
      <c r="BA30" s="210">
        <v>57.9</v>
      </c>
      <c r="BB30" s="210">
        <v>73.7</v>
      </c>
      <c r="BC30" s="1469">
        <v>68.8</v>
      </c>
      <c r="BD30" s="211">
        <v>34.4</v>
      </c>
      <c r="BE30" s="213">
        <v>78.8</v>
      </c>
      <c r="BF30" s="83"/>
    </row>
    <row r="31" spans="2:58" ht="19.5" customHeight="1" x14ac:dyDescent="0.3">
      <c r="C31" s="214"/>
      <c r="H31" s="1" t="s">
        <v>159</v>
      </c>
      <c r="I31" s="1413"/>
      <c r="J31" s="1413"/>
      <c r="K31" s="1413"/>
      <c r="L31" s="1413"/>
      <c r="M31" s="1413"/>
      <c r="N31" s="1413"/>
      <c r="O31" s="1413"/>
      <c r="P31" s="1413"/>
      <c r="Q31" s="1413"/>
      <c r="R31" s="83">
        <v>-0.1</v>
      </c>
      <c r="S31" s="83">
        <v>0</v>
      </c>
      <c r="T31" s="83">
        <v>-0.3</v>
      </c>
      <c r="U31" s="83">
        <v>0</v>
      </c>
      <c r="V31" s="83">
        <v>0.5</v>
      </c>
      <c r="W31" s="83">
        <v>0.2</v>
      </c>
      <c r="X31" s="83">
        <v>-0.6</v>
      </c>
      <c r="Y31" s="83">
        <v>0</v>
      </c>
      <c r="Z31" s="83">
        <v>-1</v>
      </c>
      <c r="AA31" s="83">
        <v>-0.8</v>
      </c>
      <c r="AB31" s="83">
        <v>-2</v>
      </c>
      <c r="AC31" s="84">
        <v>-0.5</v>
      </c>
      <c r="AD31" s="83">
        <v>1.8</v>
      </c>
      <c r="AE31" s="84">
        <v>0.4</v>
      </c>
      <c r="AF31" s="84">
        <v>0</v>
      </c>
      <c r="AG31" s="84">
        <v>1.8</v>
      </c>
      <c r="AH31" s="84">
        <v>0.2</v>
      </c>
      <c r="AI31" s="84">
        <v>0.10000000000000009</v>
      </c>
      <c r="AJ31" s="83">
        <v>-0.2</v>
      </c>
      <c r="AK31" s="83">
        <v>1.1000000000000001</v>
      </c>
      <c r="AL31" s="83">
        <v>0.8</v>
      </c>
      <c r="AM31" s="83">
        <v>-0.4</v>
      </c>
      <c r="AN31" s="84">
        <v>-0.5</v>
      </c>
      <c r="AO31" s="200">
        <v>-0.1</v>
      </c>
      <c r="AP31" s="201">
        <v>2.5</v>
      </c>
      <c r="AQ31" s="201">
        <v>-0.89999999999999991</v>
      </c>
      <c r="AR31" s="201">
        <v>0.7</v>
      </c>
      <c r="AS31" s="200">
        <v>0.3</v>
      </c>
      <c r="AT31" s="200">
        <v>1.1000000000000001</v>
      </c>
      <c r="AU31" s="201">
        <v>0.3</v>
      </c>
      <c r="AV31" s="201">
        <v>1.9</v>
      </c>
      <c r="AW31" s="200">
        <v>-6.6</v>
      </c>
      <c r="AX31" s="201">
        <v>7.3999999999999995</v>
      </c>
      <c r="AY31" s="201">
        <v>-0.2</v>
      </c>
      <c r="AZ31" s="201">
        <v>-1.4</v>
      </c>
      <c r="BA31" s="200">
        <v>0.5</v>
      </c>
      <c r="BB31" s="200">
        <v>0.4</v>
      </c>
      <c r="BC31" s="1468">
        <v>0.2</v>
      </c>
      <c r="BD31" s="201">
        <v>-0.9</v>
      </c>
      <c r="BE31" s="203">
        <v>0.7</v>
      </c>
    </row>
    <row r="32" spans="2:58" ht="19.5" customHeight="1" x14ac:dyDescent="0.3">
      <c r="C32" s="214"/>
      <c r="H32" s="10" t="s">
        <v>160</v>
      </c>
      <c r="I32" s="1415"/>
      <c r="J32" s="1415"/>
      <c r="K32" s="1415"/>
      <c r="L32" s="1415"/>
      <c r="M32" s="1415"/>
      <c r="N32" s="1415"/>
      <c r="O32" s="1415"/>
      <c r="P32" s="1415"/>
      <c r="Q32" s="1415"/>
      <c r="R32" s="206">
        <v>18.2</v>
      </c>
      <c r="S32" s="206">
        <v>10.1</v>
      </c>
      <c r="T32" s="206">
        <v>11</v>
      </c>
      <c r="U32" s="206">
        <v>22.5</v>
      </c>
      <c r="V32" s="206">
        <v>18.5</v>
      </c>
      <c r="W32" s="206">
        <v>26</v>
      </c>
      <c r="X32" s="206">
        <v>11.9</v>
      </c>
      <c r="Y32" s="206">
        <v>23.6</v>
      </c>
      <c r="Z32" s="206">
        <v>40.700000000000003</v>
      </c>
      <c r="AA32" s="206">
        <v>34.9</v>
      </c>
      <c r="AB32" s="206">
        <v>24.6</v>
      </c>
      <c r="AC32" s="207">
        <v>47.3</v>
      </c>
      <c r="AD32" s="206">
        <v>33.6</v>
      </c>
      <c r="AE32" s="207">
        <v>54.8</v>
      </c>
      <c r="AF32" s="207">
        <v>21.6</v>
      </c>
      <c r="AG32" s="207">
        <v>47.1</v>
      </c>
      <c r="AH32" s="207">
        <v>43.1</v>
      </c>
      <c r="AI32" s="207">
        <v>31.199999999999989</v>
      </c>
      <c r="AJ32" s="206">
        <v>36.4</v>
      </c>
      <c r="AK32" s="206">
        <v>42.999999999999993</v>
      </c>
      <c r="AL32" s="206">
        <v>41.5</v>
      </c>
      <c r="AM32" s="206">
        <v>50.2</v>
      </c>
      <c r="AN32" s="207">
        <v>22.1</v>
      </c>
      <c r="AO32" s="210">
        <v>52.7</v>
      </c>
      <c r="AP32" s="211">
        <v>46.100000000000023</v>
      </c>
      <c r="AQ32" s="211">
        <v>55.600000000000065</v>
      </c>
      <c r="AR32" s="211">
        <v>35.599999999999881</v>
      </c>
      <c r="AS32" s="210">
        <v>72.8</v>
      </c>
      <c r="AT32" s="210">
        <v>70.900000000000006</v>
      </c>
      <c r="AU32" s="211">
        <v>84.5</v>
      </c>
      <c r="AV32" s="211">
        <v>50.2</v>
      </c>
      <c r="AW32" s="210">
        <v>111.10000000000002</v>
      </c>
      <c r="AX32" s="211">
        <v>92.100000000000009</v>
      </c>
      <c r="AY32" s="211">
        <v>72.7</v>
      </c>
      <c r="AZ32" s="211">
        <v>14.3</v>
      </c>
      <c r="BA32" s="210">
        <v>58.4</v>
      </c>
      <c r="BB32" s="210">
        <v>74.099999999999994</v>
      </c>
      <c r="BC32" s="1469">
        <v>69</v>
      </c>
      <c r="BD32" s="211">
        <v>33.5</v>
      </c>
      <c r="BE32" s="213">
        <v>79.5</v>
      </c>
    </row>
    <row r="33" spans="3:58" ht="19.5" customHeight="1" x14ac:dyDescent="0.3">
      <c r="C33" s="214"/>
      <c r="H33" s="10" t="s">
        <v>162</v>
      </c>
      <c r="I33" s="1415"/>
      <c r="J33" s="1415"/>
      <c r="K33" s="1415"/>
      <c r="L33" s="1415"/>
      <c r="M33" s="1415"/>
      <c r="N33" s="1415"/>
      <c r="O33" s="1415"/>
      <c r="P33" s="1415"/>
      <c r="Q33" s="1415"/>
      <c r="R33" s="206">
        <v>14</v>
      </c>
      <c r="S33" s="206">
        <v>7.6</v>
      </c>
      <c r="T33" s="206">
        <v>8.4</v>
      </c>
      <c r="U33" s="206">
        <v>17.100000000000001</v>
      </c>
      <c r="V33" s="206">
        <v>14.1</v>
      </c>
      <c r="W33" s="206">
        <v>19.7</v>
      </c>
      <c r="X33" s="206">
        <v>9.5</v>
      </c>
      <c r="Y33" s="206">
        <v>19.2</v>
      </c>
      <c r="Z33" s="206">
        <v>31.3</v>
      </c>
      <c r="AA33" s="206">
        <v>27.14</v>
      </c>
      <c r="AB33" s="206">
        <v>19.2</v>
      </c>
      <c r="AC33" s="207">
        <v>36.4</v>
      </c>
      <c r="AD33" s="206">
        <v>26.3</v>
      </c>
      <c r="AE33" s="207">
        <v>41.4</v>
      </c>
      <c r="AF33" s="207">
        <v>16.3</v>
      </c>
      <c r="AG33" s="207">
        <v>35.4</v>
      </c>
      <c r="AH33" s="207">
        <v>32.1</v>
      </c>
      <c r="AI33" s="207">
        <v>22.5</v>
      </c>
      <c r="AJ33" s="206">
        <v>23.400000000000105</v>
      </c>
      <c r="AK33" s="206">
        <v>32.79999999999999</v>
      </c>
      <c r="AL33" s="206">
        <v>31.1</v>
      </c>
      <c r="AM33" s="206">
        <v>38.4</v>
      </c>
      <c r="AN33" s="207">
        <v>17.100000000000001</v>
      </c>
      <c r="AO33" s="210">
        <v>40</v>
      </c>
      <c r="AP33" s="211">
        <v>34.70000000000001</v>
      </c>
      <c r="AQ33" s="211">
        <v>41.700000000000074</v>
      </c>
      <c r="AR33" s="211">
        <v>27.299999999999869</v>
      </c>
      <c r="AS33" s="210">
        <v>54.7</v>
      </c>
      <c r="AT33" s="210">
        <v>54</v>
      </c>
      <c r="AU33" s="211">
        <v>63.8</v>
      </c>
      <c r="AV33" s="211">
        <v>39.299999999999997</v>
      </c>
      <c r="AW33" s="210">
        <v>83.90000000000002</v>
      </c>
      <c r="AX33" s="211">
        <v>66.299999999999983</v>
      </c>
      <c r="AY33" s="211">
        <v>55.1</v>
      </c>
      <c r="AZ33" s="211">
        <v>15.4</v>
      </c>
      <c r="BA33" s="210">
        <v>47.5</v>
      </c>
      <c r="BB33" s="210">
        <v>59.2</v>
      </c>
      <c r="BC33" s="1469">
        <v>53.5</v>
      </c>
      <c r="BD33" s="211">
        <v>28.1</v>
      </c>
      <c r="BE33" s="213">
        <v>62.2</v>
      </c>
    </row>
    <row r="34" spans="3:58" ht="19.5" customHeight="1" x14ac:dyDescent="0.3">
      <c r="C34" s="214"/>
      <c r="H34" s="1412" t="s">
        <v>164</v>
      </c>
      <c r="I34" s="1416"/>
      <c r="J34" s="1416"/>
      <c r="K34" s="1416"/>
      <c r="L34" s="1416"/>
      <c r="M34" s="1416"/>
      <c r="N34" s="1416"/>
      <c r="O34" s="1416"/>
      <c r="P34" s="1416"/>
      <c r="Q34" s="1416"/>
      <c r="R34" s="220">
        <v>14</v>
      </c>
      <c r="S34" s="220">
        <v>7.6</v>
      </c>
      <c r="T34" s="220">
        <v>8.4</v>
      </c>
      <c r="U34" s="220">
        <v>17.100000000000001</v>
      </c>
      <c r="V34" s="220">
        <v>14.1</v>
      </c>
      <c r="W34" s="220">
        <v>19.7</v>
      </c>
      <c r="X34" s="220">
        <v>9.5</v>
      </c>
      <c r="Y34" s="220">
        <v>19.2</v>
      </c>
      <c r="Z34" s="220">
        <v>31.3</v>
      </c>
      <c r="AA34" s="220">
        <v>27.1</v>
      </c>
      <c r="AB34" s="220">
        <v>19.2</v>
      </c>
      <c r="AC34" s="221">
        <v>36.5</v>
      </c>
      <c r="AD34" s="220">
        <v>26.4</v>
      </c>
      <c r="AE34" s="221">
        <v>41.5</v>
      </c>
      <c r="AF34" s="221">
        <v>16.399999999999999</v>
      </c>
      <c r="AG34" s="221">
        <v>35.299999999999997</v>
      </c>
      <c r="AH34" s="221">
        <v>31.9</v>
      </c>
      <c r="AI34" s="221">
        <v>22.299999999999997</v>
      </c>
      <c r="AJ34" s="220">
        <v>22.400000000000105</v>
      </c>
      <c r="AK34" s="220">
        <v>32.399999999999991</v>
      </c>
      <c r="AL34" s="220">
        <v>30.7</v>
      </c>
      <c r="AM34" s="220">
        <v>37.6</v>
      </c>
      <c r="AN34" s="221">
        <v>16.3</v>
      </c>
      <c r="AO34" s="224">
        <v>39.299999999999997</v>
      </c>
      <c r="AP34" s="225">
        <v>34.20000000000001</v>
      </c>
      <c r="AQ34" s="225">
        <v>41.300000000000068</v>
      </c>
      <c r="AR34" s="225">
        <v>26.799999999999883</v>
      </c>
      <c r="AS34" s="224">
        <v>53.9</v>
      </c>
      <c r="AT34" s="224">
        <v>53.6</v>
      </c>
      <c r="AU34" s="225">
        <v>63.2</v>
      </c>
      <c r="AV34" s="225">
        <v>39.200000000000003</v>
      </c>
      <c r="AW34" s="224">
        <v>83.300000000000011</v>
      </c>
      <c r="AX34" s="225">
        <v>64.000000000000014</v>
      </c>
      <c r="AY34" s="225">
        <v>54.7</v>
      </c>
      <c r="AZ34" s="225">
        <v>15.1</v>
      </c>
      <c r="BA34" s="224">
        <v>46.9</v>
      </c>
      <c r="BB34" s="224">
        <v>58.5</v>
      </c>
      <c r="BC34" s="1470">
        <v>53.5</v>
      </c>
      <c r="BD34" s="225">
        <v>27.6</v>
      </c>
      <c r="BE34" s="227">
        <v>61.6</v>
      </c>
    </row>
    <row r="35" spans="3:58" ht="19.5" customHeight="1" x14ac:dyDescent="0.3">
      <c r="H35" s="187"/>
      <c r="I35" s="293"/>
      <c r="J35" s="293"/>
      <c r="K35" s="293"/>
      <c r="L35" s="293"/>
      <c r="M35" s="293"/>
      <c r="N35" s="293"/>
      <c r="O35" s="293"/>
      <c r="P35" s="293"/>
      <c r="Q35" s="293"/>
      <c r="R35" s="293"/>
      <c r="S35" s="293"/>
      <c r="T35" s="293"/>
      <c r="U35" s="293"/>
      <c r="V35" s="293"/>
      <c r="W35" s="293"/>
      <c r="X35" s="293"/>
      <c r="Y35" s="293"/>
      <c r="Z35" s="293"/>
      <c r="AA35" s="293"/>
      <c r="AB35" s="293"/>
      <c r="AC35" s="294"/>
      <c r="AD35" s="293"/>
      <c r="AE35" s="294"/>
      <c r="AF35" s="294"/>
      <c r="AG35" s="294"/>
      <c r="AH35" s="294"/>
      <c r="AI35" s="294"/>
      <c r="AJ35" s="293"/>
      <c r="AK35" s="293"/>
      <c r="AL35" s="293"/>
      <c r="AM35" s="293"/>
      <c r="AN35" s="294"/>
      <c r="AO35" s="364"/>
      <c r="AP35" s="365"/>
      <c r="AQ35" s="365"/>
      <c r="AR35" s="365"/>
      <c r="AS35" s="364"/>
      <c r="AT35" s="364"/>
      <c r="AU35" s="364"/>
      <c r="AV35" s="364"/>
      <c r="AW35" s="364"/>
      <c r="AX35" s="365"/>
      <c r="AY35" s="365"/>
      <c r="AZ35" s="365"/>
      <c r="BA35" s="364"/>
      <c r="BB35" s="364"/>
      <c r="BC35" s="364"/>
      <c r="BD35" s="364"/>
      <c r="BE35" s="364"/>
    </row>
    <row r="36" spans="3:58" ht="19.5" customHeight="1" x14ac:dyDescent="0.3">
      <c r="H36" s="187"/>
      <c r="I36" s="293"/>
      <c r="J36" s="293"/>
      <c r="K36" s="293"/>
      <c r="L36" s="293"/>
      <c r="M36" s="293"/>
      <c r="N36" s="293"/>
      <c r="O36" s="293"/>
      <c r="P36" s="293"/>
      <c r="Q36" s="293"/>
      <c r="R36" s="293"/>
      <c r="S36" s="293"/>
      <c r="T36" s="293"/>
      <c r="U36" s="293"/>
      <c r="V36" s="293"/>
      <c r="W36" s="293"/>
      <c r="X36" s="293"/>
      <c r="Y36" s="293"/>
      <c r="Z36" s="293"/>
      <c r="AA36" s="293"/>
      <c r="AB36" s="293"/>
      <c r="AC36" s="294"/>
      <c r="AD36" s="293"/>
      <c r="AE36" s="294"/>
      <c r="AF36" s="294"/>
      <c r="AG36" s="294"/>
      <c r="AH36" s="294"/>
      <c r="AI36" s="294"/>
      <c r="AJ36" s="293"/>
      <c r="AK36" s="293"/>
      <c r="AL36" s="293"/>
      <c r="AM36" s="293"/>
      <c r="AN36" s="294"/>
      <c r="AO36" s="364"/>
      <c r="AP36" s="365"/>
      <c r="AQ36" s="365"/>
      <c r="AR36" s="365"/>
      <c r="AS36" s="364"/>
      <c r="AT36" s="364"/>
      <c r="AU36" s="364"/>
      <c r="AV36" s="364"/>
      <c r="AW36" s="364"/>
      <c r="AX36" s="365"/>
      <c r="AY36" s="365"/>
      <c r="AZ36" s="365"/>
      <c r="BA36" s="364"/>
      <c r="BB36" s="364"/>
      <c r="BC36" s="364"/>
      <c r="BD36" s="364"/>
      <c r="BE36" s="364"/>
    </row>
    <row r="37" spans="3:58" ht="19.5" customHeight="1" x14ac:dyDescent="0.3">
      <c r="C37" s="214"/>
      <c r="H37" s="700" t="s">
        <v>423</v>
      </c>
      <c r="I37" s="273"/>
      <c r="J37" s="273"/>
      <c r="K37" s="273"/>
      <c r="L37" s="273"/>
      <c r="M37" s="273"/>
      <c r="N37" s="273"/>
      <c r="O37" s="273"/>
      <c r="P37" s="273"/>
      <c r="Q37" s="273"/>
      <c r="R37" s="273"/>
      <c r="S37" s="273"/>
      <c r="T37" s="273"/>
      <c r="U37" s="273"/>
      <c r="V37" s="273"/>
      <c r="W37" s="273"/>
      <c r="X37" s="273"/>
      <c r="Y37" s="273"/>
      <c r="Z37" s="273"/>
      <c r="AA37" s="273"/>
      <c r="AB37" s="273"/>
      <c r="AC37" s="274"/>
      <c r="AD37" s="273"/>
      <c r="AE37" s="274"/>
      <c r="AF37" s="274"/>
      <c r="AG37" s="274"/>
      <c r="AH37" s="274"/>
      <c r="AI37" s="274"/>
      <c r="AJ37" s="273"/>
      <c r="AK37" s="273"/>
      <c r="AL37" s="273"/>
      <c r="AM37" s="273"/>
      <c r="AN37" s="274"/>
      <c r="AO37" s="410"/>
      <c r="AP37" s="411"/>
      <c r="AQ37" s="411"/>
      <c r="AR37" s="411"/>
      <c r="AS37" s="410"/>
      <c r="AT37" s="410"/>
      <c r="AU37" s="410"/>
      <c r="AV37" s="410"/>
      <c r="AW37" s="410"/>
      <c r="AX37" s="411"/>
      <c r="AY37" s="411"/>
      <c r="AZ37" s="411"/>
      <c r="BA37" s="410"/>
      <c r="BB37" s="410"/>
      <c r="BC37" s="410"/>
      <c r="BD37" s="410"/>
      <c r="BE37" s="410"/>
    </row>
    <row r="38" spans="3:58" ht="19.5" customHeight="1" thickBot="1" x14ac:dyDescent="0.35">
      <c r="H38" s="77" t="s">
        <v>39</v>
      </c>
      <c r="I38" s="78" t="s">
        <v>40</v>
      </c>
      <c r="J38" s="78" t="s">
        <v>41</v>
      </c>
      <c r="K38" s="78" t="s">
        <v>42</v>
      </c>
      <c r="L38" s="78" t="s">
        <v>43</v>
      </c>
      <c r="M38" s="78" t="s">
        <v>44</v>
      </c>
      <c r="N38" s="78" t="s">
        <v>45</v>
      </c>
      <c r="O38" s="78" t="s">
        <v>46</v>
      </c>
      <c r="P38" s="78" t="s">
        <v>47</v>
      </c>
      <c r="Q38" s="78" t="s">
        <v>48</v>
      </c>
      <c r="R38" s="78" t="s">
        <v>49</v>
      </c>
      <c r="S38" s="78" t="s">
        <v>50</v>
      </c>
      <c r="T38" s="78" t="s">
        <v>51</v>
      </c>
      <c r="U38" s="78" t="s">
        <v>52</v>
      </c>
      <c r="V38" s="78" t="s">
        <v>53</v>
      </c>
      <c r="W38" s="78" t="s">
        <v>54</v>
      </c>
      <c r="X38" s="78" t="s">
        <v>55</v>
      </c>
      <c r="Y38" s="78" t="s">
        <v>56</v>
      </c>
      <c r="Z38" s="78" t="s">
        <v>57</v>
      </c>
      <c r="AA38" s="78" t="s">
        <v>58</v>
      </c>
      <c r="AB38" s="78" t="s">
        <v>142</v>
      </c>
      <c r="AC38" s="78" t="s">
        <v>143</v>
      </c>
      <c r="AD38" s="78" t="s">
        <v>61</v>
      </c>
      <c r="AE38" s="78" t="s">
        <v>62</v>
      </c>
      <c r="AF38" s="78" t="s">
        <v>63</v>
      </c>
      <c r="AG38" s="78" t="s">
        <v>64</v>
      </c>
      <c r="AH38" s="78" t="s">
        <v>320</v>
      </c>
      <c r="AI38" s="78" t="s">
        <v>66</v>
      </c>
      <c r="AJ38" s="78" t="s">
        <v>67</v>
      </c>
      <c r="AK38" s="78" t="s">
        <v>294</v>
      </c>
      <c r="AL38" s="78" t="s">
        <v>295</v>
      </c>
      <c r="AM38" s="78" t="s">
        <v>296</v>
      </c>
      <c r="AN38" s="78" t="s">
        <v>71</v>
      </c>
      <c r="AO38" s="277" t="s">
        <v>72</v>
      </c>
      <c r="AP38" s="277" t="s">
        <v>73</v>
      </c>
      <c r="AQ38" s="78" t="s">
        <v>74</v>
      </c>
      <c r="AR38" s="81" t="s">
        <v>75</v>
      </c>
      <c r="AS38" s="78" t="s">
        <v>76</v>
      </c>
      <c r="AT38" s="78" t="s">
        <v>148</v>
      </c>
      <c r="AU38" s="78" t="s">
        <v>78</v>
      </c>
      <c r="AV38" s="81" t="s">
        <v>79</v>
      </c>
      <c r="AW38" s="78" t="s">
        <v>80</v>
      </c>
      <c r="AX38" s="78" t="s">
        <v>81</v>
      </c>
      <c r="AY38" s="78" t="s">
        <v>82</v>
      </c>
      <c r="AZ38" s="78" t="s">
        <v>83</v>
      </c>
      <c r="BA38" s="78" t="s">
        <v>84</v>
      </c>
      <c r="BB38" s="78" t="s">
        <v>108</v>
      </c>
      <c r="BC38" s="78" t="s">
        <v>869</v>
      </c>
      <c r="BD38" s="78" t="s">
        <v>890</v>
      </c>
      <c r="BE38" s="78" t="s">
        <v>891</v>
      </c>
    </row>
    <row r="39" spans="3:58" ht="19.5" customHeight="1" x14ac:dyDescent="0.3">
      <c r="H39" s="1" t="s">
        <v>151</v>
      </c>
      <c r="I39" s="83">
        <v>3.3</v>
      </c>
      <c r="J39" s="83">
        <v>3.4</v>
      </c>
      <c r="K39" s="83">
        <v>3.1</v>
      </c>
      <c r="L39" s="83">
        <v>3.1</v>
      </c>
      <c r="M39" s="83">
        <v>3</v>
      </c>
      <c r="N39" s="83">
        <v>3.2</v>
      </c>
      <c r="O39" s="83">
        <v>2.5</v>
      </c>
      <c r="P39" s="83">
        <v>2.5</v>
      </c>
      <c r="Q39" s="83">
        <v>2.5</v>
      </c>
      <c r="R39" s="83">
        <v>2.6</v>
      </c>
      <c r="S39" s="83">
        <v>2.4</v>
      </c>
      <c r="T39" s="83">
        <v>2</v>
      </c>
      <c r="U39" s="83">
        <v>1.5</v>
      </c>
      <c r="V39" s="83">
        <v>1.4</v>
      </c>
      <c r="W39" s="83">
        <v>1.4</v>
      </c>
      <c r="X39" s="83">
        <v>1.2</v>
      </c>
      <c r="Y39" s="83">
        <v>1.2</v>
      </c>
      <c r="Z39" s="83">
        <v>0.8</v>
      </c>
      <c r="AA39" s="83">
        <v>0.8</v>
      </c>
      <c r="AB39" s="83">
        <v>0.8</v>
      </c>
      <c r="AC39" s="84">
        <v>0.8</v>
      </c>
      <c r="AD39" s="83">
        <v>0.9</v>
      </c>
      <c r="AE39" s="84">
        <v>1</v>
      </c>
      <c r="AF39" s="84">
        <v>1.2</v>
      </c>
      <c r="AG39" s="84">
        <v>1.5</v>
      </c>
      <c r="AH39" s="84">
        <v>1.7</v>
      </c>
      <c r="AI39" s="84">
        <v>2.0999999999999996</v>
      </c>
      <c r="AJ39" s="83">
        <v>2.2000000000000002</v>
      </c>
      <c r="AK39" s="83">
        <v>1.7</v>
      </c>
      <c r="AL39" s="83">
        <v>1.6</v>
      </c>
      <c r="AM39" s="83">
        <v>1.7</v>
      </c>
      <c r="AN39" s="84">
        <v>1.6</v>
      </c>
      <c r="AO39" s="200">
        <v>1.8</v>
      </c>
      <c r="AP39" s="201">
        <v>1.4999999999999998</v>
      </c>
      <c r="AQ39" s="201">
        <v>1.1000000000000005</v>
      </c>
      <c r="AR39" s="201">
        <v>1.1999999999999993</v>
      </c>
      <c r="AS39" s="200">
        <v>1.1000000000000001</v>
      </c>
      <c r="AT39" s="200">
        <v>1.2</v>
      </c>
      <c r="AU39" s="200">
        <v>1.2</v>
      </c>
      <c r="AV39" s="200">
        <v>1.5</v>
      </c>
      <c r="AW39" s="200">
        <v>1.7</v>
      </c>
      <c r="AX39" s="201">
        <v>2.0999999999999996</v>
      </c>
      <c r="AY39" s="201">
        <v>2.7</v>
      </c>
      <c r="AZ39" s="201">
        <v>3.6</v>
      </c>
      <c r="BA39" s="200">
        <v>4.3</v>
      </c>
      <c r="BB39" s="200">
        <v>4.3</v>
      </c>
      <c r="BC39" s="1468">
        <v>5.2</v>
      </c>
      <c r="BD39" s="201">
        <v>5.5</v>
      </c>
      <c r="BE39" s="203">
        <v>3.8</v>
      </c>
    </row>
    <row r="40" spans="3:58" ht="19.5" customHeight="1" x14ac:dyDescent="0.3">
      <c r="H40" s="215" t="s">
        <v>152</v>
      </c>
      <c r="I40" s="83">
        <v>6.9</v>
      </c>
      <c r="J40" s="83">
        <v>7.8</v>
      </c>
      <c r="K40" s="83">
        <v>6.3</v>
      </c>
      <c r="L40" s="83">
        <v>7.6</v>
      </c>
      <c r="M40" s="83">
        <v>6.5</v>
      </c>
      <c r="N40" s="83">
        <v>10</v>
      </c>
      <c r="O40" s="83">
        <v>7.3</v>
      </c>
      <c r="P40" s="83">
        <v>9.1999999999999993</v>
      </c>
      <c r="Q40" s="83">
        <v>7.9</v>
      </c>
      <c r="R40" s="83">
        <v>10.6</v>
      </c>
      <c r="S40" s="83">
        <v>8.6999999999999993</v>
      </c>
      <c r="T40" s="83">
        <v>11.2</v>
      </c>
      <c r="U40" s="83">
        <v>8.4</v>
      </c>
      <c r="V40" s="83">
        <v>11</v>
      </c>
      <c r="W40" s="83">
        <v>11.1</v>
      </c>
      <c r="X40" s="83">
        <v>12.3</v>
      </c>
      <c r="Y40" s="83">
        <v>11.2</v>
      </c>
      <c r="Z40" s="83">
        <v>18.8</v>
      </c>
      <c r="AA40" s="83">
        <v>13.2</v>
      </c>
      <c r="AB40" s="83">
        <v>16.100000000000001</v>
      </c>
      <c r="AC40" s="84">
        <v>15.3</v>
      </c>
      <c r="AD40" s="83">
        <v>18.3</v>
      </c>
      <c r="AE40" s="84">
        <v>16.2</v>
      </c>
      <c r="AF40" s="84">
        <v>22.2</v>
      </c>
      <c r="AG40" s="84">
        <v>26.4</v>
      </c>
      <c r="AH40" s="84">
        <v>26.3</v>
      </c>
      <c r="AI40" s="84">
        <v>30.399999999999991</v>
      </c>
      <c r="AJ40" s="83">
        <v>23.1</v>
      </c>
      <c r="AK40" s="83">
        <v>24.6</v>
      </c>
      <c r="AL40" s="83">
        <v>26.7</v>
      </c>
      <c r="AM40" s="83">
        <v>24.4</v>
      </c>
      <c r="AN40" s="84">
        <v>32.200000000000003</v>
      </c>
      <c r="AO40" s="200">
        <v>35.4</v>
      </c>
      <c r="AP40" s="201">
        <v>33.4</v>
      </c>
      <c r="AQ40" s="201">
        <v>31.5</v>
      </c>
      <c r="AR40" s="201">
        <v>30.299999999999997</v>
      </c>
      <c r="AS40" s="200">
        <v>45</v>
      </c>
      <c r="AT40" s="200">
        <v>33.200000000000003</v>
      </c>
      <c r="AU40" s="200">
        <v>46.5</v>
      </c>
      <c r="AV40" s="200">
        <v>34.5</v>
      </c>
      <c r="AW40" s="200">
        <v>31.1</v>
      </c>
      <c r="AX40" s="201">
        <v>35.1</v>
      </c>
      <c r="AY40" s="201">
        <v>36.299999999999997</v>
      </c>
      <c r="AZ40" s="201">
        <v>35.799999999999997</v>
      </c>
      <c r="BA40" s="200">
        <v>30.7</v>
      </c>
      <c r="BB40" s="200">
        <v>30.3</v>
      </c>
      <c r="BC40" s="1468">
        <v>28.8</v>
      </c>
      <c r="BD40" s="201">
        <v>29.8</v>
      </c>
      <c r="BE40" s="203">
        <v>20.5</v>
      </c>
    </row>
    <row r="41" spans="3:58" ht="19.5" customHeight="1" x14ac:dyDescent="0.3">
      <c r="H41" s="215" t="s">
        <v>153</v>
      </c>
      <c r="I41" s="83">
        <v>0</v>
      </c>
      <c r="J41" s="83">
        <v>2.2999999999999998</v>
      </c>
      <c r="K41" s="83">
        <v>-0.1</v>
      </c>
      <c r="L41" s="83">
        <v>0.4</v>
      </c>
      <c r="M41" s="83">
        <v>-0.8</v>
      </c>
      <c r="N41" s="83">
        <v>0.6</v>
      </c>
      <c r="O41" s="83">
        <v>0.1</v>
      </c>
      <c r="P41" s="83">
        <v>0.2</v>
      </c>
      <c r="Q41" s="83">
        <v>0.1</v>
      </c>
      <c r="R41" s="83">
        <v>0.7</v>
      </c>
      <c r="S41" s="83">
        <v>-0.1</v>
      </c>
      <c r="T41" s="83">
        <v>0.8</v>
      </c>
      <c r="U41" s="83">
        <v>-0.1</v>
      </c>
      <c r="V41" s="83">
        <v>4.5</v>
      </c>
      <c r="W41" s="83">
        <v>-2</v>
      </c>
      <c r="X41" s="83">
        <v>-0.3</v>
      </c>
      <c r="Y41" s="83">
        <v>0.3</v>
      </c>
      <c r="Z41" s="83">
        <v>0.3</v>
      </c>
      <c r="AA41" s="83">
        <v>0.3</v>
      </c>
      <c r="AB41" s="83">
        <v>0.2</v>
      </c>
      <c r="AC41" s="84">
        <v>0.3</v>
      </c>
      <c r="AD41" s="83">
        <v>0</v>
      </c>
      <c r="AE41" s="84">
        <v>-0.3</v>
      </c>
      <c r="AF41" s="84">
        <v>0</v>
      </c>
      <c r="AG41" s="84">
        <v>0.1</v>
      </c>
      <c r="AH41" s="84">
        <v>0.1</v>
      </c>
      <c r="AI41" s="84">
        <v>0.30000000000001847</v>
      </c>
      <c r="AJ41" s="83">
        <v>-0.3</v>
      </c>
      <c r="AK41" s="83">
        <v>9.9999999999997868E-2</v>
      </c>
      <c r="AL41" s="83">
        <v>0.4</v>
      </c>
      <c r="AM41" s="83">
        <v>0.6</v>
      </c>
      <c r="AN41" s="84">
        <v>3</v>
      </c>
      <c r="AO41" s="200">
        <v>0.6</v>
      </c>
      <c r="AP41" s="201">
        <v>-0.99999999999999289</v>
      </c>
      <c r="AQ41" s="201">
        <v>1.1999999999999886</v>
      </c>
      <c r="AR41" s="201">
        <v>0.50000000000001421</v>
      </c>
      <c r="AS41" s="200">
        <v>0.10000000000000142</v>
      </c>
      <c r="AT41" s="200">
        <v>-0.6</v>
      </c>
      <c r="AU41" s="200">
        <v>0.4</v>
      </c>
      <c r="AV41" s="200">
        <v>2.6</v>
      </c>
      <c r="AW41" s="200">
        <v>-0.19999999999999929</v>
      </c>
      <c r="AX41" s="201">
        <v>0.10000000000000497</v>
      </c>
      <c r="AY41" s="201">
        <v>0.9</v>
      </c>
      <c r="AZ41" s="201">
        <v>1</v>
      </c>
      <c r="BA41" s="200">
        <v>0.4</v>
      </c>
      <c r="BB41" s="200">
        <v>0.6</v>
      </c>
      <c r="BC41" s="1468">
        <v>-0.2</v>
      </c>
      <c r="BD41" s="201">
        <v>-59.6</v>
      </c>
      <c r="BE41" s="203">
        <v>-68.599999999999994</v>
      </c>
    </row>
    <row r="42" spans="3:58" ht="19.5" customHeight="1" x14ac:dyDescent="0.3">
      <c r="H42" s="205" t="s">
        <v>154</v>
      </c>
      <c r="I42" s="206">
        <v>10.199999999999999</v>
      </c>
      <c r="J42" s="206">
        <v>13.5</v>
      </c>
      <c r="K42" s="206">
        <v>9.3000000000000007</v>
      </c>
      <c r="L42" s="206">
        <v>11.1</v>
      </c>
      <c r="M42" s="206">
        <v>8.6999999999999993</v>
      </c>
      <c r="N42" s="206">
        <v>13.8</v>
      </c>
      <c r="O42" s="206">
        <v>9.9</v>
      </c>
      <c r="P42" s="206">
        <v>11.9</v>
      </c>
      <c r="Q42" s="206">
        <v>10.5</v>
      </c>
      <c r="R42" s="206">
        <v>13.9</v>
      </c>
      <c r="S42" s="206">
        <v>11</v>
      </c>
      <c r="T42" s="206">
        <v>14</v>
      </c>
      <c r="U42" s="206">
        <v>9.8000000000000007</v>
      </c>
      <c r="V42" s="206">
        <v>16.899999999999999</v>
      </c>
      <c r="W42" s="206">
        <v>10.5</v>
      </c>
      <c r="X42" s="206">
        <v>13.2</v>
      </c>
      <c r="Y42" s="206">
        <v>12.7</v>
      </c>
      <c r="Z42" s="206">
        <v>19.899999999999999</v>
      </c>
      <c r="AA42" s="206">
        <v>14.3</v>
      </c>
      <c r="AB42" s="206">
        <v>17.100000000000001</v>
      </c>
      <c r="AC42" s="207">
        <v>16.399999999999999</v>
      </c>
      <c r="AD42" s="206">
        <v>19.2</v>
      </c>
      <c r="AE42" s="207">
        <v>16.899999999999999</v>
      </c>
      <c r="AF42" s="207">
        <v>23.4</v>
      </c>
      <c r="AG42" s="207">
        <v>28</v>
      </c>
      <c r="AH42" s="207">
        <v>28.1</v>
      </c>
      <c r="AI42" s="207">
        <v>32.800000000000004</v>
      </c>
      <c r="AJ42" s="206">
        <v>25</v>
      </c>
      <c r="AK42" s="206">
        <v>26.4</v>
      </c>
      <c r="AL42" s="206">
        <v>28.7</v>
      </c>
      <c r="AM42" s="206">
        <v>26.7</v>
      </c>
      <c r="AN42" s="207">
        <v>36.799999999999997</v>
      </c>
      <c r="AO42" s="210">
        <v>37.799999999999997</v>
      </c>
      <c r="AP42" s="211">
        <v>33.900000000000006</v>
      </c>
      <c r="AQ42" s="211">
        <v>33.799999999999997</v>
      </c>
      <c r="AR42" s="211">
        <v>32</v>
      </c>
      <c r="AS42" s="210">
        <v>46.2</v>
      </c>
      <c r="AT42" s="210">
        <v>33.799999999999997</v>
      </c>
      <c r="AU42" s="210">
        <v>48.1</v>
      </c>
      <c r="AV42" s="210">
        <v>38.6</v>
      </c>
      <c r="AW42" s="210">
        <v>32.600000000000009</v>
      </c>
      <c r="AX42" s="211">
        <v>37.300000000000004</v>
      </c>
      <c r="AY42" s="211">
        <v>39.9</v>
      </c>
      <c r="AZ42" s="211">
        <v>40.4</v>
      </c>
      <c r="BA42" s="210">
        <v>35.4</v>
      </c>
      <c r="BB42" s="210">
        <v>35.200000000000003</v>
      </c>
      <c r="BC42" s="1469">
        <v>33.799999999999997</v>
      </c>
      <c r="BD42" s="211">
        <v>-24.3</v>
      </c>
      <c r="BE42" s="213">
        <v>-44.3</v>
      </c>
    </row>
    <row r="43" spans="3:58" ht="19.5" customHeight="1" x14ac:dyDescent="0.3">
      <c r="H43" s="215" t="s">
        <v>155</v>
      </c>
      <c r="I43" s="83">
        <v>4.0999999999999996</v>
      </c>
      <c r="J43" s="83">
        <v>4.4000000000000004</v>
      </c>
      <c r="K43" s="83">
        <v>4.7</v>
      </c>
      <c r="L43" s="83">
        <v>5.7</v>
      </c>
      <c r="M43" s="83">
        <v>4.4000000000000004</v>
      </c>
      <c r="N43" s="83">
        <v>4.7</v>
      </c>
      <c r="O43" s="83">
        <v>4.8</v>
      </c>
      <c r="P43" s="83">
        <v>5.7</v>
      </c>
      <c r="Q43" s="83">
        <v>4.7</v>
      </c>
      <c r="R43" s="83">
        <v>5.2</v>
      </c>
      <c r="S43" s="83">
        <v>6.2</v>
      </c>
      <c r="T43" s="83">
        <v>6.1</v>
      </c>
      <c r="U43" s="83">
        <v>5.5</v>
      </c>
      <c r="V43" s="83">
        <v>5.5</v>
      </c>
      <c r="W43" s="83">
        <v>5.9</v>
      </c>
      <c r="X43" s="83">
        <v>6.2</v>
      </c>
      <c r="Y43" s="83">
        <v>5.4</v>
      </c>
      <c r="Z43" s="83">
        <v>6.1</v>
      </c>
      <c r="AA43" s="83">
        <v>6.1</v>
      </c>
      <c r="AB43" s="83">
        <v>8.6</v>
      </c>
      <c r="AC43" s="84">
        <v>5.8</v>
      </c>
      <c r="AD43" s="83">
        <v>5.9</v>
      </c>
      <c r="AE43" s="84">
        <v>6.3</v>
      </c>
      <c r="AF43" s="84">
        <v>8.9</v>
      </c>
      <c r="AG43" s="84">
        <v>7.2</v>
      </c>
      <c r="AH43" s="84">
        <v>6.2</v>
      </c>
      <c r="AI43" s="84">
        <v>6.9999999999999991</v>
      </c>
      <c r="AJ43" s="83">
        <v>10.9</v>
      </c>
      <c r="AK43" s="83">
        <v>7.6</v>
      </c>
      <c r="AL43" s="83">
        <v>8.5</v>
      </c>
      <c r="AM43" s="83">
        <v>8.6</v>
      </c>
      <c r="AN43" s="84">
        <v>11.7</v>
      </c>
      <c r="AO43" s="200">
        <v>7.2</v>
      </c>
      <c r="AP43" s="201">
        <v>9.9</v>
      </c>
      <c r="AQ43" s="201">
        <v>8.8999999999999986</v>
      </c>
      <c r="AR43" s="201">
        <v>12.700000000000003</v>
      </c>
      <c r="AS43" s="200">
        <v>8.5</v>
      </c>
      <c r="AT43" s="200">
        <v>10.199999999999999</v>
      </c>
      <c r="AU43" s="200">
        <v>9.4</v>
      </c>
      <c r="AV43" s="200">
        <v>15.8</v>
      </c>
      <c r="AW43" s="200">
        <v>9.9</v>
      </c>
      <c r="AX43" s="201">
        <v>9.4</v>
      </c>
      <c r="AY43" s="201">
        <v>10.199999999999999</v>
      </c>
      <c r="AZ43" s="201">
        <v>16.100000000000001</v>
      </c>
      <c r="BA43" s="200">
        <v>7.8</v>
      </c>
      <c r="BB43" s="200">
        <v>9.5</v>
      </c>
      <c r="BC43" s="1468">
        <v>10.199999999999999</v>
      </c>
      <c r="BD43" s="201">
        <v>13.1</v>
      </c>
      <c r="BE43" s="203">
        <v>7.7</v>
      </c>
    </row>
    <row r="44" spans="3:58" ht="19.5" customHeight="1" x14ac:dyDescent="0.3">
      <c r="H44" s="1" t="s">
        <v>157</v>
      </c>
      <c r="I44" s="83">
        <v>-1.3</v>
      </c>
      <c r="J44" s="83">
        <v>1.3</v>
      </c>
      <c r="K44" s="83">
        <v>-2.6</v>
      </c>
      <c r="L44" s="83">
        <v>-1.2</v>
      </c>
      <c r="M44" s="83">
        <v>0.9</v>
      </c>
      <c r="N44" s="83">
        <v>8.1</v>
      </c>
      <c r="O44" s="83">
        <v>0.4</v>
      </c>
      <c r="P44" s="83">
        <v>10.6</v>
      </c>
      <c r="Q44" s="83">
        <v>3.5</v>
      </c>
      <c r="R44" s="83">
        <v>6.6</v>
      </c>
      <c r="S44" s="83">
        <v>-1.3</v>
      </c>
      <c r="T44" s="83">
        <v>-1.7</v>
      </c>
      <c r="U44" s="83">
        <v>-0.6</v>
      </c>
      <c r="V44" s="83">
        <v>-0.3</v>
      </c>
      <c r="W44" s="83">
        <v>-0.5</v>
      </c>
      <c r="X44" s="83">
        <v>-0.3</v>
      </c>
      <c r="Y44" s="83">
        <v>-0.6</v>
      </c>
      <c r="Z44" s="83">
        <v>0</v>
      </c>
      <c r="AA44" s="83">
        <v>-0.4</v>
      </c>
      <c r="AB44" s="83">
        <v>0.1</v>
      </c>
      <c r="AC44" s="84">
        <v>0.3</v>
      </c>
      <c r="AD44" s="83">
        <v>0.4</v>
      </c>
      <c r="AE44" s="84">
        <v>0.9</v>
      </c>
      <c r="AF44" s="84">
        <v>0</v>
      </c>
      <c r="AG44" s="84">
        <v>0.9</v>
      </c>
      <c r="AH44" s="84">
        <v>13.4</v>
      </c>
      <c r="AI44" s="84">
        <v>1.399999999999995</v>
      </c>
      <c r="AJ44" s="83">
        <v>2.4</v>
      </c>
      <c r="AK44" s="83">
        <v>-2.8000000000000043</v>
      </c>
      <c r="AL44" s="83">
        <v>0.2</v>
      </c>
      <c r="AM44" s="83">
        <v>1.5</v>
      </c>
      <c r="AN44" s="84">
        <v>0</v>
      </c>
      <c r="AO44" s="200">
        <v>2.5</v>
      </c>
      <c r="AP44" s="201">
        <v>0.2</v>
      </c>
      <c r="AQ44" s="201">
        <v>1</v>
      </c>
      <c r="AR44" s="201">
        <v>3.3999999999999915</v>
      </c>
      <c r="AS44" s="200">
        <v>1.7000000000000028</v>
      </c>
      <c r="AT44" s="200">
        <v>1.2</v>
      </c>
      <c r="AU44" s="200">
        <v>0.7</v>
      </c>
      <c r="AV44" s="200">
        <v>8.8000000000000007</v>
      </c>
      <c r="AW44" s="200">
        <v>1.3000000000000043</v>
      </c>
      <c r="AX44" s="201">
        <v>1.8000000000000043</v>
      </c>
      <c r="AY44" s="201">
        <v>1.1000000000000001</v>
      </c>
      <c r="AZ44" s="201">
        <v>6.8</v>
      </c>
      <c r="BA44" s="200">
        <v>2.5</v>
      </c>
      <c r="BB44" s="200">
        <v>3.4</v>
      </c>
      <c r="BC44" s="1468">
        <v>5</v>
      </c>
      <c r="BD44" s="201">
        <v>124.9</v>
      </c>
      <c r="BE44" s="203">
        <v>5.0999999999999996</v>
      </c>
    </row>
    <row r="45" spans="3:58" ht="19.5" customHeight="1" x14ac:dyDescent="0.3">
      <c r="H45" s="10" t="s">
        <v>158</v>
      </c>
      <c r="I45" s="206">
        <v>7.4</v>
      </c>
      <c r="J45" s="206">
        <v>7.8</v>
      </c>
      <c r="K45" s="206">
        <v>7.2</v>
      </c>
      <c r="L45" s="206">
        <v>6.6</v>
      </c>
      <c r="M45" s="206">
        <v>3.4</v>
      </c>
      <c r="N45" s="206">
        <v>1</v>
      </c>
      <c r="O45" s="206">
        <v>4.7</v>
      </c>
      <c r="P45" s="206">
        <v>-4.4000000000000004</v>
      </c>
      <c r="Q45" s="206">
        <v>2.2999999999999998</v>
      </c>
      <c r="R45" s="206">
        <v>2.1</v>
      </c>
      <c r="S45" s="206">
        <v>6.1</v>
      </c>
      <c r="T45" s="206">
        <v>9.6</v>
      </c>
      <c r="U45" s="206">
        <v>4.9000000000000004</v>
      </c>
      <c r="V45" s="206">
        <v>11.7</v>
      </c>
      <c r="W45" s="206">
        <v>5.0999999999999996</v>
      </c>
      <c r="X45" s="206">
        <v>7.3</v>
      </c>
      <c r="Y45" s="206">
        <v>7.9</v>
      </c>
      <c r="Z45" s="206">
        <v>13.8</v>
      </c>
      <c r="AA45" s="206">
        <v>8.6</v>
      </c>
      <c r="AB45" s="206">
        <v>8.4</v>
      </c>
      <c r="AC45" s="207">
        <v>10.3</v>
      </c>
      <c r="AD45" s="206">
        <v>12.9</v>
      </c>
      <c r="AE45" s="207">
        <v>9.6999999999999993</v>
      </c>
      <c r="AF45" s="207">
        <v>14.5</v>
      </c>
      <c r="AG45" s="207">
        <v>19.899999999999999</v>
      </c>
      <c r="AH45" s="207">
        <v>8.5</v>
      </c>
      <c r="AI45" s="207">
        <v>24.4</v>
      </c>
      <c r="AJ45" s="206">
        <v>11.7</v>
      </c>
      <c r="AK45" s="206">
        <v>21.6</v>
      </c>
      <c r="AL45" s="206">
        <v>20</v>
      </c>
      <c r="AM45" s="206">
        <v>16.600000000000001</v>
      </c>
      <c r="AN45" s="207">
        <v>25.1</v>
      </c>
      <c r="AO45" s="210">
        <v>28.1</v>
      </c>
      <c r="AP45" s="211">
        <v>23.800000000000004</v>
      </c>
      <c r="AQ45" s="211">
        <v>23.9</v>
      </c>
      <c r="AR45" s="211">
        <v>15.900000000000006</v>
      </c>
      <c r="AS45" s="210">
        <v>36</v>
      </c>
      <c r="AT45" s="210">
        <v>22.4</v>
      </c>
      <c r="AU45" s="210">
        <v>38</v>
      </c>
      <c r="AV45" s="210">
        <v>14</v>
      </c>
      <c r="AW45" s="210">
        <v>21.400000000000006</v>
      </c>
      <c r="AX45" s="211">
        <v>26.1</v>
      </c>
      <c r="AY45" s="211">
        <v>28.6</v>
      </c>
      <c r="AZ45" s="211">
        <v>17.5</v>
      </c>
      <c r="BA45" s="210">
        <v>25.1</v>
      </c>
      <c r="BB45" s="210">
        <v>22.3</v>
      </c>
      <c r="BC45" s="1469">
        <v>18.600000000000001</v>
      </c>
      <c r="BD45" s="211">
        <v>-162.30000000000001</v>
      </c>
      <c r="BE45" s="213">
        <v>-57.1</v>
      </c>
      <c r="BF45" s="83"/>
    </row>
    <row r="46" spans="3:58" ht="19.5" customHeight="1" x14ac:dyDescent="0.3">
      <c r="H46" s="1" t="s">
        <v>159</v>
      </c>
      <c r="I46" s="83">
        <v>0</v>
      </c>
      <c r="J46" s="83">
        <v>0</v>
      </c>
      <c r="K46" s="83">
        <v>-0.1</v>
      </c>
      <c r="L46" s="83">
        <v>-0.2</v>
      </c>
      <c r="M46" s="83">
        <v>0</v>
      </c>
      <c r="N46" s="83">
        <v>0</v>
      </c>
      <c r="O46" s="83">
        <v>0</v>
      </c>
      <c r="P46" s="83">
        <v>-1.6</v>
      </c>
      <c r="Q46" s="83">
        <v>0</v>
      </c>
      <c r="R46" s="83">
        <v>0</v>
      </c>
      <c r="S46" s="83">
        <v>0</v>
      </c>
      <c r="T46" s="83">
        <v>-0.4</v>
      </c>
      <c r="U46" s="83">
        <v>0</v>
      </c>
      <c r="V46" s="83">
        <v>0</v>
      </c>
      <c r="W46" s="83">
        <v>0</v>
      </c>
      <c r="X46" s="83">
        <v>-2.4</v>
      </c>
      <c r="Y46" s="83">
        <v>0</v>
      </c>
      <c r="Z46" s="83">
        <v>0</v>
      </c>
      <c r="AA46" s="83">
        <v>-0.1</v>
      </c>
      <c r="AB46" s="83">
        <v>0</v>
      </c>
      <c r="AC46" s="84">
        <v>0</v>
      </c>
      <c r="AD46" s="83">
        <v>0</v>
      </c>
      <c r="AE46" s="84">
        <v>-0.6</v>
      </c>
      <c r="AF46" s="84">
        <v>-0.1</v>
      </c>
      <c r="AG46" s="84">
        <v>0</v>
      </c>
      <c r="AH46" s="84">
        <v>-0.4</v>
      </c>
      <c r="AI46" s="84">
        <v>0</v>
      </c>
      <c r="AJ46" s="83">
        <v>-0.3</v>
      </c>
      <c r="AK46" s="83">
        <v>-0.1</v>
      </c>
      <c r="AL46" s="83">
        <v>0</v>
      </c>
      <c r="AM46" s="83">
        <v>-0.2</v>
      </c>
      <c r="AN46" s="84">
        <v>1</v>
      </c>
      <c r="AO46" s="200">
        <v>0.3</v>
      </c>
      <c r="AP46" s="201">
        <v>-0.1</v>
      </c>
      <c r="AQ46" s="201">
        <v>-0.4</v>
      </c>
      <c r="AR46" s="201">
        <v>-0.60000000000000009</v>
      </c>
      <c r="AS46" s="200">
        <v>-0.1</v>
      </c>
      <c r="AT46" s="200">
        <v>0.5</v>
      </c>
      <c r="AU46" s="200">
        <v>-0.2</v>
      </c>
      <c r="AV46" s="200">
        <v>-0.3</v>
      </c>
      <c r="AW46" s="200">
        <v>0</v>
      </c>
      <c r="AX46" s="201">
        <v>0.2</v>
      </c>
      <c r="AY46" s="201">
        <v>-0.1</v>
      </c>
      <c r="AZ46" s="201">
        <v>-0.8</v>
      </c>
      <c r="BA46" s="200">
        <v>0</v>
      </c>
      <c r="BB46" s="200">
        <v>-0.1</v>
      </c>
      <c r="BC46" s="1468">
        <v>-0.1</v>
      </c>
      <c r="BD46" s="201">
        <v>-1</v>
      </c>
      <c r="BE46" s="203">
        <v>0.1</v>
      </c>
    </row>
    <row r="47" spans="3:58" ht="19.5" customHeight="1" x14ac:dyDescent="0.3">
      <c r="H47" s="10" t="s">
        <v>160</v>
      </c>
      <c r="I47" s="206">
        <v>7.4</v>
      </c>
      <c r="J47" s="206">
        <v>7.8</v>
      </c>
      <c r="K47" s="206">
        <v>7.1</v>
      </c>
      <c r="L47" s="206">
        <v>6.4</v>
      </c>
      <c r="M47" s="206">
        <v>3.4</v>
      </c>
      <c r="N47" s="206">
        <v>1</v>
      </c>
      <c r="O47" s="206">
        <v>4.7</v>
      </c>
      <c r="P47" s="206">
        <v>-6</v>
      </c>
      <c r="Q47" s="206">
        <v>2.2999999999999998</v>
      </c>
      <c r="R47" s="206">
        <v>2.1</v>
      </c>
      <c r="S47" s="206">
        <v>6.1</v>
      </c>
      <c r="T47" s="206">
        <v>9.1999999999999993</v>
      </c>
      <c r="U47" s="206">
        <v>4.9000000000000004</v>
      </c>
      <c r="V47" s="206">
        <v>11.7</v>
      </c>
      <c r="W47" s="206">
        <v>5.0999999999999996</v>
      </c>
      <c r="X47" s="206">
        <v>4.9000000000000004</v>
      </c>
      <c r="Y47" s="206">
        <v>7.9</v>
      </c>
      <c r="Z47" s="206">
        <v>13.8</v>
      </c>
      <c r="AA47" s="206">
        <v>8.5</v>
      </c>
      <c r="AB47" s="206">
        <v>8.4</v>
      </c>
      <c r="AC47" s="207">
        <v>10.3</v>
      </c>
      <c r="AD47" s="206">
        <v>12.9</v>
      </c>
      <c r="AE47" s="207">
        <v>9.1</v>
      </c>
      <c r="AF47" s="207">
        <v>14.4</v>
      </c>
      <c r="AG47" s="207">
        <v>19.899999999999999</v>
      </c>
      <c r="AH47" s="207">
        <v>8.1</v>
      </c>
      <c r="AI47" s="207">
        <v>24.4</v>
      </c>
      <c r="AJ47" s="206">
        <v>11.4</v>
      </c>
      <c r="AK47" s="206">
        <v>21.5</v>
      </c>
      <c r="AL47" s="206">
        <v>20</v>
      </c>
      <c r="AM47" s="206">
        <v>16.399999999999999</v>
      </c>
      <c r="AN47" s="207">
        <v>26.1</v>
      </c>
      <c r="AO47" s="210">
        <v>28.4</v>
      </c>
      <c r="AP47" s="211">
        <v>23.7</v>
      </c>
      <c r="AQ47" s="211">
        <v>23.499999999999993</v>
      </c>
      <c r="AR47" s="211">
        <v>15.300000000000011</v>
      </c>
      <c r="AS47" s="210">
        <v>35.9</v>
      </c>
      <c r="AT47" s="210">
        <v>22.9</v>
      </c>
      <c r="AU47" s="210">
        <v>37.799999999999997</v>
      </c>
      <c r="AV47" s="210">
        <v>13.7</v>
      </c>
      <c r="AW47" s="210">
        <v>21.400000000000006</v>
      </c>
      <c r="AX47" s="211">
        <v>26.300000000000004</v>
      </c>
      <c r="AY47" s="211">
        <v>28.5</v>
      </c>
      <c r="AZ47" s="211">
        <v>16.7</v>
      </c>
      <c r="BA47" s="210">
        <v>25.1</v>
      </c>
      <c r="BB47" s="210">
        <v>22.2</v>
      </c>
      <c r="BC47" s="1469">
        <v>18.5</v>
      </c>
      <c r="BD47" s="211">
        <v>-163.30000000000001</v>
      </c>
      <c r="BE47" s="213">
        <v>-57</v>
      </c>
    </row>
    <row r="48" spans="3:58" ht="19.5" customHeight="1" x14ac:dyDescent="0.3">
      <c r="H48" s="10" t="s">
        <v>162</v>
      </c>
      <c r="I48" s="206">
        <v>5.6</v>
      </c>
      <c r="J48" s="206">
        <v>5.9</v>
      </c>
      <c r="K48" s="206">
        <v>5.4</v>
      </c>
      <c r="L48" s="206">
        <v>4.9000000000000004</v>
      </c>
      <c r="M48" s="206">
        <v>2.6</v>
      </c>
      <c r="N48" s="206">
        <v>0.7</v>
      </c>
      <c r="O48" s="206">
        <v>3.5</v>
      </c>
      <c r="P48" s="206">
        <v>-4.7</v>
      </c>
      <c r="Q48" s="206">
        <v>1.7</v>
      </c>
      <c r="R48" s="206">
        <v>1.6</v>
      </c>
      <c r="S48" s="206">
        <v>4.3</v>
      </c>
      <c r="T48" s="206">
        <v>7.2</v>
      </c>
      <c r="U48" s="206">
        <v>3.6</v>
      </c>
      <c r="V48" s="206">
        <v>9</v>
      </c>
      <c r="W48" s="206">
        <v>3.8</v>
      </c>
      <c r="X48" s="206">
        <v>3.9</v>
      </c>
      <c r="Y48" s="206">
        <v>6</v>
      </c>
      <c r="Z48" s="206">
        <v>10.5</v>
      </c>
      <c r="AA48" s="206">
        <v>6.3</v>
      </c>
      <c r="AB48" s="206">
        <v>6.5</v>
      </c>
      <c r="AC48" s="207">
        <v>8.1</v>
      </c>
      <c r="AD48" s="206">
        <v>10</v>
      </c>
      <c r="AE48" s="207">
        <v>6.6</v>
      </c>
      <c r="AF48" s="207">
        <v>11.7</v>
      </c>
      <c r="AG48" s="207">
        <v>14.6</v>
      </c>
      <c r="AH48" s="207">
        <v>5.7</v>
      </c>
      <c r="AI48" s="207">
        <v>17.599999999999994</v>
      </c>
      <c r="AJ48" s="206">
        <v>9.1</v>
      </c>
      <c r="AK48" s="206">
        <v>16.100000000000001</v>
      </c>
      <c r="AL48" s="206">
        <v>14.5</v>
      </c>
      <c r="AM48" s="206">
        <v>12</v>
      </c>
      <c r="AN48" s="207">
        <v>19.100000000000001</v>
      </c>
      <c r="AO48" s="210">
        <v>21</v>
      </c>
      <c r="AP48" s="211">
        <v>17.3</v>
      </c>
      <c r="AQ48" s="211">
        <v>17.200000000000003</v>
      </c>
      <c r="AR48" s="211">
        <v>11.400000000000006</v>
      </c>
      <c r="AS48" s="210">
        <v>27.1</v>
      </c>
      <c r="AT48" s="210">
        <v>16.5</v>
      </c>
      <c r="AU48" s="210">
        <v>27.6</v>
      </c>
      <c r="AV48" s="210">
        <v>10.3</v>
      </c>
      <c r="AW48" s="210">
        <v>15.700000000000006</v>
      </c>
      <c r="AX48" s="211">
        <v>19.400000000000002</v>
      </c>
      <c r="AY48" s="211">
        <v>20.7</v>
      </c>
      <c r="AZ48" s="211">
        <v>11.9</v>
      </c>
      <c r="BA48" s="210">
        <v>18.8</v>
      </c>
      <c r="BB48" s="210">
        <v>16.600000000000001</v>
      </c>
      <c r="BC48" s="1469">
        <v>13.8</v>
      </c>
      <c r="BD48" s="211">
        <v>-133.30000000000001</v>
      </c>
      <c r="BE48" s="213">
        <v>-46.9</v>
      </c>
    </row>
    <row r="49" spans="8:58" ht="19.5" customHeight="1" x14ac:dyDescent="0.3">
      <c r="H49" s="1412" t="s">
        <v>164</v>
      </c>
      <c r="I49" s="220">
        <v>5.6</v>
      </c>
      <c r="J49" s="220">
        <v>5.9</v>
      </c>
      <c r="K49" s="220">
        <v>5.4</v>
      </c>
      <c r="L49" s="220">
        <v>4.9000000000000004</v>
      </c>
      <c r="M49" s="220">
        <v>2.6</v>
      </c>
      <c r="N49" s="220">
        <v>0.7</v>
      </c>
      <c r="O49" s="220">
        <v>3.5</v>
      </c>
      <c r="P49" s="220">
        <v>-4.7</v>
      </c>
      <c r="Q49" s="220">
        <v>1.7</v>
      </c>
      <c r="R49" s="220">
        <v>1.6</v>
      </c>
      <c r="S49" s="220">
        <v>4.3</v>
      </c>
      <c r="T49" s="220">
        <v>7.2</v>
      </c>
      <c r="U49" s="220">
        <v>3.6</v>
      </c>
      <c r="V49" s="220">
        <v>9</v>
      </c>
      <c r="W49" s="220">
        <v>3.8</v>
      </c>
      <c r="X49" s="220">
        <v>3.9</v>
      </c>
      <c r="Y49" s="220">
        <v>6</v>
      </c>
      <c r="Z49" s="220">
        <v>10.5</v>
      </c>
      <c r="AA49" s="220">
        <v>6.3</v>
      </c>
      <c r="AB49" s="220">
        <v>6.5</v>
      </c>
      <c r="AC49" s="221">
        <v>8.1</v>
      </c>
      <c r="AD49" s="220">
        <v>10</v>
      </c>
      <c r="AE49" s="221">
        <v>6.6</v>
      </c>
      <c r="AF49" s="221">
        <v>11.7</v>
      </c>
      <c r="AG49" s="221">
        <v>14.6</v>
      </c>
      <c r="AH49" s="221">
        <v>5.7</v>
      </c>
      <c r="AI49" s="221">
        <v>17.599999999999994</v>
      </c>
      <c r="AJ49" s="220">
        <v>9.1</v>
      </c>
      <c r="AK49" s="220">
        <v>16.100000000000001</v>
      </c>
      <c r="AL49" s="220">
        <v>14.5</v>
      </c>
      <c r="AM49" s="220">
        <v>12</v>
      </c>
      <c r="AN49" s="221">
        <v>19.100000000000001</v>
      </c>
      <c r="AO49" s="224">
        <v>21</v>
      </c>
      <c r="AP49" s="225">
        <v>17.3</v>
      </c>
      <c r="AQ49" s="225">
        <v>17.200000000000003</v>
      </c>
      <c r="AR49" s="225">
        <v>11.400000000000006</v>
      </c>
      <c r="AS49" s="224">
        <v>27.1</v>
      </c>
      <c r="AT49" s="224">
        <v>16.5</v>
      </c>
      <c r="AU49" s="224">
        <v>27.6</v>
      </c>
      <c r="AV49" s="224">
        <v>10.3</v>
      </c>
      <c r="AW49" s="224">
        <v>15.700000000000006</v>
      </c>
      <c r="AX49" s="225">
        <v>19.400000000000002</v>
      </c>
      <c r="AY49" s="225">
        <v>20.7</v>
      </c>
      <c r="AZ49" s="225">
        <v>11.9</v>
      </c>
      <c r="BA49" s="224">
        <v>18.8</v>
      </c>
      <c r="BB49" s="224">
        <v>16.600000000000001</v>
      </c>
      <c r="BC49" s="1470">
        <v>13.8</v>
      </c>
      <c r="BD49" s="225">
        <v>-133.30000000000001</v>
      </c>
      <c r="BE49" s="227">
        <v>-46.9</v>
      </c>
    </row>
    <row r="50" spans="8:58" ht="19.5" customHeight="1" x14ac:dyDescent="0.3">
      <c r="H50" s="187"/>
      <c r="I50" s="187"/>
      <c r="J50" s="187"/>
      <c r="K50" s="187"/>
      <c r="L50" s="187"/>
      <c r="M50" s="187"/>
      <c r="N50" s="187"/>
      <c r="O50" s="187"/>
      <c r="P50" s="187"/>
      <c r="Q50" s="187"/>
      <c r="R50" s="187"/>
      <c r="S50" s="187"/>
      <c r="T50" s="187"/>
      <c r="U50" s="187"/>
      <c r="V50" s="187"/>
      <c r="W50" s="187"/>
      <c r="X50" s="187"/>
      <c r="Y50" s="187"/>
      <c r="Z50" s="187"/>
      <c r="AA50" s="187"/>
      <c r="AB50" s="187"/>
      <c r="AC50" s="188"/>
      <c r="AD50" s="187"/>
      <c r="AE50" s="188"/>
      <c r="AF50" s="188"/>
      <c r="AG50" s="188"/>
      <c r="AH50" s="188"/>
      <c r="AI50" s="188"/>
      <c r="AJ50" s="187"/>
      <c r="AK50" s="187"/>
      <c r="AL50" s="187"/>
      <c r="AM50" s="187"/>
      <c r="AN50" s="188"/>
      <c r="AO50" s="189"/>
      <c r="AP50" s="216"/>
      <c r="AQ50" s="216"/>
      <c r="AR50" s="216"/>
      <c r="AS50" s="189"/>
      <c r="AT50" s="189"/>
      <c r="AU50" s="189"/>
      <c r="AV50" s="189"/>
      <c r="AW50" s="189"/>
      <c r="AX50" s="216"/>
      <c r="AY50" s="216"/>
      <c r="AZ50" s="216"/>
      <c r="BA50" s="189"/>
      <c r="BB50" s="189"/>
      <c r="BC50" s="189"/>
      <c r="BD50" s="1640"/>
      <c r="BE50" s="1449"/>
    </row>
    <row r="51" spans="8:58" ht="19.5" customHeight="1" x14ac:dyDescent="0.3">
      <c r="H51" s="700" t="s">
        <v>422</v>
      </c>
      <c r="I51" s="273"/>
      <c r="J51" s="273"/>
      <c r="K51" s="273"/>
      <c r="L51" s="273"/>
      <c r="M51" s="273"/>
      <c r="N51" s="273"/>
      <c r="O51" s="273"/>
      <c r="P51" s="273"/>
      <c r="Q51" s="273"/>
      <c r="R51" s="273"/>
      <c r="S51" s="273"/>
      <c r="T51" s="273"/>
      <c r="U51" s="273"/>
      <c r="V51" s="273"/>
      <c r="W51" s="273"/>
      <c r="X51" s="273"/>
      <c r="Y51" s="273"/>
      <c r="Z51" s="273"/>
      <c r="AA51" s="273"/>
      <c r="AB51" s="273"/>
      <c r="AC51" s="274"/>
      <c r="AD51" s="273"/>
      <c r="AE51" s="274"/>
      <c r="AF51" s="274"/>
      <c r="AG51" s="274"/>
      <c r="AH51" s="274"/>
      <c r="AI51" s="274"/>
      <c r="AJ51" s="273"/>
      <c r="AK51" s="273"/>
      <c r="AL51" s="273"/>
      <c r="AM51" s="273"/>
      <c r="AN51" s="274"/>
      <c r="AO51" s="410"/>
      <c r="AP51" s="411"/>
      <c r="AQ51" s="411"/>
      <c r="AR51" s="411"/>
      <c r="AS51" s="410"/>
      <c r="AT51" s="410"/>
      <c r="AU51" s="410"/>
      <c r="AV51" s="410"/>
      <c r="AW51" s="410"/>
      <c r="AX51" s="411"/>
      <c r="AY51" s="411"/>
      <c r="AZ51" s="411"/>
      <c r="BA51" s="410"/>
      <c r="BB51" s="410"/>
      <c r="BC51" s="410"/>
      <c r="BD51" s="410"/>
      <c r="BE51" s="410"/>
    </row>
    <row r="52" spans="8:58" ht="19.5" customHeight="1" thickBot="1" x14ac:dyDescent="0.35">
      <c r="H52" s="77" t="s">
        <v>39</v>
      </c>
      <c r="I52" s="78" t="s">
        <v>40</v>
      </c>
      <c r="J52" s="78" t="s">
        <v>41</v>
      </c>
      <c r="K52" s="78" t="s">
        <v>42</v>
      </c>
      <c r="L52" s="78" t="s">
        <v>43</v>
      </c>
      <c r="M52" s="78" t="s">
        <v>44</v>
      </c>
      <c r="N52" s="78" t="s">
        <v>45</v>
      </c>
      <c r="O52" s="78" t="s">
        <v>46</v>
      </c>
      <c r="P52" s="78" t="s">
        <v>47</v>
      </c>
      <c r="Q52" s="78" t="s">
        <v>48</v>
      </c>
      <c r="R52" s="78" t="s">
        <v>49</v>
      </c>
      <c r="S52" s="78" t="s">
        <v>50</v>
      </c>
      <c r="T52" s="78" t="s">
        <v>51</v>
      </c>
      <c r="U52" s="78" t="s">
        <v>52</v>
      </c>
      <c r="V52" s="78" t="s">
        <v>53</v>
      </c>
      <c r="W52" s="78" t="s">
        <v>54</v>
      </c>
      <c r="X52" s="78" t="s">
        <v>55</v>
      </c>
      <c r="Y52" s="78" t="s">
        <v>56</v>
      </c>
      <c r="Z52" s="78" t="s">
        <v>57</v>
      </c>
      <c r="AA52" s="78" t="s">
        <v>58</v>
      </c>
      <c r="AB52" s="78" t="s">
        <v>142</v>
      </c>
      <c r="AC52" s="78" t="s">
        <v>143</v>
      </c>
      <c r="AD52" s="78" t="s">
        <v>61</v>
      </c>
      <c r="AE52" s="78" t="s">
        <v>62</v>
      </c>
      <c r="AF52" s="78" t="s">
        <v>63</v>
      </c>
      <c r="AG52" s="78" t="s">
        <v>64</v>
      </c>
      <c r="AH52" s="78" t="s">
        <v>320</v>
      </c>
      <c r="AI52" s="78" t="s">
        <v>66</v>
      </c>
      <c r="AJ52" s="78" t="s">
        <v>67</v>
      </c>
      <c r="AK52" s="78" t="s">
        <v>294</v>
      </c>
      <c r="AL52" s="78" t="s">
        <v>295</v>
      </c>
      <c r="AM52" s="78" t="s">
        <v>296</v>
      </c>
      <c r="AN52" s="78" t="s">
        <v>71</v>
      </c>
      <c r="AO52" s="277" t="s">
        <v>72</v>
      </c>
      <c r="AP52" s="277" t="s">
        <v>73</v>
      </c>
      <c r="AQ52" s="78" t="s">
        <v>74</v>
      </c>
      <c r="AR52" s="81" t="s">
        <v>75</v>
      </c>
      <c r="AS52" s="78" t="s">
        <v>76</v>
      </c>
      <c r="AT52" s="78" t="s">
        <v>148</v>
      </c>
      <c r="AU52" s="78" t="s">
        <v>78</v>
      </c>
      <c r="AV52" s="78" t="s">
        <v>79</v>
      </c>
      <c r="AW52" s="78" t="s">
        <v>80</v>
      </c>
      <c r="AX52" s="78" t="s">
        <v>81</v>
      </c>
      <c r="AY52" s="78" t="s">
        <v>82</v>
      </c>
      <c r="AZ52" s="78" t="s">
        <v>83</v>
      </c>
      <c r="BA52" s="78" t="s">
        <v>84</v>
      </c>
      <c r="BB52" s="78" t="s">
        <v>108</v>
      </c>
      <c r="BC52" s="78" t="s">
        <v>869</v>
      </c>
      <c r="BD52" s="78" t="s">
        <v>890</v>
      </c>
      <c r="BE52" s="78" t="s">
        <v>891</v>
      </c>
    </row>
    <row r="53" spans="8:58" ht="19.5" customHeight="1" x14ac:dyDescent="0.3">
      <c r="H53" s="1" t="s">
        <v>151</v>
      </c>
      <c r="I53" s="83">
        <v>-1.7</v>
      </c>
      <c r="J53" s="83">
        <v>0.8</v>
      </c>
      <c r="K53" s="83">
        <v>4</v>
      </c>
      <c r="L53" s="83">
        <v>4.7</v>
      </c>
      <c r="M53" s="83">
        <v>5.3</v>
      </c>
      <c r="N53" s="83">
        <v>4.9000000000000004</v>
      </c>
      <c r="O53" s="83">
        <v>5.2</v>
      </c>
      <c r="P53" s="83">
        <v>5.5</v>
      </c>
      <c r="Q53" s="83">
        <v>6</v>
      </c>
      <c r="R53" s="83">
        <v>8.1</v>
      </c>
      <c r="S53" s="83">
        <v>6</v>
      </c>
      <c r="T53" s="83">
        <v>6.6</v>
      </c>
      <c r="U53" s="83">
        <v>6.9</v>
      </c>
      <c r="V53" s="83">
        <v>8.3000000000000007</v>
      </c>
      <c r="W53" s="83">
        <v>9.6999999999999993</v>
      </c>
      <c r="X53" s="83">
        <v>9</v>
      </c>
      <c r="Y53" s="83">
        <v>9.4</v>
      </c>
      <c r="Z53" s="83">
        <v>10.1</v>
      </c>
      <c r="AA53" s="83">
        <v>10.5</v>
      </c>
      <c r="AB53" s="83">
        <v>10</v>
      </c>
      <c r="AC53" s="84">
        <v>10.5</v>
      </c>
      <c r="AD53" s="83">
        <v>11.3</v>
      </c>
      <c r="AE53" s="84">
        <v>14.8</v>
      </c>
      <c r="AF53" s="84">
        <v>12.8</v>
      </c>
      <c r="AG53" s="84">
        <v>13.7</v>
      </c>
      <c r="AH53" s="84">
        <v>14.5</v>
      </c>
      <c r="AI53" s="84">
        <v>13.900000000000002</v>
      </c>
      <c r="AJ53" s="83">
        <v>15.2</v>
      </c>
      <c r="AK53" s="83">
        <v>14.4</v>
      </c>
      <c r="AL53" s="83">
        <v>15.5</v>
      </c>
      <c r="AM53" s="83">
        <v>14.3</v>
      </c>
      <c r="AN53" s="84">
        <v>14.8</v>
      </c>
      <c r="AO53" s="200">
        <v>15.3</v>
      </c>
      <c r="AP53" s="201">
        <v>18.2</v>
      </c>
      <c r="AQ53" s="201">
        <v>18.200000000000003</v>
      </c>
      <c r="AR53" s="201">
        <v>19.599999999999994</v>
      </c>
      <c r="AS53" s="200">
        <v>23.6</v>
      </c>
      <c r="AT53" s="200">
        <v>24.1</v>
      </c>
      <c r="AU53" s="200">
        <v>26.4</v>
      </c>
      <c r="AV53" s="200">
        <v>28.1</v>
      </c>
      <c r="AW53" s="200">
        <v>26.4</v>
      </c>
      <c r="AX53" s="201">
        <v>28.1</v>
      </c>
      <c r="AY53" s="201">
        <v>28.9</v>
      </c>
      <c r="AZ53" s="201">
        <v>29.3</v>
      </c>
      <c r="BA53" s="200">
        <v>25.5</v>
      </c>
      <c r="BB53" s="200">
        <v>27.9</v>
      </c>
      <c r="BC53" s="1468">
        <v>27</v>
      </c>
      <c r="BD53" s="201">
        <v>29.2</v>
      </c>
      <c r="BE53" s="203">
        <v>31.3</v>
      </c>
    </row>
    <row r="54" spans="8:58" ht="19.5" customHeight="1" x14ac:dyDescent="0.3">
      <c r="H54" s="215" t="s">
        <v>152</v>
      </c>
      <c r="I54" s="83">
        <v>-1</v>
      </c>
      <c r="J54" s="83">
        <v>-1.5</v>
      </c>
      <c r="K54" s="83">
        <v>-0.3</v>
      </c>
      <c r="L54" s="83">
        <v>-0.9</v>
      </c>
      <c r="M54" s="83">
        <v>-0.3</v>
      </c>
      <c r="N54" s="83">
        <v>-0.2</v>
      </c>
      <c r="O54" s="83">
        <v>-0.4</v>
      </c>
      <c r="P54" s="83">
        <v>-0.9</v>
      </c>
      <c r="Q54" s="83">
        <v>-0.6</v>
      </c>
      <c r="R54" s="83">
        <v>-0.5</v>
      </c>
      <c r="S54" s="83">
        <v>-0.3</v>
      </c>
      <c r="T54" s="83">
        <v>-0.6</v>
      </c>
      <c r="U54" s="83">
        <v>-0.5</v>
      </c>
      <c r="V54" s="83">
        <v>-0.5</v>
      </c>
      <c r="W54" s="83">
        <v>-0.3</v>
      </c>
      <c r="X54" s="83">
        <v>-0.2</v>
      </c>
      <c r="Y54" s="83">
        <v>-0.4</v>
      </c>
      <c r="Z54" s="83">
        <v>-0.6</v>
      </c>
      <c r="AA54" s="83">
        <v>-0.6</v>
      </c>
      <c r="AB54" s="83">
        <v>-0.8</v>
      </c>
      <c r="AC54" s="84">
        <v>-0.9</v>
      </c>
      <c r="AD54" s="83">
        <v>-0.5</v>
      </c>
      <c r="AE54" s="84">
        <v>-0.1</v>
      </c>
      <c r="AF54" s="84">
        <v>0.2</v>
      </c>
      <c r="AG54" s="84">
        <v>-0.3</v>
      </c>
      <c r="AH54" s="84">
        <v>-0.5</v>
      </c>
      <c r="AI54" s="84">
        <v>0.3</v>
      </c>
      <c r="AJ54" s="83">
        <v>-0.2</v>
      </c>
      <c r="AK54" s="83">
        <v>-0.19999999999999996</v>
      </c>
      <c r="AL54" s="83">
        <v>-0.1</v>
      </c>
      <c r="AM54" s="83">
        <v>-0.3</v>
      </c>
      <c r="AN54" s="84">
        <v>-0.1</v>
      </c>
      <c r="AO54" s="200">
        <v>-0.4</v>
      </c>
      <c r="AP54" s="201">
        <v>-0.60000000000000009</v>
      </c>
      <c r="AQ54" s="201">
        <v>-9.9999999999999645E-2</v>
      </c>
      <c r="AR54" s="201">
        <v>-0.30000000000000071</v>
      </c>
      <c r="AS54" s="200">
        <v>0</v>
      </c>
      <c r="AT54" s="200">
        <v>-0.7</v>
      </c>
      <c r="AU54" s="200">
        <v>-0.4</v>
      </c>
      <c r="AV54" s="200">
        <v>0.1</v>
      </c>
      <c r="AW54" s="200">
        <v>1.2000000000000002</v>
      </c>
      <c r="AX54" s="201">
        <v>1.7</v>
      </c>
      <c r="AY54" s="201">
        <v>-0.4</v>
      </c>
      <c r="AZ54" s="201">
        <v>-4.9000000000000004</v>
      </c>
      <c r="BA54" s="200">
        <v>-1.8</v>
      </c>
      <c r="BB54" s="200">
        <v>-2.7</v>
      </c>
      <c r="BC54" s="1468">
        <v>-1.7</v>
      </c>
      <c r="BD54" s="201">
        <v>-2.2999999999999998</v>
      </c>
      <c r="BE54" s="203">
        <v>-1.4</v>
      </c>
    </row>
    <row r="55" spans="8:58" ht="19.5" customHeight="1" x14ac:dyDescent="0.3">
      <c r="H55" s="215" t="s">
        <v>153</v>
      </c>
      <c r="I55" s="83">
        <v>4</v>
      </c>
      <c r="J55" s="83">
        <v>2.2000000000000002</v>
      </c>
      <c r="K55" s="83">
        <v>0.4</v>
      </c>
      <c r="L55" s="83">
        <v>-0.3</v>
      </c>
      <c r="M55" s="83">
        <v>0.3</v>
      </c>
      <c r="N55" s="83">
        <v>5.0999999999999996</v>
      </c>
      <c r="O55" s="83">
        <v>1.8</v>
      </c>
      <c r="P55" s="83">
        <v>0.6</v>
      </c>
      <c r="Q55" s="83">
        <v>1.3</v>
      </c>
      <c r="R55" s="83">
        <v>2.7</v>
      </c>
      <c r="S55" s="83">
        <v>-0.5</v>
      </c>
      <c r="T55" s="83">
        <v>0.8</v>
      </c>
      <c r="U55" s="83">
        <v>0.8</v>
      </c>
      <c r="V55" s="83">
        <v>-0.2</v>
      </c>
      <c r="W55" s="83">
        <v>1.3</v>
      </c>
      <c r="X55" s="83">
        <v>-0.2</v>
      </c>
      <c r="Y55" s="83">
        <v>0.6</v>
      </c>
      <c r="Z55" s="83">
        <v>-0.6</v>
      </c>
      <c r="AA55" s="83">
        <v>-2.1</v>
      </c>
      <c r="AB55" s="83">
        <v>-0.3</v>
      </c>
      <c r="AC55" s="84">
        <v>-0.5</v>
      </c>
      <c r="AD55" s="83">
        <v>-1.8</v>
      </c>
      <c r="AE55" s="84">
        <v>4.7</v>
      </c>
      <c r="AF55" s="84">
        <v>-1.2</v>
      </c>
      <c r="AG55" s="84">
        <v>-0.5</v>
      </c>
      <c r="AH55" s="84">
        <v>-1</v>
      </c>
      <c r="AI55" s="84">
        <v>-1.3999999999999979</v>
      </c>
      <c r="AJ55" s="83">
        <v>-1.2</v>
      </c>
      <c r="AK55" s="83">
        <v>-0.89999999999999969</v>
      </c>
      <c r="AL55" s="83">
        <v>-0.3</v>
      </c>
      <c r="AM55" s="83">
        <v>-1.2</v>
      </c>
      <c r="AN55" s="84">
        <v>0.2</v>
      </c>
      <c r="AO55" s="200">
        <v>-1.2</v>
      </c>
      <c r="AP55" s="201">
        <v>-0.19999999999999707</v>
      </c>
      <c r="AQ55" s="201">
        <v>-1.5000000000000013</v>
      </c>
      <c r="AR55" s="201">
        <v>-1.4999999999999969</v>
      </c>
      <c r="AS55" s="200">
        <v>-1.5</v>
      </c>
      <c r="AT55" s="200">
        <v>-4.4000000000000004</v>
      </c>
      <c r="AU55" s="200">
        <v>-3.8</v>
      </c>
      <c r="AV55" s="200">
        <v>-6.4</v>
      </c>
      <c r="AW55" s="200">
        <v>-0.79999999999999782</v>
      </c>
      <c r="AX55" s="201">
        <v>-4.3000000000000052</v>
      </c>
      <c r="AY55" s="201">
        <v>-6.5</v>
      </c>
      <c r="AZ55" s="201">
        <v>-7.1</v>
      </c>
      <c r="BA55" s="200">
        <v>-2.2999999999999998</v>
      </c>
      <c r="BB55" s="200">
        <v>-2</v>
      </c>
      <c r="BC55" s="1468">
        <v>-4</v>
      </c>
      <c r="BD55" s="201">
        <v>-2.6</v>
      </c>
      <c r="BE55" s="203">
        <v>8.3000000000000007</v>
      </c>
    </row>
    <row r="56" spans="8:58" ht="19.5" customHeight="1" x14ac:dyDescent="0.3">
      <c r="H56" s="205" t="s">
        <v>154</v>
      </c>
      <c r="I56" s="206">
        <v>1.3</v>
      </c>
      <c r="J56" s="206">
        <v>1.5</v>
      </c>
      <c r="K56" s="206">
        <v>4.0999999999999996</v>
      </c>
      <c r="L56" s="206">
        <v>3.5</v>
      </c>
      <c r="M56" s="206">
        <v>5.3</v>
      </c>
      <c r="N56" s="206">
        <v>9.8000000000000007</v>
      </c>
      <c r="O56" s="206">
        <v>6.6</v>
      </c>
      <c r="P56" s="206">
        <v>5.2</v>
      </c>
      <c r="Q56" s="206">
        <v>6.7</v>
      </c>
      <c r="R56" s="206">
        <v>10.3</v>
      </c>
      <c r="S56" s="206">
        <v>5.2</v>
      </c>
      <c r="T56" s="206">
        <v>6.8</v>
      </c>
      <c r="U56" s="206">
        <v>7.2</v>
      </c>
      <c r="V56" s="206">
        <v>7.6</v>
      </c>
      <c r="W56" s="206">
        <v>10.7</v>
      </c>
      <c r="X56" s="206">
        <v>8.6</v>
      </c>
      <c r="Y56" s="206">
        <v>9.6</v>
      </c>
      <c r="Z56" s="206">
        <v>8.9</v>
      </c>
      <c r="AA56" s="206">
        <v>7.8</v>
      </c>
      <c r="AB56" s="206">
        <v>8.9</v>
      </c>
      <c r="AC56" s="207">
        <v>9.1</v>
      </c>
      <c r="AD56" s="206">
        <v>9</v>
      </c>
      <c r="AE56" s="207">
        <v>19.399999999999999</v>
      </c>
      <c r="AF56" s="207">
        <v>11.8</v>
      </c>
      <c r="AG56" s="207">
        <v>12.9</v>
      </c>
      <c r="AH56" s="207">
        <v>13</v>
      </c>
      <c r="AI56" s="207">
        <v>12.800000000000002</v>
      </c>
      <c r="AJ56" s="206">
        <v>13.8</v>
      </c>
      <c r="AK56" s="206">
        <v>13.3</v>
      </c>
      <c r="AL56" s="206">
        <v>15.1</v>
      </c>
      <c r="AM56" s="206">
        <v>12.8</v>
      </c>
      <c r="AN56" s="207">
        <v>14.9</v>
      </c>
      <c r="AO56" s="210">
        <v>13.7</v>
      </c>
      <c r="AP56" s="211">
        <v>17.400000000000002</v>
      </c>
      <c r="AQ56" s="211">
        <v>16.600000000000001</v>
      </c>
      <c r="AR56" s="211">
        <v>17.799999999999997</v>
      </c>
      <c r="AS56" s="210">
        <v>22.1</v>
      </c>
      <c r="AT56" s="210">
        <v>19</v>
      </c>
      <c r="AU56" s="210">
        <v>22.2</v>
      </c>
      <c r="AV56" s="210">
        <v>21.8</v>
      </c>
      <c r="AW56" s="210">
        <v>26.8</v>
      </c>
      <c r="AX56" s="211">
        <v>25.499999999999996</v>
      </c>
      <c r="AY56" s="211">
        <v>22</v>
      </c>
      <c r="AZ56" s="211">
        <v>17.3</v>
      </c>
      <c r="BA56" s="210">
        <v>21.4</v>
      </c>
      <c r="BB56" s="210">
        <v>23.2</v>
      </c>
      <c r="BC56" s="1469">
        <v>21.3</v>
      </c>
      <c r="BD56" s="211">
        <v>24.3</v>
      </c>
      <c r="BE56" s="213">
        <v>38.200000000000003</v>
      </c>
    </row>
    <row r="57" spans="8:58" ht="19.5" customHeight="1" x14ac:dyDescent="0.3">
      <c r="H57" s="215" t="s">
        <v>155</v>
      </c>
      <c r="I57" s="83">
        <v>4.3</v>
      </c>
      <c r="J57" s="83">
        <v>3.9</v>
      </c>
      <c r="K57" s="83">
        <v>3.9</v>
      </c>
      <c r="L57" s="83">
        <v>4.7</v>
      </c>
      <c r="M57" s="83">
        <v>3.5</v>
      </c>
      <c r="N57" s="83">
        <v>3.8</v>
      </c>
      <c r="O57" s="83">
        <v>6.6</v>
      </c>
      <c r="P57" s="83">
        <v>7.3</v>
      </c>
      <c r="Q57" s="83">
        <v>5.4</v>
      </c>
      <c r="R57" s="83">
        <v>5.3</v>
      </c>
      <c r="S57" s="83">
        <v>5.6</v>
      </c>
      <c r="T57" s="83">
        <v>6.3</v>
      </c>
      <c r="U57" s="83">
        <v>5.2</v>
      </c>
      <c r="V57" s="83">
        <v>5.4</v>
      </c>
      <c r="W57" s="83">
        <v>5.4</v>
      </c>
      <c r="X57" s="83">
        <v>6.8</v>
      </c>
      <c r="Y57" s="83">
        <v>5.4</v>
      </c>
      <c r="Z57" s="83">
        <v>5.5</v>
      </c>
      <c r="AA57" s="83">
        <v>5.4</v>
      </c>
      <c r="AB57" s="83">
        <v>6.1</v>
      </c>
      <c r="AC57" s="84">
        <v>5.3</v>
      </c>
      <c r="AD57" s="83">
        <v>5.4</v>
      </c>
      <c r="AE57" s="84">
        <v>5.4</v>
      </c>
      <c r="AF57" s="84">
        <v>6</v>
      </c>
      <c r="AG57" s="84">
        <v>5.3</v>
      </c>
      <c r="AH57" s="84">
        <v>6</v>
      </c>
      <c r="AI57" s="84">
        <v>5.7</v>
      </c>
      <c r="AJ57" s="83">
        <v>6.7</v>
      </c>
      <c r="AK57" s="83">
        <v>5.9</v>
      </c>
      <c r="AL57" s="83">
        <v>6.6</v>
      </c>
      <c r="AM57" s="83">
        <v>6.4</v>
      </c>
      <c r="AN57" s="84">
        <v>7.3</v>
      </c>
      <c r="AO57" s="200">
        <v>6.4</v>
      </c>
      <c r="AP57" s="201">
        <v>6.7999999999999989</v>
      </c>
      <c r="AQ57" s="201">
        <v>8.9000000000000021</v>
      </c>
      <c r="AR57" s="201">
        <v>9.0999999999999979</v>
      </c>
      <c r="AS57" s="200">
        <v>9.1</v>
      </c>
      <c r="AT57" s="200">
        <v>8.8000000000000007</v>
      </c>
      <c r="AU57" s="200">
        <v>7.6</v>
      </c>
      <c r="AV57" s="200">
        <v>7.7</v>
      </c>
      <c r="AW57" s="200">
        <v>6.6</v>
      </c>
      <c r="AX57" s="201">
        <v>8.1</v>
      </c>
      <c r="AY57" s="201">
        <v>7.4</v>
      </c>
      <c r="AZ57" s="201">
        <v>9</v>
      </c>
      <c r="BA57" s="200">
        <v>11</v>
      </c>
      <c r="BB57" s="200">
        <v>12.3</v>
      </c>
      <c r="BC57" s="1468">
        <v>12</v>
      </c>
      <c r="BD57" s="201">
        <v>11.6</v>
      </c>
      <c r="BE57" s="203">
        <v>12.2</v>
      </c>
    </row>
    <row r="58" spans="8:58" ht="19.5" customHeight="1" x14ac:dyDescent="0.3">
      <c r="H58" s="1" t="s">
        <v>157</v>
      </c>
      <c r="I58" s="83">
        <v>1.2</v>
      </c>
      <c r="J58" s="83">
        <v>-9.3000000000000007</v>
      </c>
      <c r="K58" s="83">
        <v>1.9</v>
      </c>
      <c r="L58" s="83">
        <v>2.9</v>
      </c>
      <c r="M58" s="83">
        <v>-2.4</v>
      </c>
      <c r="N58" s="83">
        <v>8.1999999999999993</v>
      </c>
      <c r="O58" s="83">
        <v>0.4</v>
      </c>
      <c r="P58" s="83">
        <v>0.5</v>
      </c>
      <c r="Q58" s="83">
        <v>-5.2</v>
      </c>
      <c r="R58" s="83">
        <v>-3.1</v>
      </c>
      <c r="S58" s="83">
        <v>1.4</v>
      </c>
      <c r="T58" s="83">
        <v>1.6</v>
      </c>
      <c r="U58" s="83">
        <v>0.3</v>
      </c>
      <c r="V58" s="83">
        <v>-3.7</v>
      </c>
      <c r="W58" s="83">
        <v>-7.4</v>
      </c>
      <c r="X58" s="83">
        <v>-1.5</v>
      </c>
      <c r="Y58" s="83">
        <v>1.6</v>
      </c>
      <c r="Z58" s="83">
        <v>0.3</v>
      </c>
      <c r="AA58" s="83">
        <v>-0.6</v>
      </c>
      <c r="AB58" s="83">
        <v>-1.6</v>
      </c>
      <c r="AC58" s="84">
        <v>0</v>
      </c>
      <c r="AD58" s="83">
        <v>-1.9</v>
      </c>
      <c r="AE58" s="84">
        <v>-1.2</v>
      </c>
      <c r="AF58" s="84">
        <v>2.6</v>
      </c>
      <c r="AG58" s="84">
        <v>1.7</v>
      </c>
      <c r="AH58" s="84">
        <v>6</v>
      </c>
      <c r="AI58" s="84">
        <v>-0.19999999999999751</v>
      </c>
      <c r="AJ58" s="83">
        <v>6</v>
      </c>
      <c r="AK58" s="83">
        <v>0.90000000000000036</v>
      </c>
      <c r="AL58" s="83">
        <v>1.7</v>
      </c>
      <c r="AM58" s="83">
        <v>1.5</v>
      </c>
      <c r="AN58" s="84">
        <v>3.8</v>
      </c>
      <c r="AO58" s="200">
        <v>2.4</v>
      </c>
      <c r="AP58" s="201">
        <v>2.0000000000000036</v>
      </c>
      <c r="AQ58" s="201">
        <v>2.5</v>
      </c>
      <c r="AR58" s="201">
        <v>3.0999999999999943</v>
      </c>
      <c r="AS58" s="200">
        <v>4.4000000000000021</v>
      </c>
      <c r="AT58" s="200">
        <v>8.5</v>
      </c>
      <c r="AU58" s="200">
        <v>4</v>
      </c>
      <c r="AV58" s="200">
        <v>9.4999999999999929</v>
      </c>
      <c r="AW58" s="200">
        <v>10.300000000000002</v>
      </c>
      <c r="AX58" s="201">
        <v>6.2999999999999918</v>
      </c>
      <c r="AY58" s="201">
        <v>6.2</v>
      </c>
      <c r="AZ58" s="201">
        <v>8.8000000000000007</v>
      </c>
      <c r="BA58" s="200">
        <v>23.6</v>
      </c>
      <c r="BB58" s="200">
        <v>13.8</v>
      </c>
      <c r="BC58" s="1468">
        <v>16.600000000000001</v>
      </c>
      <c r="BD58" s="201">
        <v>83</v>
      </c>
      <c r="BE58" s="203">
        <v>10.9</v>
      </c>
    </row>
    <row r="59" spans="8:58" ht="19.5" customHeight="1" x14ac:dyDescent="0.3">
      <c r="H59" s="10" t="s">
        <v>158</v>
      </c>
      <c r="I59" s="206">
        <v>-4.2</v>
      </c>
      <c r="J59" s="206">
        <v>6.9</v>
      </c>
      <c r="K59" s="206">
        <v>-1.7</v>
      </c>
      <c r="L59" s="206">
        <v>-4.0999999999999996</v>
      </c>
      <c r="M59" s="206">
        <v>4.2</v>
      </c>
      <c r="N59" s="206">
        <v>-2.2000000000000002</v>
      </c>
      <c r="O59" s="206">
        <v>-0.4</v>
      </c>
      <c r="P59" s="206">
        <v>-2.6</v>
      </c>
      <c r="Q59" s="206">
        <v>6.5</v>
      </c>
      <c r="R59" s="206">
        <v>8.1</v>
      </c>
      <c r="S59" s="206">
        <v>-1.8</v>
      </c>
      <c r="T59" s="206">
        <v>-1.1000000000000001</v>
      </c>
      <c r="U59" s="206">
        <v>1.7</v>
      </c>
      <c r="V59" s="206">
        <v>5.9</v>
      </c>
      <c r="W59" s="206">
        <v>12.7</v>
      </c>
      <c r="X59" s="206">
        <v>3.3</v>
      </c>
      <c r="Y59" s="206">
        <v>2.6</v>
      </c>
      <c r="Z59" s="206">
        <v>3.1</v>
      </c>
      <c r="AA59" s="206">
        <v>3</v>
      </c>
      <c r="AB59" s="206">
        <v>4.4000000000000004</v>
      </c>
      <c r="AC59" s="207">
        <v>3.8</v>
      </c>
      <c r="AD59" s="206">
        <v>5.5</v>
      </c>
      <c r="AE59" s="207">
        <v>15.2</v>
      </c>
      <c r="AF59" s="207">
        <v>3.2</v>
      </c>
      <c r="AG59" s="207">
        <v>5.9</v>
      </c>
      <c r="AH59" s="207">
        <v>1</v>
      </c>
      <c r="AI59" s="207">
        <v>7.3000000000000025</v>
      </c>
      <c r="AJ59" s="206">
        <v>1.1000000000000001</v>
      </c>
      <c r="AK59" s="206">
        <v>6.5</v>
      </c>
      <c r="AL59" s="206">
        <v>6.8</v>
      </c>
      <c r="AM59" s="206">
        <v>4.9000000000000004</v>
      </c>
      <c r="AN59" s="207">
        <v>3.8</v>
      </c>
      <c r="AO59" s="210">
        <v>4.9000000000000004</v>
      </c>
      <c r="AP59" s="211">
        <v>8.6</v>
      </c>
      <c r="AQ59" s="211">
        <v>5.1999999999999957</v>
      </c>
      <c r="AR59" s="211">
        <v>5.600000000000005</v>
      </c>
      <c r="AS59" s="210">
        <v>8.6</v>
      </c>
      <c r="AT59" s="210">
        <v>1.7</v>
      </c>
      <c r="AU59" s="210">
        <v>10.6</v>
      </c>
      <c r="AV59" s="210">
        <v>4.5999999999999943</v>
      </c>
      <c r="AW59" s="210">
        <v>9.9</v>
      </c>
      <c r="AX59" s="211">
        <v>11.1</v>
      </c>
      <c r="AY59" s="211">
        <v>8.4</v>
      </c>
      <c r="AZ59" s="211">
        <v>-0.5</v>
      </c>
      <c r="BA59" s="210">
        <v>-13.2</v>
      </c>
      <c r="BB59" s="210">
        <v>-2.9</v>
      </c>
      <c r="BC59" s="1469">
        <v>-7.3</v>
      </c>
      <c r="BD59" s="211">
        <v>-70.3</v>
      </c>
      <c r="BE59" s="213">
        <v>15.1</v>
      </c>
      <c r="BF59" s="83"/>
    </row>
    <row r="60" spans="8:58" ht="19.5" customHeight="1" x14ac:dyDescent="0.3">
      <c r="H60" s="1" t="s">
        <v>159</v>
      </c>
      <c r="I60" s="83">
        <v>0</v>
      </c>
      <c r="J60" s="83">
        <v>0</v>
      </c>
      <c r="K60" s="83">
        <v>0</v>
      </c>
      <c r="L60" s="83">
        <v>-35.200000000000003</v>
      </c>
      <c r="M60" s="83">
        <v>0</v>
      </c>
      <c r="N60" s="83">
        <v>0</v>
      </c>
      <c r="O60" s="83">
        <v>0</v>
      </c>
      <c r="P60" s="83">
        <v>-0.3</v>
      </c>
      <c r="Q60" s="83">
        <v>-0.1</v>
      </c>
      <c r="R60" s="83">
        <v>-23</v>
      </c>
      <c r="S60" s="83">
        <v>0.1</v>
      </c>
      <c r="T60" s="83">
        <v>0</v>
      </c>
      <c r="U60" s="83">
        <v>-0.2</v>
      </c>
      <c r="V60" s="83">
        <v>0.2</v>
      </c>
      <c r="W60" s="83">
        <v>0.1</v>
      </c>
      <c r="X60" s="83">
        <v>1.8</v>
      </c>
      <c r="Y60" s="83">
        <v>0.4</v>
      </c>
      <c r="Z60" s="83">
        <v>-0.3</v>
      </c>
      <c r="AA60" s="83">
        <v>0</v>
      </c>
      <c r="AB60" s="83">
        <v>0.2</v>
      </c>
      <c r="AC60" s="84">
        <v>0</v>
      </c>
      <c r="AD60" s="83">
        <v>0</v>
      </c>
      <c r="AE60" s="84">
        <v>0</v>
      </c>
      <c r="AF60" s="84">
        <v>0</v>
      </c>
      <c r="AG60" s="84">
        <v>0</v>
      </c>
      <c r="AH60" s="84">
        <v>-0.2</v>
      </c>
      <c r="AI60" s="84">
        <v>0</v>
      </c>
      <c r="AJ60" s="83">
        <v>-0.1</v>
      </c>
      <c r="AK60" s="83">
        <v>0.1</v>
      </c>
      <c r="AL60" s="83">
        <v>0</v>
      </c>
      <c r="AM60" s="83">
        <v>0</v>
      </c>
      <c r="AN60" s="84">
        <v>0</v>
      </c>
      <c r="AO60" s="200">
        <v>0</v>
      </c>
      <c r="AP60" s="201">
        <v>0</v>
      </c>
      <c r="AQ60" s="201">
        <v>-0.8</v>
      </c>
      <c r="AR60" s="201">
        <v>0</v>
      </c>
      <c r="AS60" s="200">
        <v>0.1</v>
      </c>
      <c r="AT60" s="200">
        <v>0</v>
      </c>
      <c r="AU60" s="200">
        <v>0.1</v>
      </c>
      <c r="AV60" s="200">
        <v>-0.2</v>
      </c>
      <c r="AW60" s="200">
        <v>0</v>
      </c>
      <c r="AX60" s="201">
        <v>0</v>
      </c>
      <c r="AY60" s="201">
        <v>0</v>
      </c>
      <c r="AZ60" s="201">
        <v>0.1</v>
      </c>
      <c r="BA60" s="200">
        <v>0.1</v>
      </c>
      <c r="BB60" s="200">
        <v>-0.2</v>
      </c>
      <c r="BC60" s="1468">
        <v>0</v>
      </c>
      <c r="BD60" s="201">
        <v>-0.6</v>
      </c>
      <c r="BE60" s="203">
        <v>0</v>
      </c>
    </row>
    <row r="61" spans="8:58" ht="19.5" customHeight="1" x14ac:dyDescent="0.3">
      <c r="H61" s="10" t="s">
        <v>160</v>
      </c>
      <c r="I61" s="206">
        <v>-4.2</v>
      </c>
      <c r="J61" s="206">
        <v>6.9</v>
      </c>
      <c r="K61" s="206">
        <v>-1.7</v>
      </c>
      <c r="L61" s="206">
        <v>-39.299999999999997</v>
      </c>
      <c r="M61" s="206">
        <v>4.2</v>
      </c>
      <c r="N61" s="206">
        <v>-2.2000000000000002</v>
      </c>
      <c r="O61" s="206">
        <v>-0.4</v>
      </c>
      <c r="P61" s="206">
        <v>-2.9</v>
      </c>
      <c r="Q61" s="206">
        <v>6.4</v>
      </c>
      <c r="R61" s="206">
        <v>-14.9</v>
      </c>
      <c r="S61" s="206">
        <v>-1.7</v>
      </c>
      <c r="T61" s="206">
        <v>-1.1000000000000001</v>
      </c>
      <c r="U61" s="206">
        <v>1.5</v>
      </c>
      <c r="V61" s="206">
        <v>6.1</v>
      </c>
      <c r="W61" s="206">
        <v>12.8</v>
      </c>
      <c r="X61" s="206">
        <v>5.0999999999999996</v>
      </c>
      <c r="Y61" s="206">
        <v>3</v>
      </c>
      <c r="Z61" s="206">
        <v>2.8</v>
      </c>
      <c r="AA61" s="206">
        <v>3</v>
      </c>
      <c r="AB61" s="206">
        <v>4.5999999999999996</v>
      </c>
      <c r="AC61" s="207">
        <v>3.8</v>
      </c>
      <c r="AD61" s="206">
        <v>5.5</v>
      </c>
      <c r="AE61" s="207">
        <v>15.2</v>
      </c>
      <c r="AF61" s="207">
        <v>3.2</v>
      </c>
      <c r="AG61" s="207">
        <v>5.9</v>
      </c>
      <c r="AH61" s="207">
        <v>0.8</v>
      </c>
      <c r="AI61" s="207">
        <v>7.2999999999999989</v>
      </c>
      <c r="AJ61" s="206">
        <v>1</v>
      </c>
      <c r="AK61" s="206">
        <v>6.6</v>
      </c>
      <c r="AL61" s="206">
        <v>6.8</v>
      </c>
      <c r="AM61" s="206">
        <v>4.9000000000000004</v>
      </c>
      <c r="AN61" s="207">
        <v>3.8</v>
      </c>
      <c r="AO61" s="210">
        <v>4.9000000000000004</v>
      </c>
      <c r="AP61" s="211">
        <v>8.6</v>
      </c>
      <c r="AQ61" s="211">
        <v>4.399999999999995</v>
      </c>
      <c r="AR61" s="211">
        <v>5.6</v>
      </c>
      <c r="AS61" s="210">
        <v>8.6999999999999993</v>
      </c>
      <c r="AT61" s="210">
        <v>1.7</v>
      </c>
      <c r="AU61" s="210">
        <v>10.7</v>
      </c>
      <c r="AV61" s="210">
        <v>4.399999999999995</v>
      </c>
      <c r="AW61" s="210">
        <v>9.9</v>
      </c>
      <c r="AX61" s="211">
        <v>11.1</v>
      </c>
      <c r="AY61" s="211">
        <v>8.4</v>
      </c>
      <c r="AZ61" s="211">
        <v>-0.4</v>
      </c>
      <c r="BA61" s="210">
        <v>-13.1</v>
      </c>
      <c r="BB61" s="210">
        <v>-3.1</v>
      </c>
      <c r="BC61" s="1469">
        <v>-7.3</v>
      </c>
      <c r="BD61" s="211">
        <v>-70.900000000000006</v>
      </c>
      <c r="BE61" s="213">
        <v>15.1</v>
      </c>
    </row>
    <row r="62" spans="8:58" ht="19.5" customHeight="1" x14ac:dyDescent="0.3">
      <c r="H62" s="10" t="s">
        <v>162</v>
      </c>
      <c r="I62" s="206">
        <v>-4.2</v>
      </c>
      <c r="J62" s="206">
        <v>6.9</v>
      </c>
      <c r="K62" s="206">
        <v>-3.6</v>
      </c>
      <c r="L62" s="206">
        <v>-33.9</v>
      </c>
      <c r="M62" s="206">
        <v>2.6</v>
      </c>
      <c r="N62" s="206">
        <v>-2.2999999999999998</v>
      </c>
      <c r="O62" s="206">
        <v>-2.4</v>
      </c>
      <c r="P62" s="206">
        <v>-3.5</v>
      </c>
      <c r="Q62" s="206">
        <v>4.4000000000000004</v>
      </c>
      <c r="R62" s="206">
        <v>-14</v>
      </c>
      <c r="S62" s="206">
        <v>-3.8</v>
      </c>
      <c r="T62" s="206">
        <v>-1.7</v>
      </c>
      <c r="U62" s="206">
        <v>1.4</v>
      </c>
      <c r="V62" s="206">
        <v>4.9000000000000004</v>
      </c>
      <c r="W62" s="206">
        <v>10.3</v>
      </c>
      <c r="X62" s="206">
        <v>4</v>
      </c>
      <c r="Y62" s="206">
        <v>2</v>
      </c>
      <c r="Z62" s="206">
        <v>2.1</v>
      </c>
      <c r="AA62" s="206">
        <v>2.2999999999999998</v>
      </c>
      <c r="AB62" s="206">
        <v>3.9</v>
      </c>
      <c r="AC62" s="207">
        <v>3.3</v>
      </c>
      <c r="AD62" s="206">
        <v>3.6</v>
      </c>
      <c r="AE62" s="207">
        <v>12.6</v>
      </c>
      <c r="AF62" s="207">
        <v>1.6</v>
      </c>
      <c r="AG62" s="207">
        <v>3.7</v>
      </c>
      <c r="AH62" s="207">
        <v>0.3</v>
      </c>
      <c r="AI62" s="207">
        <v>5.9999999999999991</v>
      </c>
      <c r="AJ62" s="206">
        <v>1</v>
      </c>
      <c r="AK62" s="206">
        <v>4.9000000000000004</v>
      </c>
      <c r="AL62" s="206">
        <v>5</v>
      </c>
      <c r="AM62" s="206">
        <v>3.5</v>
      </c>
      <c r="AN62" s="207">
        <v>2.9</v>
      </c>
      <c r="AO62" s="210">
        <v>3.4</v>
      </c>
      <c r="AP62" s="211">
        <v>6.5</v>
      </c>
      <c r="AQ62" s="211">
        <v>3.2999999999999954</v>
      </c>
      <c r="AR62" s="211">
        <v>4.0999999999999996</v>
      </c>
      <c r="AS62" s="210">
        <v>6.4</v>
      </c>
      <c r="AT62" s="210">
        <v>1.3</v>
      </c>
      <c r="AU62" s="210">
        <v>7.9</v>
      </c>
      <c r="AV62" s="210">
        <v>3.3</v>
      </c>
      <c r="AW62" s="210">
        <v>7.4</v>
      </c>
      <c r="AX62" s="211">
        <v>8</v>
      </c>
      <c r="AY62" s="211">
        <v>6.1</v>
      </c>
      <c r="AZ62" s="211">
        <v>0.3</v>
      </c>
      <c r="BA62" s="210">
        <v>-11</v>
      </c>
      <c r="BB62" s="210">
        <v>-0.2</v>
      </c>
      <c r="BC62" s="1469">
        <v>-11.4</v>
      </c>
      <c r="BD62" s="211">
        <v>-68</v>
      </c>
      <c r="BE62" s="213">
        <v>11.3</v>
      </c>
    </row>
    <row r="63" spans="8:58" ht="19.5" customHeight="1" x14ac:dyDescent="0.3">
      <c r="H63" s="1412" t="s">
        <v>164</v>
      </c>
      <c r="I63" s="220">
        <v>-4.2</v>
      </c>
      <c r="J63" s="220">
        <v>6.9</v>
      </c>
      <c r="K63" s="220">
        <v>-3.6</v>
      </c>
      <c r="L63" s="220">
        <v>-33.9</v>
      </c>
      <c r="M63" s="220">
        <v>2.6</v>
      </c>
      <c r="N63" s="220">
        <v>-2.2999999999999998</v>
      </c>
      <c r="O63" s="220">
        <v>-2.4</v>
      </c>
      <c r="P63" s="220">
        <v>-3.5</v>
      </c>
      <c r="Q63" s="220">
        <v>4.4000000000000004</v>
      </c>
      <c r="R63" s="220">
        <v>-14</v>
      </c>
      <c r="S63" s="220">
        <v>-3.8</v>
      </c>
      <c r="T63" s="220">
        <v>-1.7</v>
      </c>
      <c r="U63" s="220">
        <v>1.4</v>
      </c>
      <c r="V63" s="220">
        <v>4.9000000000000004</v>
      </c>
      <c r="W63" s="220">
        <v>10.3</v>
      </c>
      <c r="X63" s="220">
        <v>4</v>
      </c>
      <c r="Y63" s="220">
        <v>2</v>
      </c>
      <c r="Z63" s="220">
        <v>2.1</v>
      </c>
      <c r="AA63" s="220">
        <v>2.2999999999999998</v>
      </c>
      <c r="AB63" s="220">
        <v>3.9</v>
      </c>
      <c r="AC63" s="221">
        <v>3.3</v>
      </c>
      <c r="AD63" s="220">
        <v>3.6</v>
      </c>
      <c r="AE63" s="221">
        <v>12.6</v>
      </c>
      <c r="AF63" s="221">
        <v>1.6</v>
      </c>
      <c r="AG63" s="221">
        <v>3.7</v>
      </c>
      <c r="AH63" s="221">
        <v>0.3</v>
      </c>
      <c r="AI63" s="221">
        <v>5.9999999999999991</v>
      </c>
      <c r="AJ63" s="220">
        <v>1</v>
      </c>
      <c r="AK63" s="220">
        <v>4.9000000000000004</v>
      </c>
      <c r="AL63" s="220">
        <v>5</v>
      </c>
      <c r="AM63" s="220">
        <v>3.5</v>
      </c>
      <c r="AN63" s="221">
        <v>2.9</v>
      </c>
      <c r="AO63" s="224">
        <v>3.4</v>
      </c>
      <c r="AP63" s="225">
        <v>6.5</v>
      </c>
      <c r="AQ63" s="225">
        <v>3.2999999999999954</v>
      </c>
      <c r="AR63" s="225">
        <v>4.0999999999999996</v>
      </c>
      <c r="AS63" s="224">
        <v>6.4</v>
      </c>
      <c r="AT63" s="224">
        <v>1.3</v>
      </c>
      <c r="AU63" s="224">
        <v>7.9</v>
      </c>
      <c r="AV63" s="224">
        <v>3.3</v>
      </c>
      <c r="AW63" s="224">
        <v>7.4</v>
      </c>
      <c r="AX63" s="225">
        <v>8</v>
      </c>
      <c r="AY63" s="225">
        <v>6.1</v>
      </c>
      <c r="AZ63" s="225">
        <v>0.3</v>
      </c>
      <c r="BA63" s="224">
        <v>-11</v>
      </c>
      <c r="BB63" s="224">
        <v>-0.2</v>
      </c>
      <c r="BC63" s="1470">
        <v>-11.4</v>
      </c>
      <c r="BD63" s="225">
        <v>-68</v>
      </c>
      <c r="BE63" s="227">
        <v>11.3</v>
      </c>
    </row>
    <row r="64" spans="8:58" ht="19.5" customHeight="1" x14ac:dyDescent="0.3">
      <c r="H64" s="187"/>
      <c r="I64" s="187"/>
      <c r="J64" s="187"/>
      <c r="K64" s="187"/>
      <c r="L64" s="187"/>
      <c r="M64" s="187"/>
      <c r="N64" s="187"/>
      <c r="O64" s="187"/>
      <c r="P64" s="187"/>
      <c r="Q64" s="187"/>
      <c r="R64" s="187"/>
      <c r="S64" s="187"/>
      <c r="T64" s="187"/>
      <c r="U64" s="187"/>
      <c r="V64" s="187"/>
      <c r="W64" s="187"/>
      <c r="X64" s="187"/>
      <c r="Y64" s="187"/>
      <c r="Z64" s="187"/>
      <c r="AA64" s="187"/>
      <c r="AB64" s="187"/>
      <c r="AC64" s="188"/>
      <c r="AD64" s="187"/>
      <c r="AE64" s="188"/>
      <c r="AF64" s="188"/>
      <c r="AG64" s="188"/>
      <c r="AH64" s="188"/>
      <c r="AI64" s="188"/>
      <c r="AJ64" s="187"/>
      <c r="AK64" s="187"/>
      <c r="AL64" s="187"/>
      <c r="AM64" s="187"/>
      <c r="AN64" s="188"/>
      <c r="AO64" s="189"/>
      <c r="AP64" s="216"/>
      <c r="AQ64" s="216"/>
      <c r="AR64" s="216"/>
      <c r="AS64" s="189"/>
      <c r="AT64" s="189"/>
      <c r="AU64" s="189"/>
      <c r="AV64" s="189"/>
      <c r="AW64" s="189"/>
      <c r="AX64" s="216"/>
      <c r="AY64" s="216"/>
      <c r="AZ64" s="216"/>
      <c r="BA64" s="189"/>
      <c r="BB64" s="189"/>
      <c r="BC64" s="189"/>
      <c r="BD64" s="1640"/>
      <c r="BE64" s="1449"/>
    </row>
    <row r="65" spans="8:57" ht="19.5" customHeight="1" x14ac:dyDescent="0.3">
      <c r="H65" s="187"/>
      <c r="I65" s="187"/>
      <c r="J65" s="187"/>
      <c r="K65" s="187"/>
      <c r="L65" s="187"/>
      <c r="M65" s="187"/>
      <c r="N65" s="187"/>
      <c r="O65" s="187"/>
      <c r="P65" s="187"/>
      <c r="Q65" s="187"/>
      <c r="R65" s="187"/>
      <c r="S65" s="187"/>
      <c r="T65" s="187"/>
      <c r="U65" s="187"/>
      <c r="V65" s="187"/>
      <c r="W65" s="187"/>
      <c r="X65" s="187"/>
      <c r="Y65" s="187"/>
      <c r="Z65" s="187"/>
      <c r="AA65" s="187"/>
      <c r="AB65" s="187"/>
      <c r="AC65" s="188"/>
      <c r="AD65" s="187"/>
      <c r="AE65" s="188"/>
      <c r="AF65" s="188"/>
      <c r="AG65" s="188"/>
      <c r="AH65" s="188"/>
      <c r="AI65" s="188"/>
      <c r="AJ65" s="187"/>
      <c r="AK65" s="187"/>
      <c r="AL65" s="187"/>
      <c r="AM65" s="187"/>
      <c r="AN65" s="188"/>
      <c r="AO65" s="189"/>
      <c r="AP65" s="216"/>
      <c r="AQ65" s="216"/>
      <c r="AR65" s="216"/>
      <c r="AS65" s="189"/>
      <c r="AT65" s="189"/>
      <c r="AU65" s="189"/>
      <c r="AV65" s="189"/>
      <c r="AW65" s="189"/>
      <c r="AX65" s="216"/>
      <c r="AY65" s="216"/>
      <c r="AZ65" s="216"/>
      <c r="BA65" s="189"/>
      <c r="BB65" s="189"/>
      <c r="BC65" s="189"/>
      <c r="BD65" s="1640"/>
      <c r="BE65" s="1449"/>
    </row>
    <row r="66" spans="8:57" ht="19.5" customHeight="1" x14ac:dyDescent="0.3">
      <c r="H66" s="700" t="s">
        <v>424</v>
      </c>
      <c r="I66" s="273"/>
      <c r="J66" s="273"/>
      <c r="K66" s="273"/>
      <c r="L66" s="273"/>
      <c r="M66" s="273"/>
      <c r="N66" s="273"/>
      <c r="O66" s="273"/>
      <c r="P66" s="273"/>
      <c r="Q66" s="273"/>
      <c r="R66" s="273"/>
      <c r="S66" s="273"/>
      <c r="T66" s="273"/>
      <c r="U66" s="273"/>
      <c r="V66" s="273"/>
      <c r="W66" s="273"/>
      <c r="X66" s="273"/>
      <c r="Y66" s="273"/>
      <c r="Z66" s="273"/>
      <c r="AA66" s="273"/>
      <c r="AB66" s="273"/>
      <c r="AC66" s="274"/>
      <c r="AD66" s="273"/>
      <c r="AE66" s="274"/>
      <c r="AF66" s="274"/>
      <c r="AG66" s="274"/>
      <c r="AH66" s="274"/>
      <c r="AI66" s="274"/>
      <c r="AJ66" s="273"/>
      <c r="AK66" s="273"/>
      <c r="AL66" s="273"/>
      <c r="AM66" s="273"/>
      <c r="AN66" s="274"/>
      <c r="AO66" s="410"/>
      <c r="AP66" s="411"/>
      <c r="AQ66" s="411"/>
      <c r="AR66" s="411"/>
      <c r="AS66" s="410"/>
      <c r="AT66" s="410"/>
      <c r="AU66" s="410"/>
      <c r="AV66" s="410"/>
      <c r="AW66" s="410"/>
      <c r="AX66" s="411"/>
      <c r="AY66" s="411"/>
      <c r="AZ66" s="411"/>
      <c r="BA66" s="410"/>
      <c r="BB66" s="410"/>
      <c r="BC66" s="410"/>
      <c r="BD66" s="410"/>
      <c r="BE66" s="410"/>
    </row>
    <row r="67" spans="8:57" ht="19.5" customHeight="1" thickBot="1" x14ac:dyDescent="0.35">
      <c r="H67" s="77" t="s">
        <v>39</v>
      </c>
      <c r="I67" s="78" t="s">
        <v>40</v>
      </c>
      <c r="J67" s="78" t="s">
        <v>41</v>
      </c>
      <c r="K67" s="78" t="s">
        <v>42</v>
      </c>
      <c r="L67" s="78" t="s">
        <v>43</v>
      </c>
      <c r="M67" s="78" t="s">
        <v>44</v>
      </c>
      <c r="N67" s="78" t="s">
        <v>45</v>
      </c>
      <c r="O67" s="78" t="s">
        <v>46</v>
      </c>
      <c r="P67" s="78" t="s">
        <v>47</v>
      </c>
      <c r="Q67" s="78" t="s">
        <v>48</v>
      </c>
      <c r="R67" s="78" t="s">
        <v>49</v>
      </c>
      <c r="S67" s="78" t="s">
        <v>50</v>
      </c>
      <c r="T67" s="78" t="s">
        <v>51</v>
      </c>
      <c r="U67" s="78" t="s">
        <v>52</v>
      </c>
      <c r="V67" s="78" t="s">
        <v>53</v>
      </c>
      <c r="W67" s="78" t="s">
        <v>54</v>
      </c>
      <c r="X67" s="78" t="s">
        <v>55</v>
      </c>
      <c r="Y67" s="78" t="s">
        <v>56</v>
      </c>
      <c r="Z67" s="78" t="s">
        <v>57</v>
      </c>
      <c r="AA67" s="78" t="s">
        <v>58</v>
      </c>
      <c r="AB67" s="78" t="s">
        <v>142</v>
      </c>
      <c r="AC67" s="78" t="s">
        <v>143</v>
      </c>
      <c r="AD67" s="78" t="s">
        <v>61</v>
      </c>
      <c r="AE67" s="78" t="s">
        <v>62</v>
      </c>
      <c r="AF67" s="78" t="s">
        <v>63</v>
      </c>
      <c r="AG67" s="78" t="s">
        <v>64</v>
      </c>
      <c r="AH67" s="78" t="s">
        <v>320</v>
      </c>
      <c r="AI67" s="78" t="s">
        <v>66</v>
      </c>
      <c r="AJ67" s="78" t="s">
        <v>67</v>
      </c>
      <c r="AK67" s="78" t="s">
        <v>294</v>
      </c>
      <c r="AL67" s="78" t="s">
        <v>295</v>
      </c>
      <c r="AM67" s="78" t="s">
        <v>296</v>
      </c>
      <c r="AN67" s="78" t="s">
        <v>71</v>
      </c>
      <c r="AO67" s="277" t="s">
        <v>72</v>
      </c>
      <c r="AP67" s="277" t="s">
        <v>73</v>
      </c>
      <c r="AQ67" s="78" t="s">
        <v>74</v>
      </c>
      <c r="AR67" s="81" t="s">
        <v>75</v>
      </c>
      <c r="AS67" s="78" t="s">
        <v>76</v>
      </c>
      <c r="AT67" s="78" t="s">
        <v>148</v>
      </c>
      <c r="AU67" s="78" t="s">
        <v>78</v>
      </c>
      <c r="AV67" s="78" t="s">
        <v>79</v>
      </c>
      <c r="AW67" s="78" t="s">
        <v>80</v>
      </c>
      <c r="AX67" s="78" t="s">
        <v>81</v>
      </c>
      <c r="AY67" s="78" t="s">
        <v>82</v>
      </c>
      <c r="AZ67" s="78" t="s">
        <v>83</v>
      </c>
      <c r="BA67" s="78" t="s">
        <v>84</v>
      </c>
      <c r="BB67" s="78" t="s">
        <v>108</v>
      </c>
      <c r="BC67" s="78" t="s">
        <v>869</v>
      </c>
      <c r="BD67" s="78" t="s">
        <v>890</v>
      </c>
      <c r="BE67" s="78" t="s">
        <v>891</v>
      </c>
    </row>
    <row r="68" spans="8:57" ht="19.5" customHeight="1" x14ac:dyDescent="0.3">
      <c r="H68" s="1" t="s">
        <v>151</v>
      </c>
      <c r="I68" s="83">
        <v>0.9</v>
      </c>
      <c r="J68" s="83">
        <v>0.8</v>
      </c>
      <c r="K68" s="83">
        <v>0.8</v>
      </c>
      <c r="L68" s="83">
        <v>0.7</v>
      </c>
      <c r="M68" s="83">
        <v>0.7</v>
      </c>
      <c r="N68" s="83">
        <v>0.6</v>
      </c>
      <c r="O68" s="83">
        <v>0.8</v>
      </c>
      <c r="P68" s="83">
        <v>0.9</v>
      </c>
      <c r="Q68" s="83">
        <v>0.9</v>
      </c>
      <c r="R68" s="83">
        <v>1.1000000000000001</v>
      </c>
      <c r="S68" s="83">
        <v>1.4</v>
      </c>
      <c r="T68" s="83">
        <v>1</v>
      </c>
      <c r="U68" s="83">
        <v>0.8</v>
      </c>
      <c r="V68" s="83">
        <v>0.8</v>
      </c>
      <c r="W68" s="83">
        <v>0.8</v>
      </c>
      <c r="X68" s="83">
        <v>0.7</v>
      </c>
      <c r="Y68" s="83">
        <v>0.9</v>
      </c>
      <c r="Z68" s="83">
        <v>0.9</v>
      </c>
      <c r="AA68" s="83">
        <v>0.9</v>
      </c>
      <c r="AB68" s="83">
        <v>1</v>
      </c>
      <c r="AC68" s="84">
        <v>1</v>
      </c>
      <c r="AD68" s="83">
        <v>1</v>
      </c>
      <c r="AE68" s="84">
        <v>1</v>
      </c>
      <c r="AF68" s="84">
        <v>1.4</v>
      </c>
      <c r="AG68" s="84">
        <v>0.1</v>
      </c>
      <c r="AH68" s="84">
        <v>0.1</v>
      </c>
      <c r="AI68" s="84">
        <v>0</v>
      </c>
      <c r="AJ68" s="83">
        <v>0</v>
      </c>
      <c r="AK68" s="83">
        <v>-0.2</v>
      </c>
      <c r="AL68" s="83">
        <v>-0.1</v>
      </c>
      <c r="AM68" s="83">
        <v>-0.2</v>
      </c>
      <c r="AN68" s="84">
        <v>-0.3</v>
      </c>
      <c r="AO68" s="200">
        <v>-0.4</v>
      </c>
      <c r="AP68" s="201">
        <v>-0.5</v>
      </c>
      <c r="AQ68" s="201">
        <v>-0.80000000000000016</v>
      </c>
      <c r="AR68" s="201">
        <v>-0.69999999999999929</v>
      </c>
      <c r="AS68" s="200">
        <v>-0.7</v>
      </c>
      <c r="AT68" s="200">
        <v>-0.8</v>
      </c>
      <c r="AU68" s="200">
        <v>-0.8</v>
      </c>
      <c r="AV68" s="200">
        <v>-0.9</v>
      </c>
      <c r="AW68" s="200">
        <v>-1</v>
      </c>
      <c r="AX68" s="201">
        <v>-1</v>
      </c>
      <c r="AY68" s="201">
        <v>-1.1000000000000001</v>
      </c>
      <c r="AZ68" s="201">
        <v>-0.7</v>
      </c>
      <c r="BA68" s="200">
        <v>-1.9</v>
      </c>
      <c r="BB68" s="200">
        <v>-10.1</v>
      </c>
      <c r="BC68" s="1468">
        <v>-19.2</v>
      </c>
      <c r="BD68" s="201">
        <v>25.7</v>
      </c>
      <c r="BE68" s="203">
        <v>-5.0999999999999996</v>
      </c>
    </row>
    <row r="69" spans="8:57" ht="19.5" customHeight="1" x14ac:dyDescent="0.3">
      <c r="H69" s="215" t="s">
        <v>152</v>
      </c>
      <c r="I69" s="83">
        <v>0.4</v>
      </c>
      <c r="J69" s="83">
        <v>0.4</v>
      </c>
      <c r="K69" s="83">
        <v>0.6</v>
      </c>
      <c r="L69" s="83">
        <v>0.8</v>
      </c>
      <c r="M69" s="83">
        <v>0.8</v>
      </c>
      <c r="N69" s="83">
        <v>1</v>
      </c>
      <c r="O69" s="83">
        <v>0.9</v>
      </c>
      <c r="P69" s="83">
        <v>0.8</v>
      </c>
      <c r="Q69" s="83">
        <v>0.6</v>
      </c>
      <c r="R69" s="83">
        <v>0.6</v>
      </c>
      <c r="S69" s="83">
        <v>0.1</v>
      </c>
      <c r="T69" s="83">
        <v>0.4</v>
      </c>
      <c r="U69" s="83">
        <v>0.4</v>
      </c>
      <c r="V69" s="83">
        <v>0.4</v>
      </c>
      <c r="W69" s="83">
        <v>0.5</v>
      </c>
      <c r="X69" s="83">
        <v>0.4</v>
      </c>
      <c r="Y69" s="83">
        <v>0.3</v>
      </c>
      <c r="Z69" s="83">
        <v>-0.1</v>
      </c>
      <c r="AA69" s="83">
        <v>-0.5</v>
      </c>
      <c r="AB69" s="83">
        <v>-0.4</v>
      </c>
      <c r="AC69" s="84">
        <v>-0.1</v>
      </c>
      <c r="AD69" s="83">
        <v>-0.2</v>
      </c>
      <c r="AE69" s="84">
        <v>-0.1</v>
      </c>
      <c r="AF69" s="84">
        <v>-0.2</v>
      </c>
      <c r="AG69" s="84">
        <v>-0.3</v>
      </c>
      <c r="AH69" s="84">
        <v>-0.3</v>
      </c>
      <c r="AI69" s="84">
        <v>-0.2</v>
      </c>
      <c r="AJ69" s="83">
        <v>-0.5</v>
      </c>
      <c r="AK69" s="83">
        <v>-0.3</v>
      </c>
      <c r="AL69" s="83">
        <v>-0.5</v>
      </c>
      <c r="AM69" s="83">
        <v>-0.2</v>
      </c>
      <c r="AN69" s="84">
        <v>-0.2</v>
      </c>
      <c r="AO69" s="200">
        <v>0.2</v>
      </c>
      <c r="AP69" s="201">
        <v>0.2</v>
      </c>
      <c r="AQ69" s="201">
        <v>9.9999999999999978E-2</v>
      </c>
      <c r="AR69" s="201">
        <v>0.10000000000000009</v>
      </c>
      <c r="AS69" s="200">
        <v>0.3</v>
      </c>
      <c r="AT69" s="200">
        <v>-0.2</v>
      </c>
      <c r="AU69" s="200">
        <v>0.5</v>
      </c>
      <c r="AV69" s="200">
        <v>-0.1</v>
      </c>
      <c r="AW69" s="200">
        <v>2.1</v>
      </c>
      <c r="AX69" s="201">
        <v>1.1000000000000001</v>
      </c>
      <c r="AY69" s="201">
        <v>1.1000000000000001</v>
      </c>
      <c r="AZ69" s="201">
        <v>1.1000000000000001</v>
      </c>
      <c r="BA69" s="200">
        <v>1.4</v>
      </c>
      <c r="BB69" s="200">
        <v>1</v>
      </c>
      <c r="BC69" s="1468">
        <v>1.2</v>
      </c>
      <c r="BD69" s="201">
        <v>0.8</v>
      </c>
      <c r="BE69" s="203">
        <v>1.1000000000000001</v>
      </c>
    </row>
    <row r="70" spans="8:57" ht="19.5" customHeight="1" x14ac:dyDescent="0.3">
      <c r="H70" s="215" t="s">
        <v>153</v>
      </c>
      <c r="I70" s="83">
        <v>0.8</v>
      </c>
      <c r="J70" s="83">
        <v>0.9</v>
      </c>
      <c r="K70" s="83">
        <v>2.7</v>
      </c>
      <c r="L70" s="83">
        <v>2.7</v>
      </c>
      <c r="M70" s="83">
        <v>0.6</v>
      </c>
      <c r="N70" s="83">
        <v>4.5999999999999996</v>
      </c>
      <c r="O70" s="83">
        <v>0.1</v>
      </c>
      <c r="P70" s="83">
        <v>4.9000000000000004</v>
      </c>
      <c r="Q70" s="83">
        <v>1.4</v>
      </c>
      <c r="R70" s="83">
        <v>1</v>
      </c>
      <c r="S70" s="83">
        <v>-0.8</v>
      </c>
      <c r="T70" s="83">
        <v>1.6</v>
      </c>
      <c r="U70" s="83">
        <v>-1.7</v>
      </c>
      <c r="V70" s="83">
        <v>8.6</v>
      </c>
      <c r="W70" s="83">
        <v>2.6</v>
      </c>
      <c r="X70" s="83">
        <v>6.7</v>
      </c>
      <c r="Y70" s="83">
        <v>3.3</v>
      </c>
      <c r="Z70" s="83">
        <v>3</v>
      </c>
      <c r="AA70" s="83">
        <v>1.6</v>
      </c>
      <c r="AB70" s="83">
        <v>4.0999999999999996</v>
      </c>
      <c r="AC70" s="84">
        <v>-3.4</v>
      </c>
      <c r="AD70" s="83">
        <v>2.7</v>
      </c>
      <c r="AE70" s="84">
        <v>2.2999999999999998</v>
      </c>
      <c r="AF70" s="84">
        <v>-0.1</v>
      </c>
      <c r="AG70" s="84">
        <v>5.7</v>
      </c>
      <c r="AH70" s="84">
        <v>5.4</v>
      </c>
      <c r="AI70" s="84">
        <v>7.700000000000002</v>
      </c>
      <c r="AJ70" s="83">
        <v>13.4</v>
      </c>
      <c r="AK70" s="83">
        <v>13.6</v>
      </c>
      <c r="AL70" s="83">
        <v>-1.3</v>
      </c>
      <c r="AM70" s="83">
        <v>-2.4</v>
      </c>
      <c r="AN70" s="84">
        <v>20.8</v>
      </c>
      <c r="AO70" s="200">
        <v>-2.8</v>
      </c>
      <c r="AP70" s="201">
        <v>13.9</v>
      </c>
      <c r="AQ70" s="201">
        <v>30.200000000000003</v>
      </c>
      <c r="AR70" s="201">
        <v>1.2999999999999901</v>
      </c>
      <c r="AS70" s="200">
        <v>11.099999999999998</v>
      </c>
      <c r="AT70" s="200">
        <v>30.2</v>
      </c>
      <c r="AU70" s="200">
        <v>4.3</v>
      </c>
      <c r="AV70" s="200">
        <v>48.1</v>
      </c>
      <c r="AW70" s="200">
        <v>7.8</v>
      </c>
      <c r="AX70" s="201">
        <v>5.5</v>
      </c>
      <c r="AY70" s="201">
        <v>3.2</v>
      </c>
      <c r="AZ70" s="201">
        <v>17.100000000000001</v>
      </c>
      <c r="BA70" s="200">
        <v>4.9000000000000004</v>
      </c>
      <c r="BB70" s="200">
        <v>24.1</v>
      </c>
      <c r="BC70" s="1468">
        <v>33.1</v>
      </c>
      <c r="BD70" s="201">
        <v>-48.5</v>
      </c>
      <c r="BE70" s="203">
        <v>7.9</v>
      </c>
    </row>
    <row r="71" spans="8:57" ht="19.5" customHeight="1" x14ac:dyDescent="0.3">
      <c r="H71" s="205" t="s">
        <v>154</v>
      </c>
      <c r="I71" s="206">
        <v>2.1</v>
      </c>
      <c r="J71" s="206">
        <v>2.1</v>
      </c>
      <c r="K71" s="206">
        <v>4.0999999999999996</v>
      </c>
      <c r="L71" s="206">
        <v>4.2</v>
      </c>
      <c r="M71" s="206">
        <v>2.1</v>
      </c>
      <c r="N71" s="206">
        <v>6.2</v>
      </c>
      <c r="O71" s="206">
        <v>1.8</v>
      </c>
      <c r="P71" s="206">
        <v>6.6</v>
      </c>
      <c r="Q71" s="206">
        <v>2.9</v>
      </c>
      <c r="R71" s="206">
        <v>2.7</v>
      </c>
      <c r="S71" s="206">
        <v>0.7</v>
      </c>
      <c r="T71" s="206">
        <v>3</v>
      </c>
      <c r="U71" s="206">
        <v>-0.5</v>
      </c>
      <c r="V71" s="206">
        <v>9.8000000000000007</v>
      </c>
      <c r="W71" s="206">
        <v>3.9</v>
      </c>
      <c r="X71" s="206">
        <v>7.8</v>
      </c>
      <c r="Y71" s="206">
        <v>4.5</v>
      </c>
      <c r="Z71" s="206">
        <v>3.8</v>
      </c>
      <c r="AA71" s="206">
        <v>2</v>
      </c>
      <c r="AB71" s="206">
        <v>4.7</v>
      </c>
      <c r="AC71" s="207">
        <v>-2.5</v>
      </c>
      <c r="AD71" s="206">
        <v>3.5</v>
      </c>
      <c r="AE71" s="207">
        <v>3.2</v>
      </c>
      <c r="AF71" s="207">
        <v>1.1000000000000001</v>
      </c>
      <c r="AG71" s="207">
        <v>5.5</v>
      </c>
      <c r="AH71" s="207">
        <v>5.2</v>
      </c>
      <c r="AI71" s="207">
        <v>7.5</v>
      </c>
      <c r="AJ71" s="206">
        <v>12.9</v>
      </c>
      <c r="AK71" s="206">
        <v>13.1</v>
      </c>
      <c r="AL71" s="206">
        <v>-1.9</v>
      </c>
      <c r="AM71" s="206">
        <v>-2.8</v>
      </c>
      <c r="AN71" s="207">
        <v>20.3</v>
      </c>
      <c r="AO71" s="210">
        <v>-3</v>
      </c>
      <c r="AP71" s="211">
        <v>13.600000000000001</v>
      </c>
      <c r="AQ71" s="211">
        <v>29.5</v>
      </c>
      <c r="AR71" s="211">
        <v>0.69999999999999574</v>
      </c>
      <c r="AS71" s="210">
        <v>10.7</v>
      </c>
      <c r="AT71" s="210">
        <v>29.2</v>
      </c>
      <c r="AU71" s="210">
        <v>4</v>
      </c>
      <c r="AV71" s="210">
        <v>47.1</v>
      </c>
      <c r="AW71" s="210">
        <v>8.9</v>
      </c>
      <c r="AX71" s="211">
        <v>5.6</v>
      </c>
      <c r="AY71" s="211">
        <v>3.2</v>
      </c>
      <c r="AZ71" s="211">
        <v>17.5</v>
      </c>
      <c r="BA71" s="210">
        <v>4.4000000000000004</v>
      </c>
      <c r="BB71" s="210">
        <v>15</v>
      </c>
      <c r="BC71" s="1469">
        <v>15.1</v>
      </c>
      <c r="BD71" s="211">
        <v>-22</v>
      </c>
      <c r="BE71" s="213">
        <v>3.9</v>
      </c>
    </row>
    <row r="72" spans="8:57" ht="19.5" customHeight="1" x14ac:dyDescent="0.3">
      <c r="H72" s="215" t="s">
        <v>155</v>
      </c>
      <c r="I72" s="83">
        <v>1.7</v>
      </c>
      <c r="J72" s="83">
        <v>1.6</v>
      </c>
      <c r="K72" s="83">
        <v>1.5</v>
      </c>
      <c r="L72" s="83">
        <v>1.8</v>
      </c>
      <c r="M72" s="83">
        <v>1.7</v>
      </c>
      <c r="N72" s="83">
        <v>1.7</v>
      </c>
      <c r="O72" s="83">
        <v>1.7</v>
      </c>
      <c r="P72" s="83">
        <v>1.6</v>
      </c>
      <c r="Q72" s="83">
        <v>1.7</v>
      </c>
      <c r="R72" s="83">
        <v>1.8</v>
      </c>
      <c r="S72" s="83">
        <v>1.8</v>
      </c>
      <c r="T72" s="83">
        <v>2.9</v>
      </c>
      <c r="U72" s="83">
        <v>1.9</v>
      </c>
      <c r="V72" s="83">
        <v>1.9</v>
      </c>
      <c r="W72" s="83">
        <v>1.7</v>
      </c>
      <c r="X72" s="83">
        <v>2.1</v>
      </c>
      <c r="Y72" s="83">
        <v>2.1</v>
      </c>
      <c r="Z72" s="83">
        <v>2</v>
      </c>
      <c r="AA72" s="83">
        <v>1.9</v>
      </c>
      <c r="AB72" s="83">
        <v>3.3</v>
      </c>
      <c r="AC72" s="84">
        <v>2.7</v>
      </c>
      <c r="AD72" s="83">
        <v>2.2000000000000002</v>
      </c>
      <c r="AE72" s="84">
        <v>2</v>
      </c>
      <c r="AF72" s="84">
        <v>2.4</v>
      </c>
      <c r="AG72" s="84">
        <v>2.8</v>
      </c>
      <c r="AH72" s="84">
        <v>2.6</v>
      </c>
      <c r="AI72" s="84">
        <v>2.6999999999999993</v>
      </c>
      <c r="AJ72" s="83">
        <v>2.5</v>
      </c>
      <c r="AK72" s="83">
        <v>4.0999999999999996</v>
      </c>
      <c r="AL72" s="83">
        <v>4.4000000000000004</v>
      </c>
      <c r="AM72" s="83">
        <v>4.3</v>
      </c>
      <c r="AN72" s="84">
        <v>4.9000000000000004</v>
      </c>
      <c r="AO72" s="200">
        <v>3.9</v>
      </c>
      <c r="AP72" s="201">
        <v>3.7999999999999994</v>
      </c>
      <c r="AQ72" s="201">
        <v>12</v>
      </c>
      <c r="AR72" s="201">
        <v>5.1000000000000014</v>
      </c>
      <c r="AS72" s="200">
        <v>3.5</v>
      </c>
      <c r="AT72" s="200">
        <v>6.7</v>
      </c>
      <c r="AU72" s="200">
        <v>2.9</v>
      </c>
      <c r="AV72" s="200">
        <v>6.8</v>
      </c>
      <c r="AW72" s="200">
        <v>4.7</v>
      </c>
      <c r="AX72" s="201">
        <v>5.1000000000000005</v>
      </c>
      <c r="AY72" s="201">
        <v>4.2</v>
      </c>
      <c r="AZ72" s="201">
        <v>5.0999999999999996</v>
      </c>
      <c r="BA72" s="200">
        <v>3.7</v>
      </c>
      <c r="BB72" s="200">
        <v>5.3</v>
      </c>
      <c r="BC72" s="1468">
        <v>5.0999999999999996</v>
      </c>
      <c r="BD72" s="201">
        <v>5.8</v>
      </c>
      <c r="BE72" s="203">
        <v>4.8</v>
      </c>
    </row>
    <row r="73" spans="8:57" ht="19.5" customHeight="1" x14ac:dyDescent="0.3">
      <c r="H73" s="1" t="s">
        <v>157</v>
      </c>
      <c r="I73" s="83">
        <v>-0.1</v>
      </c>
      <c r="J73" s="83">
        <v>0</v>
      </c>
      <c r="K73" s="83">
        <v>0.7</v>
      </c>
      <c r="L73" s="83">
        <v>0.6</v>
      </c>
      <c r="M73" s="83">
        <v>0</v>
      </c>
      <c r="N73" s="83">
        <v>0.7</v>
      </c>
      <c r="O73" s="83">
        <v>0.4</v>
      </c>
      <c r="P73" s="83">
        <v>0.4</v>
      </c>
      <c r="Q73" s="83">
        <v>0</v>
      </c>
      <c r="R73" s="83">
        <v>0.4</v>
      </c>
      <c r="S73" s="83">
        <v>0.1</v>
      </c>
      <c r="T73" s="83">
        <v>0.4</v>
      </c>
      <c r="U73" s="83">
        <v>0.2</v>
      </c>
      <c r="V73" s="83">
        <v>2.7</v>
      </c>
      <c r="W73" s="83">
        <v>-0.1</v>
      </c>
      <c r="X73" s="83">
        <v>1.1000000000000001</v>
      </c>
      <c r="Y73" s="83">
        <v>0.2</v>
      </c>
      <c r="Z73" s="83">
        <v>-1.1000000000000001</v>
      </c>
      <c r="AA73" s="83">
        <v>0.3</v>
      </c>
      <c r="AB73" s="83">
        <v>0.1</v>
      </c>
      <c r="AC73" s="84">
        <v>0.8</v>
      </c>
      <c r="AD73" s="83">
        <v>3</v>
      </c>
      <c r="AE73" s="84">
        <v>2.5</v>
      </c>
      <c r="AF73" s="84">
        <v>0.2</v>
      </c>
      <c r="AG73" s="84">
        <v>0</v>
      </c>
      <c r="AH73" s="84">
        <v>0</v>
      </c>
      <c r="AI73" s="84">
        <v>8.8817841970012523E-16</v>
      </c>
      <c r="AJ73" s="83">
        <v>0</v>
      </c>
      <c r="AK73" s="83">
        <v>0</v>
      </c>
      <c r="AL73" s="83">
        <v>0</v>
      </c>
      <c r="AM73" s="83">
        <v>0.1</v>
      </c>
      <c r="AN73" s="84">
        <v>0</v>
      </c>
      <c r="AO73" s="200">
        <v>0</v>
      </c>
      <c r="AP73" s="201">
        <v>0</v>
      </c>
      <c r="AQ73" s="201">
        <v>0</v>
      </c>
      <c r="AR73" s="201">
        <v>0</v>
      </c>
      <c r="AS73" s="200">
        <v>-8.8817841970012523E-16</v>
      </c>
      <c r="AT73" s="200">
        <v>0</v>
      </c>
      <c r="AU73" s="200">
        <v>0</v>
      </c>
      <c r="AV73" s="200">
        <v>0</v>
      </c>
      <c r="AW73" s="200">
        <v>0</v>
      </c>
      <c r="AX73" s="201">
        <v>-8.8817841970012523E-16</v>
      </c>
      <c r="AY73" s="201">
        <v>0</v>
      </c>
      <c r="AZ73" s="201">
        <v>0</v>
      </c>
      <c r="BA73" s="200">
        <v>-0.1</v>
      </c>
      <c r="BB73" s="200">
        <v>0.1</v>
      </c>
      <c r="BC73" s="1468">
        <v>0.1</v>
      </c>
      <c r="BD73" s="201">
        <v>-0.2</v>
      </c>
      <c r="BE73" s="203">
        <v>0</v>
      </c>
    </row>
    <row r="74" spans="8:57" ht="19.5" customHeight="1" x14ac:dyDescent="0.3">
      <c r="H74" s="10" t="s">
        <v>158</v>
      </c>
      <c r="I74" s="206">
        <v>0.5</v>
      </c>
      <c r="J74" s="206">
        <v>0.5</v>
      </c>
      <c r="K74" s="206">
        <v>1.9</v>
      </c>
      <c r="L74" s="206">
        <v>1.8</v>
      </c>
      <c r="M74" s="206">
        <v>0.4</v>
      </c>
      <c r="N74" s="206">
        <v>3.8</v>
      </c>
      <c r="O74" s="206">
        <v>-0.3</v>
      </c>
      <c r="P74" s="206">
        <v>4.5999999999999996</v>
      </c>
      <c r="Q74" s="206">
        <v>1.2</v>
      </c>
      <c r="R74" s="206">
        <v>0.5</v>
      </c>
      <c r="S74" s="206">
        <v>-1.2</v>
      </c>
      <c r="T74" s="206">
        <v>-0.3</v>
      </c>
      <c r="U74" s="206">
        <v>-2.6</v>
      </c>
      <c r="V74" s="206">
        <v>5.2</v>
      </c>
      <c r="W74" s="206">
        <v>2.2999999999999998</v>
      </c>
      <c r="X74" s="206">
        <v>4.5999999999999996</v>
      </c>
      <c r="Y74" s="206">
        <v>2.2000000000000002</v>
      </c>
      <c r="Z74" s="206">
        <v>2.9</v>
      </c>
      <c r="AA74" s="206">
        <v>-0.2</v>
      </c>
      <c r="AB74" s="206">
        <v>1.3</v>
      </c>
      <c r="AC74" s="207">
        <v>-6</v>
      </c>
      <c r="AD74" s="206">
        <v>-1.7</v>
      </c>
      <c r="AE74" s="207">
        <v>-1.3</v>
      </c>
      <c r="AF74" s="207">
        <v>-1.5</v>
      </c>
      <c r="AG74" s="207">
        <v>2.7</v>
      </c>
      <c r="AH74" s="207">
        <v>2.6</v>
      </c>
      <c r="AI74" s="207">
        <v>4.8</v>
      </c>
      <c r="AJ74" s="206">
        <v>10.4</v>
      </c>
      <c r="AK74" s="206">
        <v>9</v>
      </c>
      <c r="AL74" s="206">
        <v>-6.3</v>
      </c>
      <c r="AM74" s="206">
        <v>-7.2</v>
      </c>
      <c r="AN74" s="207">
        <v>15.4</v>
      </c>
      <c r="AO74" s="210">
        <v>-6.9</v>
      </c>
      <c r="AP74" s="211">
        <v>9.8000000000000007</v>
      </c>
      <c r="AQ74" s="211">
        <v>17.5</v>
      </c>
      <c r="AR74" s="211">
        <v>-4.4000000000000057</v>
      </c>
      <c r="AS74" s="210">
        <v>7.2</v>
      </c>
      <c r="AT74" s="210">
        <v>22.5</v>
      </c>
      <c r="AU74" s="210">
        <v>1.1000000000000001</v>
      </c>
      <c r="AV74" s="210">
        <v>40.299999999999997</v>
      </c>
      <c r="AW74" s="210">
        <v>4.2</v>
      </c>
      <c r="AX74" s="211">
        <v>0.5</v>
      </c>
      <c r="AY74" s="211">
        <v>-1</v>
      </c>
      <c r="AZ74" s="211">
        <v>12.4</v>
      </c>
      <c r="BA74" s="210">
        <v>0.8</v>
      </c>
      <c r="BB74" s="210">
        <v>9.6</v>
      </c>
      <c r="BC74" s="1469">
        <v>9.9</v>
      </c>
      <c r="BD74" s="211">
        <v>-27.6</v>
      </c>
      <c r="BE74" s="213">
        <v>-0.9</v>
      </c>
    </row>
    <row r="75" spans="8:57" ht="19.5" customHeight="1" x14ac:dyDescent="0.3">
      <c r="H75" s="1" t="s">
        <v>159</v>
      </c>
      <c r="I75" s="83">
        <v>0.2</v>
      </c>
      <c r="J75" s="83">
        <v>-0.2</v>
      </c>
      <c r="K75" s="83">
        <v>-0.2</v>
      </c>
      <c r="L75" s="83">
        <v>0.4</v>
      </c>
      <c r="M75" s="83">
        <v>0.5</v>
      </c>
      <c r="N75" s="83">
        <v>-0.5</v>
      </c>
      <c r="O75" s="83">
        <v>0</v>
      </c>
      <c r="P75" s="83">
        <v>-1.1000000000000001</v>
      </c>
      <c r="Q75" s="83">
        <v>0.1</v>
      </c>
      <c r="R75" s="83">
        <v>0.3</v>
      </c>
      <c r="S75" s="83">
        <v>0.6</v>
      </c>
      <c r="T75" s="83">
        <v>-0.1</v>
      </c>
      <c r="U75" s="83">
        <v>0</v>
      </c>
      <c r="V75" s="83">
        <v>0</v>
      </c>
      <c r="W75" s="83">
        <v>0</v>
      </c>
      <c r="X75" s="83">
        <v>-0.1</v>
      </c>
      <c r="Y75" s="83">
        <v>-0.2</v>
      </c>
      <c r="Z75" s="83">
        <v>1.1000000000000001</v>
      </c>
      <c r="AA75" s="83">
        <v>-0.1</v>
      </c>
      <c r="AB75" s="83">
        <v>-0.5</v>
      </c>
      <c r="AC75" s="84">
        <v>3</v>
      </c>
      <c r="AD75" s="83">
        <v>0.8</v>
      </c>
      <c r="AE75" s="84">
        <v>-0.2</v>
      </c>
      <c r="AF75" s="84">
        <v>0</v>
      </c>
      <c r="AG75" s="84">
        <v>-1.2</v>
      </c>
      <c r="AH75" s="84">
        <v>-0.6</v>
      </c>
      <c r="AI75" s="84">
        <v>-1.8</v>
      </c>
      <c r="AJ75" s="83">
        <v>3.4</v>
      </c>
      <c r="AK75" s="83">
        <v>-0.4</v>
      </c>
      <c r="AL75" s="83">
        <v>0.9</v>
      </c>
      <c r="AM75" s="83">
        <v>1.2</v>
      </c>
      <c r="AN75" s="84">
        <v>3.3</v>
      </c>
      <c r="AO75" s="200">
        <v>-1</v>
      </c>
      <c r="AP75" s="201">
        <v>-0.7</v>
      </c>
      <c r="AQ75" s="201">
        <v>1.9</v>
      </c>
      <c r="AR75" s="201">
        <v>-0.8</v>
      </c>
      <c r="AS75" s="200">
        <v>-1</v>
      </c>
      <c r="AT75" s="200">
        <v>0.9</v>
      </c>
      <c r="AU75" s="200">
        <v>-0.1</v>
      </c>
      <c r="AV75" s="200">
        <v>4.9000000000000004</v>
      </c>
      <c r="AW75" s="200">
        <v>0.89999999999999991</v>
      </c>
      <c r="AX75" s="201">
        <v>0.29999999999999993</v>
      </c>
      <c r="AY75" s="201">
        <v>-4.8</v>
      </c>
      <c r="AZ75" s="201">
        <v>-6.1</v>
      </c>
      <c r="BA75" s="200">
        <v>1.6</v>
      </c>
      <c r="BB75" s="200">
        <v>6.8</v>
      </c>
      <c r="BC75" s="1468">
        <v>8.4</v>
      </c>
      <c r="BD75" s="201">
        <v>-4.9000000000000004</v>
      </c>
      <c r="BE75" s="203">
        <v>-1.9</v>
      </c>
    </row>
    <row r="76" spans="8:57" ht="19.5" customHeight="1" x14ac:dyDescent="0.3">
      <c r="H76" s="10" t="s">
        <v>160</v>
      </c>
      <c r="I76" s="206">
        <v>0.7</v>
      </c>
      <c r="J76" s="206">
        <v>0.3</v>
      </c>
      <c r="K76" s="206">
        <v>1.7</v>
      </c>
      <c r="L76" s="206">
        <v>2.2000000000000002</v>
      </c>
      <c r="M76" s="206">
        <v>0.9</v>
      </c>
      <c r="N76" s="206">
        <v>3.3</v>
      </c>
      <c r="O76" s="206">
        <v>-0.3</v>
      </c>
      <c r="P76" s="206">
        <v>3.5</v>
      </c>
      <c r="Q76" s="206">
        <v>1.3</v>
      </c>
      <c r="R76" s="206">
        <v>0.8</v>
      </c>
      <c r="S76" s="206">
        <v>-0.6</v>
      </c>
      <c r="T76" s="206">
        <v>-0.4</v>
      </c>
      <c r="U76" s="206">
        <v>-2.6</v>
      </c>
      <c r="V76" s="206">
        <v>5.2</v>
      </c>
      <c r="W76" s="206">
        <v>2.2999999999999998</v>
      </c>
      <c r="X76" s="206">
        <v>4.5</v>
      </c>
      <c r="Y76" s="206">
        <v>2</v>
      </c>
      <c r="Z76" s="206">
        <v>4</v>
      </c>
      <c r="AA76" s="206">
        <v>-0.3</v>
      </c>
      <c r="AB76" s="206">
        <v>0.8</v>
      </c>
      <c r="AC76" s="207">
        <v>-3</v>
      </c>
      <c r="AD76" s="206">
        <v>-0.9</v>
      </c>
      <c r="AE76" s="207">
        <v>-1.5</v>
      </c>
      <c r="AF76" s="207">
        <v>-1.5</v>
      </c>
      <c r="AG76" s="207">
        <v>1.5</v>
      </c>
      <c r="AH76" s="207">
        <v>2</v>
      </c>
      <c r="AI76" s="207">
        <v>3</v>
      </c>
      <c r="AJ76" s="206">
        <v>13.8</v>
      </c>
      <c r="AK76" s="206">
        <v>8.6</v>
      </c>
      <c r="AL76" s="206">
        <v>-5.4</v>
      </c>
      <c r="AM76" s="206">
        <v>-6</v>
      </c>
      <c r="AN76" s="207">
        <v>18.7</v>
      </c>
      <c r="AO76" s="210">
        <v>-7.9</v>
      </c>
      <c r="AP76" s="211">
        <v>9.1000000000000014</v>
      </c>
      <c r="AQ76" s="211">
        <v>19.399999999999995</v>
      </c>
      <c r="AR76" s="211">
        <v>-5.2</v>
      </c>
      <c r="AS76" s="210">
        <v>6.2</v>
      </c>
      <c r="AT76" s="210">
        <v>23.4</v>
      </c>
      <c r="AU76" s="210">
        <v>1</v>
      </c>
      <c r="AV76" s="210">
        <v>45.2</v>
      </c>
      <c r="AW76" s="210">
        <v>5.0999999999999996</v>
      </c>
      <c r="AX76" s="211">
        <v>0.79999999999999982</v>
      </c>
      <c r="AY76" s="211">
        <v>-5.8</v>
      </c>
      <c r="AZ76" s="211">
        <v>6.3</v>
      </c>
      <c r="BA76" s="210">
        <v>2.4</v>
      </c>
      <c r="BB76" s="210">
        <v>16.399999999999999</v>
      </c>
      <c r="BC76" s="1469">
        <v>18.3</v>
      </c>
      <c r="BD76" s="211">
        <v>-32.5</v>
      </c>
      <c r="BE76" s="213">
        <v>-2.8</v>
      </c>
    </row>
    <row r="77" spans="8:57" ht="19.5" customHeight="1" x14ac:dyDescent="0.3">
      <c r="H77" s="10" t="s">
        <v>162</v>
      </c>
      <c r="I77" s="206">
        <v>0.6</v>
      </c>
      <c r="J77" s="206">
        <v>0.5</v>
      </c>
      <c r="K77" s="206">
        <v>2</v>
      </c>
      <c r="L77" s="206">
        <v>2.4</v>
      </c>
      <c r="M77" s="206">
        <v>1.2</v>
      </c>
      <c r="N77" s="206">
        <v>2.2999999999999998</v>
      </c>
      <c r="O77" s="206">
        <v>-0.2</v>
      </c>
      <c r="P77" s="206">
        <v>2.8</v>
      </c>
      <c r="Q77" s="206">
        <v>1.4</v>
      </c>
      <c r="R77" s="206">
        <v>1</v>
      </c>
      <c r="S77" s="206">
        <v>-1</v>
      </c>
      <c r="T77" s="206">
        <v>0</v>
      </c>
      <c r="U77" s="206">
        <v>-2.4</v>
      </c>
      <c r="V77" s="206">
        <v>5.2</v>
      </c>
      <c r="W77" s="206">
        <v>2.1</v>
      </c>
      <c r="X77" s="206">
        <v>3.5</v>
      </c>
      <c r="Y77" s="206">
        <v>1.9</v>
      </c>
      <c r="Z77" s="206">
        <v>3.5</v>
      </c>
      <c r="AA77" s="206">
        <v>-0.1</v>
      </c>
      <c r="AB77" s="206">
        <v>0.9</v>
      </c>
      <c r="AC77" s="207">
        <v>-2.6</v>
      </c>
      <c r="AD77" s="206">
        <v>-0.8</v>
      </c>
      <c r="AE77" s="207">
        <v>-1.2</v>
      </c>
      <c r="AF77" s="207">
        <v>-0.4</v>
      </c>
      <c r="AG77" s="207">
        <v>0.2</v>
      </c>
      <c r="AH77" s="207">
        <v>1.7</v>
      </c>
      <c r="AI77" s="207">
        <v>1.8999999999999997</v>
      </c>
      <c r="AJ77" s="206">
        <v>10.7</v>
      </c>
      <c r="AK77" s="206">
        <v>5.9</v>
      </c>
      <c r="AL77" s="206">
        <v>-3.8</v>
      </c>
      <c r="AM77" s="206">
        <v>-4</v>
      </c>
      <c r="AN77" s="207">
        <v>13.2</v>
      </c>
      <c r="AO77" s="210">
        <v>-5.3</v>
      </c>
      <c r="AP77" s="211">
        <v>6.8</v>
      </c>
      <c r="AQ77" s="211">
        <v>15</v>
      </c>
      <c r="AR77" s="211">
        <v>-1.1000000000000001</v>
      </c>
      <c r="AS77" s="210">
        <v>3.9</v>
      </c>
      <c r="AT77" s="210">
        <v>17.7</v>
      </c>
      <c r="AU77" s="210">
        <v>0.2</v>
      </c>
      <c r="AV77" s="210">
        <v>33.5</v>
      </c>
      <c r="AW77" s="210">
        <v>2.9999999999999991</v>
      </c>
      <c r="AX77" s="211">
        <v>0.39999999999999991</v>
      </c>
      <c r="AY77" s="211">
        <v>-4.2</v>
      </c>
      <c r="AZ77" s="211">
        <v>5.6</v>
      </c>
      <c r="BA77" s="210">
        <v>2.2999999999999998</v>
      </c>
      <c r="BB77" s="210">
        <v>13.3</v>
      </c>
      <c r="BC77" s="1469">
        <v>13.4</v>
      </c>
      <c r="BD77" s="211">
        <v>-19.8</v>
      </c>
      <c r="BE77" s="213">
        <v>-2</v>
      </c>
    </row>
    <row r="78" spans="8:57" ht="19.5" customHeight="1" x14ac:dyDescent="0.3">
      <c r="H78" s="1412" t="s">
        <v>164</v>
      </c>
      <c r="I78" s="220">
        <v>0.6</v>
      </c>
      <c r="J78" s="220">
        <v>0.5</v>
      </c>
      <c r="K78" s="220">
        <v>2</v>
      </c>
      <c r="L78" s="220">
        <v>2.4</v>
      </c>
      <c r="M78" s="220">
        <v>1.2</v>
      </c>
      <c r="N78" s="220">
        <v>2.2999999999999998</v>
      </c>
      <c r="O78" s="220">
        <v>-0.2</v>
      </c>
      <c r="P78" s="220">
        <v>2.8</v>
      </c>
      <c r="Q78" s="220">
        <v>1.4</v>
      </c>
      <c r="R78" s="220">
        <v>1</v>
      </c>
      <c r="S78" s="220">
        <v>-1</v>
      </c>
      <c r="T78" s="220">
        <v>0</v>
      </c>
      <c r="U78" s="220">
        <v>-2.4</v>
      </c>
      <c r="V78" s="220">
        <v>5.2</v>
      </c>
      <c r="W78" s="220">
        <v>2.1</v>
      </c>
      <c r="X78" s="220">
        <v>3.5</v>
      </c>
      <c r="Y78" s="220">
        <v>1.9</v>
      </c>
      <c r="Z78" s="220">
        <v>3.5</v>
      </c>
      <c r="AA78" s="220">
        <v>-0.1</v>
      </c>
      <c r="AB78" s="220">
        <v>0.9</v>
      </c>
      <c r="AC78" s="221">
        <v>-2.6</v>
      </c>
      <c r="AD78" s="220">
        <v>-0.8</v>
      </c>
      <c r="AE78" s="221">
        <v>-1.2</v>
      </c>
      <c r="AF78" s="221">
        <v>-0.4</v>
      </c>
      <c r="AG78" s="221">
        <v>0.2</v>
      </c>
      <c r="AH78" s="221">
        <v>1.7</v>
      </c>
      <c r="AI78" s="221">
        <v>1.8999999999999997</v>
      </c>
      <c r="AJ78" s="220">
        <v>10.7</v>
      </c>
      <c r="AK78" s="220">
        <v>5.9</v>
      </c>
      <c r="AL78" s="220">
        <v>-3.8</v>
      </c>
      <c r="AM78" s="220">
        <v>-4</v>
      </c>
      <c r="AN78" s="221">
        <v>13.2</v>
      </c>
      <c r="AO78" s="224">
        <v>-5.3</v>
      </c>
      <c r="AP78" s="225">
        <v>6.8</v>
      </c>
      <c r="AQ78" s="225">
        <v>15</v>
      </c>
      <c r="AR78" s="225">
        <v>-1.1000000000000001</v>
      </c>
      <c r="AS78" s="224">
        <v>3.9</v>
      </c>
      <c r="AT78" s="224">
        <v>17.7</v>
      </c>
      <c r="AU78" s="224">
        <v>0.2</v>
      </c>
      <c r="AV78" s="224">
        <v>33.5</v>
      </c>
      <c r="AW78" s="224">
        <v>2.9999999999999991</v>
      </c>
      <c r="AX78" s="225">
        <v>0.39999999999999991</v>
      </c>
      <c r="AY78" s="225">
        <v>-4.2</v>
      </c>
      <c r="AZ78" s="225">
        <v>5.6</v>
      </c>
      <c r="BA78" s="224">
        <v>2.2999999999999998</v>
      </c>
      <c r="BB78" s="224">
        <v>13.3</v>
      </c>
      <c r="BC78" s="1470">
        <v>13.4</v>
      </c>
      <c r="BD78" s="225">
        <v>-19.8</v>
      </c>
      <c r="BE78" s="227">
        <v>-2</v>
      </c>
    </row>
    <row r="79" spans="8:57" ht="19.5" customHeight="1" x14ac:dyDescent="0.3">
      <c r="H79" s="187"/>
      <c r="I79" s="187"/>
      <c r="J79" s="187"/>
      <c r="K79" s="187"/>
      <c r="L79" s="187"/>
      <c r="M79" s="187"/>
      <c r="N79" s="187"/>
      <c r="O79" s="187"/>
      <c r="P79" s="187"/>
      <c r="Q79" s="187"/>
      <c r="R79" s="187"/>
      <c r="S79" s="187"/>
      <c r="T79" s="187"/>
      <c r="U79" s="187"/>
      <c r="V79" s="187"/>
      <c r="W79" s="187"/>
      <c r="X79" s="187"/>
      <c r="Y79" s="187"/>
      <c r="Z79" s="187"/>
      <c r="AA79" s="187"/>
      <c r="AB79" s="187"/>
      <c r="AC79" s="188"/>
      <c r="AD79" s="187"/>
      <c r="AE79" s="188"/>
      <c r="AF79" s="188"/>
      <c r="AG79" s="188"/>
      <c r="AH79" s="188"/>
      <c r="AI79" s="188"/>
      <c r="AJ79" s="187"/>
      <c r="AK79" s="187"/>
      <c r="AL79" s="187"/>
      <c r="AM79" s="187"/>
      <c r="AN79" s="188"/>
      <c r="AO79" s="189"/>
      <c r="AP79" s="216"/>
      <c r="AQ79" s="216"/>
      <c r="AR79" s="216"/>
      <c r="AS79" s="189"/>
      <c r="AT79" s="189"/>
      <c r="AU79" s="189"/>
      <c r="AV79" s="189"/>
      <c r="AW79" s="189"/>
      <c r="AX79" s="216"/>
      <c r="AY79" s="216"/>
      <c r="AZ79" s="216"/>
      <c r="BA79" s="189"/>
      <c r="BB79" s="189"/>
      <c r="BC79" s="189"/>
      <c r="BD79" s="1640"/>
      <c r="BE79" s="1449"/>
    </row>
    <row r="80" spans="8:57" ht="19.5" customHeight="1" x14ac:dyDescent="0.3">
      <c r="H80" s="700" t="s">
        <v>425</v>
      </c>
      <c r="I80" s="273"/>
      <c r="J80" s="273"/>
      <c r="K80" s="273"/>
      <c r="L80" s="273"/>
      <c r="M80" s="273"/>
      <c r="N80" s="273"/>
      <c r="O80" s="273"/>
      <c r="P80" s="273"/>
      <c r="Q80" s="273"/>
      <c r="R80" s="273"/>
      <c r="S80" s="273"/>
      <c r="T80" s="273"/>
      <c r="U80" s="273"/>
      <c r="V80" s="273"/>
      <c r="W80" s="273"/>
      <c r="X80" s="273"/>
      <c r="Y80" s="273"/>
      <c r="Z80" s="273"/>
      <c r="AA80" s="273"/>
      <c r="AB80" s="273"/>
      <c r="AC80" s="274"/>
      <c r="AD80" s="273"/>
      <c r="AE80" s="274"/>
      <c r="AF80" s="274"/>
      <c r="AG80" s="274"/>
      <c r="AH80" s="274"/>
      <c r="AI80" s="274"/>
      <c r="AJ80" s="273"/>
      <c r="AK80" s="273"/>
      <c r="AL80" s="273"/>
      <c r="AM80" s="273"/>
      <c r="AN80" s="274"/>
      <c r="AO80" s="410"/>
      <c r="AP80" s="411"/>
      <c r="AQ80" s="411"/>
      <c r="AR80" s="411"/>
      <c r="AS80" s="410"/>
      <c r="AT80" s="410"/>
      <c r="AU80" s="410"/>
      <c r="AV80" s="410"/>
      <c r="AW80" s="410"/>
      <c r="AX80" s="411"/>
      <c r="AY80" s="411"/>
      <c r="AZ80" s="411"/>
      <c r="BA80" s="410"/>
      <c r="BB80" s="410"/>
      <c r="BC80" s="410"/>
      <c r="BD80" s="410"/>
      <c r="BE80" s="410"/>
    </row>
    <row r="81" spans="8:58" ht="19.5" customHeight="1" thickBot="1" x14ac:dyDescent="0.35">
      <c r="H81" s="77" t="s">
        <v>39</v>
      </c>
      <c r="I81" s="78" t="s">
        <v>40</v>
      </c>
      <c r="J81" s="78" t="s">
        <v>41</v>
      </c>
      <c r="K81" s="78" t="s">
        <v>42</v>
      </c>
      <c r="L81" s="78" t="s">
        <v>43</v>
      </c>
      <c r="M81" s="78" t="s">
        <v>44</v>
      </c>
      <c r="N81" s="78" t="s">
        <v>45</v>
      </c>
      <c r="O81" s="78" t="s">
        <v>46</v>
      </c>
      <c r="P81" s="78" t="s">
        <v>47</v>
      </c>
      <c r="Q81" s="78" t="s">
        <v>48</v>
      </c>
      <c r="R81" s="78" t="s">
        <v>49</v>
      </c>
      <c r="S81" s="78" t="s">
        <v>50</v>
      </c>
      <c r="T81" s="78" t="s">
        <v>51</v>
      </c>
      <c r="U81" s="78" t="s">
        <v>52</v>
      </c>
      <c r="V81" s="78" t="s">
        <v>53</v>
      </c>
      <c r="W81" s="78" t="s">
        <v>54</v>
      </c>
      <c r="X81" s="78" t="s">
        <v>55</v>
      </c>
      <c r="Y81" s="78" t="s">
        <v>56</v>
      </c>
      <c r="Z81" s="78" t="s">
        <v>57</v>
      </c>
      <c r="AA81" s="78" t="s">
        <v>58</v>
      </c>
      <c r="AB81" s="78" t="s">
        <v>142</v>
      </c>
      <c r="AC81" s="78" t="s">
        <v>143</v>
      </c>
      <c r="AD81" s="78" t="s">
        <v>61</v>
      </c>
      <c r="AE81" s="78" t="s">
        <v>62</v>
      </c>
      <c r="AF81" s="78" t="s">
        <v>63</v>
      </c>
      <c r="AG81" s="78" t="s">
        <v>64</v>
      </c>
      <c r="AH81" s="78" t="s">
        <v>320</v>
      </c>
      <c r="AI81" s="78" t="s">
        <v>66</v>
      </c>
      <c r="AJ81" s="78" t="s">
        <v>67</v>
      </c>
      <c r="AK81" s="78" t="s">
        <v>294</v>
      </c>
      <c r="AL81" s="78" t="s">
        <v>295</v>
      </c>
      <c r="AM81" s="78" t="s">
        <v>296</v>
      </c>
      <c r="AN81" s="78" t="s">
        <v>71</v>
      </c>
      <c r="AO81" s="277" t="s">
        <v>72</v>
      </c>
      <c r="AP81" s="277" t="s">
        <v>73</v>
      </c>
      <c r="AQ81" s="78" t="s">
        <v>74</v>
      </c>
      <c r="AR81" s="81" t="s">
        <v>75</v>
      </c>
      <c r="AS81" s="78" t="s">
        <v>76</v>
      </c>
      <c r="AT81" s="78" t="s">
        <v>148</v>
      </c>
      <c r="AU81" s="78" t="s">
        <v>78</v>
      </c>
      <c r="AV81" s="78" t="s">
        <v>79</v>
      </c>
      <c r="AW81" s="78" t="s">
        <v>80</v>
      </c>
      <c r="AX81" s="78" t="s">
        <v>81</v>
      </c>
      <c r="AY81" s="78" t="s">
        <v>82</v>
      </c>
      <c r="AZ81" s="78" t="s">
        <v>83</v>
      </c>
      <c r="BA81" s="78" t="s">
        <v>84</v>
      </c>
      <c r="BB81" s="78" t="s">
        <v>108</v>
      </c>
      <c r="BC81" s="78" t="s">
        <v>869</v>
      </c>
      <c r="BD81" s="78" t="s">
        <v>890</v>
      </c>
      <c r="BE81" s="78" t="s">
        <v>891</v>
      </c>
    </row>
    <row r="82" spans="8:58" ht="19.5" customHeight="1" x14ac:dyDescent="0.3">
      <c r="H82" s="1" t="s">
        <v>151</v>
      </c>
      <c r="I82" s="83">
        <v>0.2</v>
      </c>
      <c r="J82" s="83">
        <v>0.1</v>
      </c>
      <c r="K82" s="83">
        <v>0.1</v>
      </c>
      <c r="L82" s="83">
        <v>0.2</v>
      </c>
      <c r="M82" s="83">
        <v>0.1</v>
      </c>
      <c r="N82" s="83">
        <v>0.1</v>
      </c>
      <c r="O82" s="83">
        <v>0.1</v>
      </c>
      <c r="P82" s="83">
        <v>0.1</v>
      </c>
      <c r="Q82" s="83">
        <v>0.1</v>
      </c>
      <c r="R82" s="83">
        <v>0.1</v>
      </c>
      <c r="S82" s="83">
        <v>0.1</v>
      </c>
      <c r="T82" s="83">
        <v>0</v>
      </c>
      <c r="U82" s="83">
        <v>0.1</v>
      </c>
      <c r="V82" s="83">
        <v>0.1</v>
      </c>
      <c r="W82" s="83">
        <v>0</v>
      </c>
      <c r="X82" s="83">
        <v>0.1</v>
      </c>
      <c r="Y82" s="83">
        <v>0.1</v>
      </c>
      <c r="Z82" s="83">
        <v>0</v>
      </c>
      <c r="AA82" s="83">
        <v>0.1</v>
      </c>
      <c r="AB82" s="83">
        <v>0</v>
      </c>
      <c r="AC82" s="84">
        <v>0</v>
      </c>
      <c r="AD82" s="83">
        <v>0.1</v>
      </c>
      <c r="AE82" s="84">
        <v>0</v>
      </c>
      <c r="AF82" s="84">
        <v>0.1</v>
      </c>
      <c r="AG82" s="84">
        <v>0.1</v>
      </c>
      <c r="AH82" s="84">
        <v>0</v>
      </c>
      <c r="AI82" s="84">
        <v>0.1</v>
      </c>
      <c r="AJ82" s="83">
        <v>0</v>
      </c>
      <c r="AK82" s="83">
        <v>0.1</v>
      </c>
      <c r="AL82" s="83">
        <v>0</v>
      </c>
      <c r="AM82" s="83">
        <v>0.1</v>
      </c>
      <c r="AN82" s="84">
        <v>0.1</v>
      </c>
      <c r="AO82" s="200">
        <v>0.1</v>
      </c>
      <c r="AP82" s="201">
        <v>0</v>
      </c>
      <c r="AQ82" s="201">
        <v>0.1</v>
      </c>
      <c r="AR82" s="201">
        <v>0</v>
      </c>
      <c r="AS82" s="200">
        <v>0</v>
      </c>
      <c r="AT82" s="200">
        <v>0.1</v>
      </c>
      <c r="AU82" s="200">
        <v>-0.1</v>
      </c>
      <c r="AV82" s="200">
        <v>0.1</v>
      </c>
      <c r="AW82" s="200">
        <v>0</v>
      </c>
      <c r="AX82" s="201">
        <v>0.1</v>
      </c>
      <c r="AY82" s="201">
        <v>0</v>
      </c>
      <c r="AZ82" s="201">
        <v>0.1</v>
      </c>
      <c r="BA82" s="200">
        <v>0.1</v>
      </c>
      <c r="BB82" s="200">
        <v>0.1</v>
      </c>
      <c r="BC82" s="1468">
        <v>0</v>
      </c>
      <c r="BD82" s="201">
        <v>0.2</v>
      </c>
      <c r="BE82" s="203">
        <v>0</v>
      </c>
    </row>
    <row r="83" spans="8:58" ht="19.5" customHeight="1" x14ac:dyDescent="0.3">
      <c r="H83" s="215" t="s">
        <v>152</v>
      </c>
      <c r="I83" s="83">
        <v>0</v>
      </c>
      <c r="J83" s="83">
        <v>0</v>
      </c>
      <c r="K83" s="83">
        <v>0</v>
      </c>
      <c r="L83" s="83">
        <v>0</v>
      </c>
      <c r="M83" s="83">
        <v>0</v>
      </c>
      <c r="N83" s="83">
        <v>0</v>
      </c>
      <c r="O83" s="83">
        <v>0</v>
      </c>
      <c r="P83" s="83">
        <v>0</v>
      </c>
      <c r="Q83" s="83">
        <v>0</v>
      </c>
      <c r="R83" s="83">
        <v>0</v>
      </c>
      <c r="S83" s="83">
        <v>0</v>
      </c>
      <c r="T83" s="83">
        <v>0</v>
      </c>
      <c r="U83" s="83">
        <v>0</v>
      </c>
      <c r="V83" s="83">
        <v>-0.1</v>
      </c>
      <c r="W83" s="83">
        <v>0.1</v>
      </c>
      <c r="X83" s="83">
        <v>-0.1</v>
      </c>
      <c r="Y83" s="83">
        <v>0</v>
      </c>
      <c r="Z83" s="83">
        <v>0</v>
      </c>
      <c r="AA83" s="83">
        <v>-0.1</v>
      </c>
      <c r="AB83" s="83">
        <v>0</v>
      </c>
      <c r="AC83" s="84">
        <v>0</v>
      </c>
      <c r="AD83" s="83">
        <v>-0.1</v>
      </c>
      <c r="AE83" s="84">
        <v>0</v>
      </c>
      <c r="AF83" s="84">
        <v>-0.1</v>
      </c>
      <c r="AG83" s="84">
        <v>-0.1</v>
      </c>
      <c r="AH83" s="84">
        <v>0</v>
      </c>
      <c r="AI83" s="84">
        <v>-0.1</v>
      </c>
      <c r="AJ83" s="83">
        <v>-0.1</v>
      </c>
      <c r="AK83" s="83">
        <v>-0.1</v>
      </c>
      <c r="AL83" s="83">
        <v>0</v>
      </c>
      <c r="AM83" s="83">
        <v>-0.1</v>
      </c>
      <c r="AN83" s="84">
        <v>-0.1</v>
      </c>
      <c r="AO83" s="200">
        <v>-0.1</v>
      </c>
      <c r="AP83" s="201">
        <v>-0.1</v>
      </c>
      <c r="AQ83" s="201">
        <v>-9.9999999999999978E-2</v>
      </c>
      <c r="AR83" s="201">
        <v>0</v>
      </c>
      <c r="AS83" s="200">
        <v>-0.1</v>
      </c>
      <c r="AT83" s="200">
        <v>-0.1</v>
      </c>
      <c r="AU83" s="200">
        <v>0</v>
      </c>
      <c r="AV83" s="200">
        <v>-0.1</v>
      </c>
      <c r="AW83" s="200">
        <v>-0.1</v>
      </c>
      <c r="AX83" s="201">
        <v>-0.1</v>
      </c>
      <c r="AY83" s="201">
        <v>-0.1</v>
      </c>
      <c r="AZ83" s="201">
        <v>-0.1</v>
      </c>
      <c r="BA83" s="200">
        <v>-0.1</v>
      </c>
      <c r="BB83" s="200">
        <v>-0.2</v>
      </c>
      <c r="BC83" s="1468">
        <v>-0.1</v>
      </c>
      <c r="BD83" s="201">
        <v>-0.1</v>
      </c>
      <c r="BE83" s="203">
        <v>-0.1</v>
      </c>
    </row>
    <row r="84" spans="8:58" ht="19.5" customHeight="1" x14ac:dyDescent="0.3">
      <c r="H84" s="215" t="s">
        <v>153</v>
      </c>
      <c r="I84" s="83">
        <v>1.6</v>
      </c>
      <c r="J84" s="83">
        <v>1.2</v>
      </c>
      <c r="K84" s="83">
        <v>0.8</v>
      </c>
      <c r="L84" s="83">
        <v>0.8</v>
      </c>
      <c r="M84" s="83">
        <v>0.8</v>
      </c>
      <c r="N84" s="83">
        <v>0.9</v>
      </c>
      <c r="O84" s="83">
        <v>1.2</v>
      </c>
      <c r="P84" s="83">
        <v>0.7</v>
      </c>
      <c r="Q84" s="83">
        <v>0.6</v>
      </c>
      <c r="R84" s="83">
        <v>1.3</v>
      </c>
      <c r="S84" s="83">
        <v>0.9</v>
      </c>
      <c r="T84" s="83">
        <v>1.1000000000000001</v>
      </c>
      <c r="U84" s="83">
        <v>0.7</v>
      </c>
      <c r="V84" s="83">
        <v>1.2</v>
      </c>
      <c r="W84" s="83">
        <v>0.9</v>
      </c>
      <c r="X84" s="83">
        <v>1.3</v>
      </c>
      <c r="Y84" s="83">
        <v>1.2</v>
      </c>
      <c r="Z84" s="83">
        <v>1.4</v>
      </c>
      <c r="AA84" s="83">
        <v>1.6</v>
      </c>
      <c r="AB84" s="83">
        <v>1.6</v>
      </c>
      <c r="AC84" s="84">
        <v>1.7</v>
      </c>
      <c r="AD84" s="83">
        <v>1.6</v>
      </c>
      <c r="AE84" s="84">
        <v>2.2999999999999998</v>
      </c>
      <c r="AF84" s="84">
        <v>1.4</v>
      </c>
      <c r="AG84" s="84">
        <v>1.8</v>
      </c>
      <c r="AH84" s="84">
        <v>1.3</v>
      </c>
      <c r="AI84" s="84">
        <v>3.3000000000000007</v>
      </c>
      <c r="AJ84" s="83">
        <v>3.9</v>
      </c>
      <c r="AK84" s="83">
        <v>3.7</v>
      </c>
      <c r="AL84" s="83">
        <v>3.4</v>
      </c>
      <c r="AM84" s="83">
        <v>4</v>
      </c>
      <c r="AN84" s="84">
        <v>3.1</v>
      </c>
      <c r="AO84" s="200">
        <v>3.4</v>
      </c>
      <c r="AP84" s="201">
        <v>2.3000000000000003</v>
      </c>
      <c r="AQ84" s="201">
        <v>1.5999999999999996</v>
      </c>
      <c r="AR84" s="201">
        <v>1</v>
      </c>
      <c r="AS84" s="200">
        <v>1.7000000000000002</v>
      </c>
      <c r="AT84" s="200">
        <v>1.7</v>
      </c>
      <c r="AU84" s="200">
        <v>3.4</v>
      </c>
      <c r="AV84" s="200">
        <v>3.5</v>
      </c>
      <c r="AW84" s="200">
        <v>3.4</v>
      </c>
      <c r="AX84" s="201">
        <v>3.600000000000001</v>
      </c>
      <c r="AY84" s="201">
        <v>2.7</v>
      </c>
      <c r="AZ84" s="201">
        <v>6.6</v>
      </c>
      <c r="BA84" s="200">
        <v>4.4000000000000004</v>
      </c>
      <c r="BB84" s="200">
        <v>4.5999999999999996</v>
      </c>
      <c r="BC84" s="1468">
        <v>4.3</v>
      </c>
      <c r="BD84" s="201">
        <v>-0.3</v>
      </c>
      <c r="BE84" s="203">
        <v>4.2</v>
      </c>
    </row>
    <row r="85" spans="8:58" ht="19.5" customHeight="1" x14ac:dyDescent="0.3">
      <c r="H85" s="205" t="s">
        <v>154</v>
      </c>
      <c r="I85" s="206">
        <v>1.8</v>
      </c>
      <c r="J85" s="206">
        <v>1.3</v>
      </c>
      <c r="K85" s="206">
        <v>0.9</v>
      </c>
      <c r="L85" s="206">
        <v>1</v>
      </c>
      <c r="M85" s="206">
        <v>0.9</v>
      </c>
      <c r="N85" s="206">
        <v>1</v>
      </c>
      <c r="O85" s="206">
        <v>1.3</v>
      </c>
      <c r="P85" s="206">
        <v>0.8</v>
      </c>
      <c r="Q85" s="206">
        <v>0.7</v>
      </c>
      <c r="R85" s="206">
        <v>1.4</v>
      </c>
      <c r="S85" s="206">
        <v>1</v>
      </c>
      <c r="T85" s="206">
        <v>1.1000000000000001</v>
      </c>
      <c r="U85" s="206">
        <v>0.8</v>
      </c>
      <c r="V85" s="206">
        <v>1.2</v>
      </c>
      <c r="W85" s="206">
        <v>1</v>
      </c>
      <c r="X85" s="206">
        <v>1.3</v>
      </c>
      <c r="Y85" s="206">
        <v>1.3</v>
      </c>
      <c r="Z85" s="206">
        <v>1.4</v>
      </c>
      <c r="AA85" s="206">
        <v>1.6</v>
      </c>
      <c r="AB85" s="206">
        <v>1.6</v>
      </c>
      <c r="AC85" s="207">
        <v>1.7</v>
      </c>
      <c r="AD85" s="206">
        <v>1.6</v>
      </c>
      <c r="AE85" s="207">
        <v>2.2999999999999998</v>
      </c>
      <c r="AF85" s="207">
        <v>1.4</v>
      </c>
      <c r="AG85" s="207">
        <v>1.8</v>
      </c>
      <c r="AH85" s="207">
        <v>1.3</v>
      </c>
      <c r="AI85" s="207">
        <v>3.3000000000000007</v>
      </c>
      <c r="AJ85" s="206">
        <v>3.8</v>
      </c>
      <c r="AK85" s="206">
        <v>3.7</v>
      </c>
      <c r="AL85" s="206">
        <v>3.4</v>
      </c>
      <c r="AM85" s="206">
        <v>4</v>
      </c>
      <c r="AN85" s="207">
        <v>3.1</v>
      </c>
      <c r="AO85" s="210">
        <v>3.4</v>
      </c>
      <c r="AP85" s="211">
        <v>2.2000000000000006</v>
      </c>
      <c r="AQ85" s="211">
        <v>1.5999999999999996</v>
      </c>
      <c r="AR85" s="211">
        <v>1</v>
      </c>
      <c r="AS85" s="210">
        <v>1.6</v>
      </c>
      <c r="AT85" s="210">
        <v>1.7</v>
      </c>
      <c r="AU85" s="210">
        <v>3.3</v>
      </c>
      <c r="AV85" s="210">
        <v>3.5</v>
      </c>
      <c r="AW85" s="210">
        <v>3.3</v>
      </c>
      <c r="AX85" s="211">
        <v>3.6000000000000005</v>
      </c>
      <c r="AY85" s="211">
        <v>2.6</v>
      </c>
      <c r="AZ85" s="211">
        <v>6.6</v>
      </c>
      <c r="BA85" s="210">
        <v>4.4000000000000004</v>
      </c>
      <c r="BB85" s="210">
        <v>4.5</v>
      </c>
      <c r="BC85" s="1469">
        <v>4.2</v>
      </c>
      <c r="BD85" s="211">
        <v>-0.2</v>
      </c>
      <c r="BE85" s="213">
        <v>4.0999999999999996</v>
      </c>
    </row>
    <row r="86" spans="8:58" ht="19.5" customHeight="1" x14ac:dyDescent="0.3">
      <c r="H86" s="215" t="s">
        <v>155</v>
      </c>
      <c r="I86" s="83">
        <v>1.1000000000000001</v>
      </c>
      <c r="J86" s="83">
        <v>1</v>
      </c>
      <c r="K86" s="83">
        <v>1.1000000000000001</v>
      </c>
      <c r="L86" s="83">
        <v>1.2</v>
      </c>
      <c r="M86" s="83">
        <v>1</v>
      </c>
      <c r="N86" s="83">
        <v>0.9</v>
      </c>
      <c r="O86" s="83">
        <v>1</v>
      </c>
      <c r="P86" s="83">
        <v>0.9</v>
      </c>
      <c r="Q86" s="83">
        <v>0.8</v>
      </c>
      <c r="R86" s="83">
        <v>0.9</v>
      </c>
      <c r="S86" s="83">
        <v>1.1000000000000001</v>
      </c>
      <c r="T86" s="83">
        <v>1</v>
      </c>
      <c r="U86" s="83">
        <v>1.1000000000000001</v>
      </c>
      <c r="V86" s="83">
        <v>1.1000000000000001</v>
      </c>
      <c r="W86" s="83">
        <v>1.2</v>
      </c>
      <c r="X86" s="83">
        <v>1.2</v>
      </c>
      <c r="Y86" s="83">
        <v>1.4</v>
      </c>
      <c r="Z86" s="83">
        <v>1.1000000000000001</v>
      </c>
      <c r="AA86" s="83">
        <v>1.2</v>
      </c>
      <c r="AB86" s="83">
        <v>1.4</v>
      </c>
      <c r="AC86" s="84">
        <v>1.3</v>
      </c>
      <c r="AD86" s="83">
        <v>1.5</v>
      </c>
      <c r="AE86" s="84">
        <v>1.8</v>
      </c>
      <c r="AF86" s="84">
        <v>1.4</v>
      </c>
      <c r="AG86" s="84">
        <v>1.5</v>
      </c>
      <c r="AH86" s="84">
        <v>1.4</v>
      </c>
      <c r="AI86" s="84">
        <v>1.6999999999999997</v>
      </c>
      <c r="AJ86" s="83">
        <v>1.7</v>
      </c>
      <c r="AK86" s="83">
        <v>1.6</v>
      </c>
      <c r="AL86" s="83">
        <v>2.2000000000000002</v>
      </c>
      <c r="AM86" s="83">
        <v>2</v>
      </c>
      <c r="AN86" s="84">
        <v>2.4</v>
      </c>
      <c r="AO86" s="200">
        <v>1.7</v>
      </c>
      <c r="AP86" s="201">
        <v>2.5999999999999996</v>
      </c>
      <c r="AQ86" s="201">
        <v>2.7</v>
      </c>
      <c r="AR86" s="201">
        <v>2.6</v>
      </c>
      <c r="AS86" s="200">
        <v>2.4</v>
      </c>
      <c r="AT86" s="200">
        <v>2.6</v>
      </c>
      <c r="AU86" s="200">
        <v>2.2999999999999998</v>
      </c>
      <c r="AV86" s="200">
        <v>2.6</v>
      </c>
      <c r="AW86" s="200">
        <v>2.7</v>
      </c>
      <c r="AX86" s="201">
        <v>2.7</v>
      </c>
      <c r="AY86" s="201">
        <v>3.1</v>
      </c>
      <c r="AZ86" s="201">
        <v>3.5</v>
      </c>
      <c r="BA86" s="200">
        <v>3</v>
      </c>
      <c r="BB86" s="200">
        <v>3</v>
      </c>
      <c r="BC86" s="1468">
        <v>3.5</v>
      </c>
      <c r="BD86" s="201">
        <v>3.8</v>
      </c>
      <c r="BE86" s="203">
        <v>2.8</v>
      </c>
    </row>
    <row r="87" spans="8:58" ht="19.5" customHeight="1" x14ac:dyDescent="0.3">
      <c r="H87" s="1" t="s">
        <v>157</v>
      </c>
      <c r="I87" s="83">
        <v>0</v>
      </c>
      <c r="J87" s="83">
        <v>0</v>
      </c>
      <c r="K87" s="83">
        <v>0</v>
      </c>
      <c r="L87" s="83">
        <v>0</v>
      </c>
      <c r="M87" s="83">
        <v>0</v>
      </c>
      <c r="N87" s="83">
        <v>0</v>
      </c>
      <c r="O87" s="83">
        <v>0</v>
      </c>
      <c r="P87" s="83">
        <v>0</v>
      </c>
      <c r="Q87" s="83">
        <v>0</v>
      </c>
      <c r="R87" s="83">
        <v>0</v>
      </c>
      <c r="S87" s="83">
        <v>0</v>
      </c>
      <c r="T87" s="83">
        <v>0</v>
      </c>
      <c r="U87" s="83">
        <v>0</v>
      </c>
      <c r="V87" s="83">
        <v>0</v>
      </c>
      <c r="W87" s="83">
        <v>0</v>
      </c>
      <c r="X87" s="83">
        <v>0</v>
      </c>
      <c r="Y87" s="83">
        <v>0</v>
      </c>
      <c r="Z87" s="83">
        <v>0</v>
      </c>
      <c r="AA87" s="83">
        <v>0</v>
      </c>
      <c r="AB87" s="83">
        <v>0</v>
      </c>
      <c r="AC87" s="84">
        <v>0</v>
      </c>
      <c r="AD87" s="83">
        <v>0</v>
      </c>
      <c r="AE87" s="84">
        <v>0</v>
      </c>
      <c r="AF87" s="84">
        <v>0</v>
      </c>
      <c r="AG87" s="84">
        <v>0</v>
      </c>
      <c r="AH87" s="84">
        <v>-0.1</v>
      </c>
      <c r="AI87" s="84">
        <v>9.9999999999999811E-2</v>
      </c>
      <c r="AJ87" s="83">
        <v>-4.4400000000000002E-16</v>
      </c>
      <c r="AK87" s="83">
        <v>0</v>
      </c>
      <c r="AL87" s="83">
        <v>0</v>
      </c>
      <c r="AM87" s="83">
        <v>0</v>
      </c>
      <c r="AN87" s="84">
        <v>0</v>
      </c>
      <c r="AO87" s="200">
        <v>0</v>
      </c>
      <c r="AP87" s="201">
        <v>0.1</v>
      </c>
      <c r="AQ87" s="201">
        <v>-0.1</v>
      </c>
      <c r="AR87" s="201">
        <v>0.1</v>
      </c>
      <c r="AS87" s="200">
        <v>2.2204460492503131E-16</v>
      </c>
      <c r="AT87" s="200">
        <v>-0.1</v>
      </c>
      <c r="AU87" s="200">
        <v>0.1</v>
      </c>
      <c r="AV87" s="200">
        <v>-0.1</v>
      </c>
      <c r="AW87" s="200">
        <v>-3.3306690738754696E-16</v>
      </c>
      <c r="AX87" s="201">
        <v>3.3306690738754696E-16</v>
      </c>
      <c r="AY87" s="201">
        <v>0</v>
      </c>
      <c r="AZ87" s="201">
        <v>0</v>
      </c>
      <c r="BA87" s="200">
        <v>0</v>
      </c>
      <c r="BB87" s="200">
        <v>0.1</v>
      </c>
      <c r="BC87" s="1468">
        <v>-0.1</v>
      </c>
      <c r="BD87" s="201">
        <v>0</v>
      </c>
      <c r="BE87" s="203">
        <v>0</v>
      </c>
    </row>
    <row r="88" spans="8:58" ht="19.5" customHeight="1" x14ac:dyDescent="0.3">
      <c r="H88" s="10" t="s">
        <v>158</v>
      </c>
      <c r="I88" s="206">
        <v>0.7</v>
      </c>
      <c r="J88" s="206">
        <v>0.3</v>
      </c>
      <c r="K88" s="206">
        <v>-0.2</v>
      </c>
      <c r="L88" s="206">
        <v>-0.2</v>
      </c>
      <c r="M88" s="206">
        <v>-0.1</v>
      </c>
      <c r="N88" s="206">
        <v>0.1</v>
      </c>
      <c r="O88" s="206">
        <v>0.3</v>
      </c>
      <c r="P88" s="206">
        <v>-0.1</v>
      </c>
      <c r="Q88" s="206">
        <v>-0.1</v>
      </c>
      <c r="R88" s="206">
        <v>0.5</v>
      </c>
      <c r="S88" s="206">
        <v>-0.1</v>
      </c>
      <c r="T88" s="206">
        <v>0.1</v>
      </c>
      <c r="U88" s="206">
        <v>-0.3</v>
      </c>
      <c r="V88" s="206">
        <v>0.14000000000000001</v>
      </c>
      <c r="W88" s="206">
        <v>-0.2</v>
      </c>
      <c r="X88" s="206">
        <v>0.1</v>
      </c>
      <c r="Y88" s="206">
        <v>-0.1</v>
      </c>
      <c r="Z88" s="206">
        <v>0.3</v>
      </c>
      <c r="AA88" s="206">
        <v>0.4</v>
      </c>
      <c r="AB88" s="206">
        <v>0.2</v>
      </c>
      <c r="AC88" s="207">
        <v>0.4</v>
      </c>
      <c r="AD88" s="206">
        <v>0.1</v>
      </c>
      <c r="AE88" s="207">
        <v>0.5</v>
      </c>
      <c r="AF88" s="207">
        <v>0</v>
      </c>
      <c r="AG88" s="207">
        <v>0.3</v>
      </c>
      <c r="AH88" s="207">
        <v>0</v>
      </c>
      <c r="AI88" s="207">
        <v>1.5000000000000007</v>
      </c>
      <c r="AJ88" s="206">
        <v>2.1</v>
      </c>
      <c r="AK88" s="206">
        <v>2.1</v>
      </c>
      <c r="AL88" s="206">
        <v>1.2</v>
      </c>
      <c r="AM88" s="206">
        <v>2</v>
      </c>
      <c r="AN88" s="207">
        <v>0.7</v>
      </c>
      <c r="AO88" s="210">
        <v>1.7</v>
      </c>
      <c r="AP88" s="211">
        <v>-0.49999999999999889</v>
      </c>
      <c r="AQ88" s="211">
        <v>-1.0000000000000009</v>
      </c>
      <c r="AR88" s="211">
        <v>-1.7</v>
      </c>
      <c r="AS88" s="210">
        <v>-0.8</v>
      </c>
      <c r="AT88" s="210">
        <v>-0.8</v>
      </c>
      <c r="AU88" s="210">
        <v>0.9</v>
      </c>
      <c r="AV88" s="210">
        <v>1</v>
      </c>
      <c r="AW88" s="210">
        <v>0.60000000000000009</v>
      </c>
      <c r="AX88" s="211">
        <v>0.9</v>
      </c>
      <c r="AY88" s="211">
        <v>-0.5</v>
      </c>
      <c r="AZ88" s="211">
        <v>3.1</v>
      </c>
      <c r="BA88" s="210">
        <v>1.4</v>
      </c>
      <c r="BB88" s="210">
        <v>1.4</v>
      </c>
      <c r="BC88" s="1469">
        <v>0.8</v>
      </c>
      <c r="BD88" s="211">
        <v>-4</v>
      </c>
      <c r="BE88" s="213">
        <v>1.3</v>
      </c>
      <c r="BF88" s="83"/>
    </row>
    <row r="89" spans="8:58" ht="19.5" customHeight="1" x14ac:dyDescent="0.3">
      <c r="H89" s="1" t="s">
        <v>159</v>
      </c>
      <c r="I89" s="83">
        <v>0</v>
      </c>
      <c r="J89" s="83">
        <v>0</v>
      </c>
      <c r="K89" s="83">
        <v>0</v>
      </c>
      <c r="L89" s="83">
        <v>-0.1</v>
      </c>
      <c r="M89" s="83">
        <v>0</v>
      </c>
      <c r="N89" s="83">
        <v>0</v>
      </c>
      <c r="O89" s="83">
        <v>0</v>
      </c>
      <c r="P89" s="83">
        <v>-0.1</v>
      </c>
      <c r="Q89" s="83">
        <v>0</v>
      </c>
      <c r="R89" s="83">
        <v>0</v>
      </c>
      <c r="S89" s="83">
        <v>0.1</v>
      </c>
      <c r="T89" s="83">
        <v>0</v>
      </c>
      <c r="U89" s="83">
        <v>0</v>
      </c>
      <c r="V89" s="83">
        <v>0</v>
      </c>
      <c r="W89" s="83">
        <v>0.1</v>
      </c>
      <c r="X89" s="83">
        <v>0.1</v>
      </c>
      <c r="Y89" s="83">
        <v>0</v>
      </c>
      <c r="Z89" s="83">
        <v>0.1</v>
      </c>
      <c r="AA89" s="83">
        <v>0</v>
      </c>
      <c r="AB89" s="83">
        <v>0</v>
      </c>
      <c r="AC89" s="84">
        <v>0</v>
      </c>
      <c r="AD89" s="83">
        <v>0</v>
      </c>
      <c r="AE89" s="84">
        <v>0.1</v>
      </c>
      <c r="AF89" s="84">
        <v>0.1</v>
      </c>
      <c r="AG89" s="84">
        <v>0</v>
      </c>
      <c r="AH89" s="84">
        <v>0.1</v>
      </c>
      <c r="AI89" s="84">
        <v>0</v>
      </c>
      <c r="AJ89" s="83">
        <v>0.1</v>
      </c>
      <c r="AK89" s="83">
        <v>0.1</v>
      </c>
      <c r="AL89" s="83">
        <v>0.1</v>
      </c>
      <c r="AM89" s="83">
        <v>0.1</v>
      </c>
      <c r="AN89" s="84">
        <v>0.1</v>
      </c>
      <c r="AO89" s="200">
        <v>0</v>
      </c>
      <c r="AP89" s="201">
        <v>0</v>
      </c>
      <c r="AQ89" s="201">
        <v>0</v>
      </c>
      <c r="AR89" s="201">
        <v>-0.1</v>
      </c>
      <c r="AS89" s="200">
        <v>0</v>
      </c>
      <c r="AT89" s="200">
        <v>0.1</v>
      </c>
      <c r="AU89" s="200">
        <v>0.2</v>
      </c>
      <c r="AV89" s="200">
        <v>0.2</v>
      </c>
      <c r="AW89" s="200">
        <v>0.2</v>
      </c>
      <c r="AX89" s="201">
        <v>0.2</v>
      </c>
      <c r="AY89" s="201">
        <v>0.1</v>
      </c>
      <c r="AZ89" s="201">
        <v>0.2</v>
      </c>
      <c r="BA89" s="200">
        <v>0.1</v>
      </c>
      <c r="BB89" s="200">
        <v>0.2</v>
      </c>
      <c r="BC89" s="1468">
        <v>0.2</v>
      </c>
      <c r="BD89" s="201">
        <v>0.1</v>
      </c>
      <c r="BE89" s="203">
        <v>0.1</v>
      </c>
    </row>
    <row r="90" spans="8:58" ht="19.5" customHeight="1" x14ac:dyDescent="0.3">
      <c r="H90" s="10" t="s">
        <v>160</v>
      </c>
      <c r="I90" s="206">
        <v>0.7</v>
      </c>
      <c r="J90" s="206">
        <v>0.3</v>
      </c>
      <c r="K90" s="206">
        <v>-0.2</v>
      </c>
      <c r="L90" s="206">
        <v>-0.3</v>
      </c>
      <c r="M90" s="206">
        <v>-0.1</v>
      </c>
      <c r="N90" s="206">
        <v>0.1</v>
      </c>
      <c r="O90" s="206">
        <v>0.3</v>
      </c>
      <c r="P90" s="206">
        <v>-0.2</v>
      </c>
      <c r="Q90" s="206">
        <v>-0.1</v>
      </c>
      <c r="R90" s="206">
        <v>0.5</v>
      </c>
      <c r="S90" s="206">
        <v>0</v>
      </c>
      <c r="T90" s="206">
        <v>0.1</v>
      </c>
      <c r="U90" s="206">
        <v>-0.3</v>
      </c>
      <c r="V90" s="206">
        <v>0.1</v>
      </c>
      <c r="W90" s="206">
        <v>-0.1</v>
      </c>
      <c r="X90" s="206">
        <v>0.2</v>
      </c>
      <c r="Y90" s="206">
        <v>-0.1</v>
      </c>
      <c r="Z90" s="206">
        <v>0.4</v>
      </c>
      <c r="AA90" s="206">
        <v>0.4</v>
      </c>
      <c r="AB90" s="206">
        <v>0.2</v>
      </c>
      <c r="AC90" s="207">
        <v>0.4</v>
      </c>
      <c r="AD90" s="206">
        <v>0.1</v>
      </c>
      <c r="AE90" s="207">
        <v>0.6</v>
      </c>
      <c r="AF90" s="207">
        <v>0.1</v>
      </c>
      <c r="AG90" s="207">
        <v>0.3</v>
      </c>
      <c r="AH90" s="207">
        <v>0.1</v>
      </c>
      <c r="AI90" s="207">
        <v>1.5</v>
      </c>
      <c r="AJ90" s="206">
        <v>2.2000000000000002</v>
      </c>
      <c r="AK90" s="206">
        <v>2.2000000000000002</v>
      </c>
      <c r="AL90" s="206">
        <v>1.3</v>
      </c>
      <c r="AM90" s="206">
        <v>2.1</v>
      </c>
      <c r="AN90" s="207">
        <v>0.8</v>
      </c>
      <c r="AO90" s="210">
        <v>1.7</v>
      </c>
      <c r="AP90" s="211">
        <v>-0.49999999999999889</v>
      </c>
      <c r="AQ90" s="211">
        <v>-1.0000000000000009</v>
      </c>
      <c r="AR90" s="211">
        <v>-1.8</v>
      </c>
      <c r="AS90" s="210">
        <v>-0.8</v>
      </c>
      <c r="AT90" s="210">
        <v>-0.7</v>
      </c>
      <c r="AU90" s="210">
        <v>1.1000000000000001</v>
      </c>
      <c r="AV90" s="210">
        <v>1.2</v>
      </c>
      <c r="AW90" s="210">
        <v>0.8</v>
      </c>
      <c r="AX90" s="211">
        <v>1.0999999999999999</v>
      </c>
      <c r="AY90" s="211">
        <v>-0.4</v>
      </c>
      <c r="AZ90" s="211">
        <v>3.3</v>
      </c>
      <c r="BA90" s="210">
        <v>1.5</v>
      </c>
      <c r="BB90" s="210">
        <v>1.6</v>
      </c>
      <c r="BC90" s="1469">
        <v>1</v>
      </c>
      <c r="BD90" s="211">
        <v>-3.9</v>
      </c>
      <c r="BE90" s="213">
        <v>1.4</v>
      </c>
    </row>
    <row r="91" spans="8:58" ht="19.5" customHeight="1" x14ac:dyDescent="0.3">
      <c r="H91" s="10" t="s">
        <v>162</v>
      </c>
      <c r="I91" s="206">
        <v>0.5</v>
      </c>
      <c r="J91" s="206">
        <v>0.1</v>
      </c>
      <c r="K91" s="206">
        <v>-1.5</v>
      </c>
      <c r="L91" s="206">
        <v>-0.3</v>
      </c>
      <c r="M91" s="206">
        <v>-0.4</v>
      </c>
      <c r="N91" s="206">
        <v>0.2</v>
      </c>
      <c r="O91" s="206">
        <v>0.4</v>
      </c>
      <c r="P91" s="206">
        <v>-0.2</v>
      </c>
      <c r="Q91" s="206">
        <v>-0.4</v>
      </c>
      <c r="R91" s="206">
        <v>0.5</v>
      </c>
      <c r="S91" s="206">
        <v>0.1</v>
      </c>
      <c r="T91" s="206">
        <v>0.2</v>
      </c>
      <c r="U91" s="206">
        <v>-0.5</v>
      </c>
      <c r="V91" s="206">
        <v>0.3</v>
      </c>
      <c r="W91" s="206">
        <v>-0.1</v>
      </c>
      <c r="X91" s="206">
        <v>0.2</v>
      </c>
      <c r="Y91" s="206">
        <v>-0.2</v>
      </c>
      <c r="Z91" s="206">
        <v>0.4</v>
      </c>
      <c r="AA91" s="206">
        <v>0.3</v>
      </c>
      <c r="AB91" s="206">
        <v>0.1</v>
      </c>
      <c r="AC91" s="207">
        <v>0.1</v>
      </c>
      <c r="AD91" s="206">
        <v>0.3</v>
      </c>
      <c r="AE91" s="207">
        <v>0.4</v>
      </c>
      <c r="AF91" s="207">
        <v>0.1</v>
      </c>
      <c r="AG91" s="207">
        <v>0</v>
      </c>
      <c r="AH91" s="207">
        <v>0.2</v>
      </c>
      <c r="AI91" s="207">
        <v>1.2</v>
      </c>
      <c r="AJ91" s="206">
        <v>1.5</v>
      </c>
      <c r="AK91" s="206">
        <v>1.4</v>
      </c>
      <c r="AL91" s="206">
        <v>1.1000000000000001</v>
      </c>
      <c r="AM91" s="206">
        <v>1.6</v>
      </c>
      <c r="AN91" s="207">
        <v>0.6</v>
      </c>
      <c r="AO91" s="210">
        <v>1.1000000000000001</v>
      </c>
      <c r="AP91" s="211">
        <v>-0.2</v>
      </c>
      <c r="AQ91" s="211">
        <v>-0.8</v>
      </c>
      <c r="AR91" s="211">
        <v>-1.8</v>
      </c>
      <c r="AS91" s="210">
        <v>-1.4</v>
      </c>
      <c r="AT91" s="210">
        <v>-0.1</v>
      </c>
      <c r="AU91" s="210">
        <v>1.1000000000000001</v>
      </c>
      <c r="AV91" s="210">
        <v>0.9</v>
      </c>
      <c r="AW91" s="210">
        <v>-0.19999999999999996</v>
      </c>
      <c r="AX91" s="211">
        <v>1.4</v>
      </c>
      <c r="AY91" s="211">
        <v>-0.4</v>
      </c>
      <c r="AZ91" s="211">
        <v>2.2999999999999998</v>
      </c>
      <c r="BA91" s="210">
        <v>0.3</v>
      </c>
      <c r="BB91" s="210">
        <v>2.2000000000000002</v>
      </c>
      <c r="BC91" s="1469">
        <v>0.6</v>
      </c>
      <c r="BD91" s="211">
        <v>-3</v>
      </c>
      <c r="BE91" s="213">
        <v>0.4</v>
      </c>
    </row>
    <row r="92" spans="8:58" ht="19.5" customHeight="1" x14ac:dyDescent="0.3">
      <c r="H92" s="1412" t="s">
        <v>164</v>
      </c>
      <c r="I92" s="220">
        <v>0.5</v>
      </c>
      <c r="J92" s="220">
        <v>0.1</v>
      </c>
      <c r="K92" s="220">
        <v>-1.5</v>
      </c>
      <c r="L92" s="220">
        <v>-0.3</v>
      </c>
      <c r="M92" s="220">
        <v>-0.4</v>
      </c>
      <c r="N92" s="220">
        <v>0.2</v>
      </c>
      <c r="O92" s="220">
        <v>0.4</v>
      </c>
      <c r="P92" s="220">
        <v>-0.2</v>
      </c>
      <c r="Q92" s="220">
        <v>-0.4</v>
      </c>
      <c r="R92" s="220">
        <v>0.5</v>
      </c>
      <c r="S92" s="220">
        <v>0.1</v>
      </c>
      <c r="T92" s="220">
        <v>0.2</v>
      </c>
      <c r="U92" s="220">
        <v>-0.5</v>
      </c>
      <c r="V92" s="220">
        <v>0.3</v>
      </c>
      <c r="W92" s="220">
        <v>-0.1</v>
      </c>
      <c r="X92" s="220">
        <v>0.2</v>
      </c>
      <c r="Y92" s="220">
        <v>-0.2</v>
      </c>
      <c r="Z92" s="220">
        <v>0.4</v>
      </c>
      <c r="AA92" s="220">
        <v>0.3</v>
      </c>
      <c r="AB92" s="220">
        <v>0.1</v>
      </c>
      <c r="AC92" s="221">
        <v>0.1</v>
      </c>
      <c r="AD92" s="220">
        <v>0.3</v>
      </c>
      <c r="AE92" s="221">
        <v>0.4</v>
      </c>
      <c r="AF92" s="221">
        <v>0.1</v>
      </c>
      <c r="AG92" s="221">
        <v>0</v>
      </c>
      <c r="AH92" s="221">
        <v>0.2</v>
      </c>
      <c r="AI92" s="221">
        <v>1.2</v>
      </c>
      <c r="AJ92" s="220">
        <v>1.5</v>
      </c>
      <c r="AK92" s="220">
        <v>1.4</v>
      </c>
      <c r="AL92" s="220">
        <v>1.1000000000000001</v>
      </c>
      <c r="AM92" s="220">
        <v>1.6</v>
      </c>
      <c r="AN92" s="221">
        <v>0.6</v>
      </c>
      <c r="AO92" s="224">
        <v>1.1000000000000001</v>
      </c>
      <c r="AP92" s="225">
        <v>-0.2</v>
      </c>
      <c r="AQ92" s="225">
        <v>-0.8</v>
      </c>
      <c r="AR92" s="225">
        <v>-1.8</v>
      </c>
      <c r="AS92" s="224">
        <v>-1.4</v>
      </c>
      <c r="AT92" s="224">
        <v>-0.1</v>
      </c>
      <c r="AU92" s="224">
        <v>1.1000000000000001</v>
      </c>
      <c r="AV92" s="224">
        <v>0.9</v>
      </c>
      <c r="AW92" s="224">
        <v>-0.19999999999999996</v>
      </c>
      <c r="AX92" s="225">
        <v>1.4</v>
      </c>
      <c r="AY92" s="225">
        <v>-0.4</v>
      </c>
      <c r="AZ92" s="225">
        <v>2.4</v>
      </c>
      <c r="BA92" s="224">
        <v>0.3</v>
      </c>
      <c r="BB92" s="224">
        <v>2.2000000000000002</v>
      </c>
      <c r="BC92" s="1470">
        <v>0.6</v>
      </c>
      <c r="BD92" s="225">
        <v>-3</v>
      </c>
      <c r="BE92" s="227">
        <v>0.4</v>
      </c>
    </row>
    <row r="93" spans="8:58" ht="19.5" customHeight="1" x14ac:dyDescent="0.3">
      <c r="AN93" s="48"/>
      <c r="AO93" s="3"/>
      <c r="AP93" s="271"/>
      <c r="AQ93" s="271"/>
      <c r="AR93" s="271"/>
      <c r="AS93" s="3"/>
      <c r="AT93" s="3"/>
      <c r="AU93" s="3"/>
      <c r="AV93" s="3"/>
      <c r="AW93" s="3"/>
      <c r="AX93" s="271"/>
      <c r="AY93" s="271"/>
      <c r="AZ93" s="271"/>
      <c r="BA93" s="3"/>
      <c r="BB93" s="3"/>
      <c r="BC93" s="3"/>
      <c r="BD93" s="3"/>
      <c r="BE93" s="3"/>
    </row>
    <row r="94" spans="8:58" ht="19.5" customHeight="1" x14ac:dyDescent="0.3">
      <c r="AN94" s="48"/>
      <c r="AO94" s="3"/>
      <c r="AP94" s="271"/>
      <c r="AQ94" s="271"/>
      <c r="AR94" s="271"/>
      <c r="AS94" s="3"/>
      <c r="AT94" s="3"/>
      <c r="AU94" s="3"/>
      <c r="AV94" s="3"/>
      <c r="AW94" s="3"/>
      <c r="AX94" s="271"/>
      <c r="AY94" s="271"/>
      <c r="AZ94" s="271"/>
      <c r="BA94" s="3"/>
      <c r="BB94" s="3"/>
      <c r="BC94" s="3"/>
      <c r="BD94" s="3"/>
      <c r="BE94" s="3"/>
    </row>
    <row r="95" spans="8:58" ht="19.5" customHeight="1" x14ac:dyDescent="0.3">
      <c r="H95" s="700" t="s">
        <v>825</v>
      </c>
      <c r="I95" s="273"/>
      <c r="J95" s="273"/>
      <c r="K95" s="273"/>
      <c r="L95" s="273"/>
      <c r="M95" s="273"/>
      <c r="N95" s="273"/>
      <c r="O95" s="273"/>
      <c r="P95" s="273"/>
      <c r="Q95" s="273"/>
      <c r="R95" s="273"/>
      <c r="S95" s="273"/>
      <c r="T95" s="273"/>
      <c r="U95" s="273"/>
      <c r="V95" s="273"/>
      <c r="W95" s="273"/>
      <c r="X95" s="273"/>
      <c r="Y95" s="273"/>
      <c r="Z95" s="273"/>
      <c r="AA95" s="273"/>
      <c r="AB95" s="273"/>
      <c r="AC95" s="274"/>
      <c r="AD95" s="273"/>
      <c r="AE95" s="274"/>
      <c r="AF95" s="274"/>
      <c r="AG95" s="274"/>
      <c r="AH95" s="274"/>
      <c r="AI95" s="274"/>
      <c r="AJ95" s="273"/>
      <c r="AK95" s="273"/>
      <c r="AL95" s="273"/>
      <c r="AM95" s="273"/>
      <c r="AN95" s="274"/>
      <c r="AO95" s="410"/>
      <c r="AP95" s="411"/>
      <c r="AQ95" s="411"/>
      <c r="AR95" s="411"/>
      <c r="AS95" s="410"/>
      <c r="AT95" s="410"/>
      <c r="AU95" s="410"/>
      <c r="AV95" s="410"/>
      <c r="AW95" s="410"/>
      <c r="AX95" s="411"/>
      <c r="AY95" s="411"/>
      <c r="AZ95" s="411"/>
      <c r="BA95" s="410"/>
      <c r="BB95" s="410"/>
      <c r="BC95" s="410"/>
      <c r="BD95" s="410"/>
      <c r="BE95" s="410"/>
    </row>
    <row r="96" spans="8:58" ht="19.5" customHeight="1" thickBot="1" x14ac:dyDescent="0.35">
      <c r="H96" s="77" t="s">
        <v>39</v>
      </c>
      <c r="I96" s="78" t="s">
        <v>40</v>
      </c>
      <c r="J96" s="78" t="s">
        <v>41</v>
      </c>
      <c r="K96" s="78" t="s">
        <v>42</v>
      </c>
      <c r="L96" s="78" t="s">
        <v>43</v>
      </c>
      <c r="M96" s="78" t="s">
        <v>44</v>
      </c>
      <c r="N96" s="78" t="s">
        <v>45</v>
      </c>
      <c r="O96" s="78" t="s">
        <v>46</v>
      </c>
      <c r="P96" s="78" t="s">
        <v>47</v>
      </c>
      <c r="Q96" s="78" t="s">
        <v>48</v>
      </c>
      <c r="R96" s="78" t="s">
        <v>49</v>
      </c>
      <c r="S96" s="78" t="s">
        <v>50</v>
      </c>
      <c r="T96" s="78" t="s">
        <v>51</v>
      </c>
      <c r="U96" s="78" t="s">
        <v>52</v>
      </c>
      <c r="V96" s="78" t="s">
        <v>53</v>
      </c>
      <c r="W96" s="78" t="s">
        <v>54</v>
      </c>
      <c r="X96" s="78" t="s">
        <v>55</v>
      </c>
      <c r="Y96" s="78" t="s">
        <v>56</v>
      </c>
      <c r="Z96" s="78" t="s">
        <v>57</v>
      </c>
      <c r="AA96" s="78" t="s">
        <v>58</v>
      </c>
      <c r="AB96" s="78" t="s">
        <v>142</v>
      </c>
      <c r="AC96" s="78" t="s">
        <v>143</v>
      </c>
      <c r="AD96" s="78" t="s">
        <v>61</v>
      </c>
      <c r="AE96" s="78" t="s">
        <v>62</v>
      </c>
      <c r="AF96" s="78" t="s">
        <v>63</v>
      </c>
      <c r="AG96" s="78" t="s">
        <v>64</v>
      </c>
      <c r="AH96" s="78" t="s">
        <v>320</v>
      </c>
      <c r="AI96" s="78" t="s">
        <v>66</v>
      </c>
      <c r="AJ96" s="78" t="s">
        <v>67</v>
      </c>
      <c r="AK96" s="78" t="s">
        <v>294</v>
      </c>
      <c r="AL96" s="78" t="s">
        <v>295</v>
      </c>
      <c r="AM96" s="78" t="s">
        <v>296</v>
      </c>
      <c r="AN96" s="78" t="s">
        <v>71</v>
      </c>
      <c r="AO96" s="277" t="s">
        <v>72</v>
      </c>
      <c r="AP96" s="277" t="s">
        <v>73</v>
      </c>
      <c r="AQ96" s="78" t="s">
        <v>74</v>
      </c>
      <c r="AR96" s="81" t="s">
        <v>75</v>
      </c>
      <c r="AS96" s="78" t="s">
        <v>76</v>
      </c>
      <c r="AT96" s="78" t="s">
        <v>148</v>
      </c>
      <c r="AU96" s="78" t="s">
        <v>78</v>
      </c>
      <c r="AV96" s="78" t="s">
        <v>79</v>
      </c>
      <c r="AW96" s="78" t="s">
        <v>80</v>
      </c>
      <c r="AX96" s="78" t="s">
        <v>81</v>
      </c>
      <c r="AY96" s="78" t="s">
        <v>82</v>
      </c>
      <c r="AZ96" s="78" t="s">
        <v>83</v>
      </c>
      <c r="BA96" s="78" t="s">
        <v>84</v>
      </c>
      <c r="BB96" s="78" t="s">
        <v>108</v>
      </c>
      <c r="BC96" s="78" t="s">
        <v>869</v>
      </c>
      <c r="BD96" s="78" t="s">
        <v>890</v>
      </c>
      <c r="BE96" s="78" t="s">
        <v>891</v>
      </c>
    </row>
    <row r="97" spans="8:57" ht="19.5" customHeight="1" x14ac:dyDescent="0.3">
      <c r="H97" s="1" t="s">
        <v>151</v>
      </c>
      <c r="I97" s="83">
        <v>0.2</v>
      </c>
      <c r="J97" s="83">
        <v>0.2</v>
      </c>
      <c r="K97" s="83">
        <v>0.2</v>
      </c>
      <c r="L97" s="83">
        <v>0.2</v>
      </c>
      <c r="M97" s="83">
        <v>0.2</v>
      </c>
      <c r="N97" s="83">
        <v>0.2</v>
      </c>
      <c r="O97" s="83">
        <v>0.1</v>
      </c>
      <c r="P97" s="83">
        <v>0.2</v>
      </c>
      <c r="Q97" s="83">
        <v>0.1</v>
      </c>
      <c r="R97" s="83">
        <v>0.1</v>
      </c>
      <c r="S97" s="83">
        <v>0.1</v>
      </c>
      <c r="T97" s="83">
        <v>0.1</v>
      </c>
      <c r="U97" s="83">
        <v>0.1</v>
      </c>
      <c r="V97" s="83">
        <v>0</v>
      </c>
      <c r="W97" s="83">
        <v>0.1</v>
      </c>
      <c r="X97" s="83">
        <v>0.1</v>
      </c>
      <c r="Y97" s="83">
        <v>0.1</v>
      </c>
      <c r="Z97" s="83">
        <v>0</v>
      </c>
      <c r="AA97" s="83">
        <v>0.1</v>
      </c>
      <c r="AB97" s="83">
        <v>0</v>
      </c>
      <c r="AC97" s="84">
        <v>0.1</v>
      </c>
      <c r="AD97" s="83">
        <v>0</v>
      </c>
      <c r="AE97" s="84">
        <v>0.1</v>
      </c>
      <c r="AF97" s="84">
        <v>0</v>
      </c>
      <c r="AG97" s="84">
        <v>0</v>
      </c>
      <c r="AH97" s="84">
        <v>0.1</v>
      </c>
      <c r="AI97" s="84">
        <v>0</v>
      </c>
      <c r="AJ97" s="83">
        <v>0.1</v>
      </c>
      <c r="AK97" s="83">
        <v>0</v>
      </c>
      <c r="AL97" s="83">
        <v>0.1</v>
      </c>
      <c r="AM97" s="83">
        <v>0.1</v>
      </c>
      <c r="AN97" s="84">
        <v>0</v>
      </c>
      <c r="AO97" s="200">
        <v>0</v>
      </c>
      <c r="AP97" s="201">
        <v>0.1</v>
      </c>
      <c r="AQ97" s="201">
        <v>0</v>
      </c>
      <c r="AR97" s="201">
        <v>0.1</v>
      </c>
      <c r="AS97" s="200">
        <v>0</v>
      </c>
      <c r="AT97" s="200">
        <v>0.1</v>
      </c>
      <c r="AU97" s="200">
        <v>0</v>
      </c>
      <c r="AV97" s="200">
        <v>0</v>
      </c>
      <c r="AW97" s="200">
        <v>0</v>
      </c>
      <c r="AX97" s="201">
        <v>0.1</v>
      </c>
      <c r="AY97" s="201">
        <v>0</v>
      </c>
      <c r="AZ97" s="201">
        <v>0.1</v>
      </c>
      <c r="BA97" s="200">
        <v>0.1</v>
      </c>
      <c r="BB97" s="200">
        <v>0</v>
      </c>
      <c r="BC97" s="1571">
        <v>0</v>
      </c>
      <c r="BD97" s="1688" t="s">
        <v>243</v>
      </c>
      <c r="BE97" s="1698" t="s">
        <v>243</v>
      </c>
    </row>
    <row r="98" spans="8:57" ht="19.5" customHeight="1" x14ac:dyDescent="0.3">
      <c r="H98" s="215" t="s">
        <v>152</v>
      </c>
      <c r="I98" s="83">
        <v>0</v>
      </c>
      <c r="J98" s="83">
        <v>0</v>
      </c>
      <c r="K98" s="83">
        <v>0</v>
      </c>
      <c r="L98" s="83">
        <v>0</v>
      </c>
      <c r="M98" s="83">
        <v>0</v>
      </c>
      <c r="N98" s="83">
        <v>0</v>
      </c>
      <c r="O98" s="83">
        <v>0</v>
      </c>
      <c r="P98" s="83">
        <v>0</v>
      </c>
      <c r="Q98" s="83">
        <v>0</v>
      </c>
      <c r="R98" s="83">
        <v>0</v>
      </c>
      <c r="S98" s="83">
        <v>0</v>
      </c>
      <c r="T98" s="83">
        <v>0</v>
      </c>
      <c r="U98" s="83">
        <v>0</v>
      </c>
      <c r="V98" s="83">
        <v>0</v>
      </c>
      <c r="W98" s="83">
        <v>0</v>
      </c>
      <c r="X98" s="83">
        <v>0</v>
      </c>
      <c r="Y98" s="83">
        <v>0</v>
      </c>
      <c r="Z98" s="83">
        <v>0</v>
      </c>
      <c r="AA98" s="83">
        <v>0</v>
      </c>
      <c r="AB98" s="83">
        <v>0</v>
      </c>
      <c r="AC98" s="84">
        <v>0</v>
      </c>
      <c r="AD98" s="83">
        <v>0</v>
      </c>
      <c r="AE98" s="84">
        <v>0</v>
      </c>
      <c r="AF98" s="84">
        <v>-0.1</v>
      </c>
      <c r="AG98" s="84">
        <v>0</v>
      </c>
      <c r="AH98" s="84">
        <v>0</v>
      </c>
      <c r="AI98" s="84">
        <v>0</v>
      </c>
      <c r="AJ98" s="83">
        <v>-0.1</v>
      </c>
      <c r="AK98" s="83">
        <v>0</v>
      </c>
      <c r="AL98" s="83">
        <v>0</v>
      </c>
      <c r="AM98" s="83">
        <v>0</v>
      </c>
      <c r="AN98" s="84">
        <v>-0.1</v>
      </c>
      <c r="AO98" s="200">
        <v>0</v>
      </c>
      <c r="AP98" s="201">
        <v>0</v>
      </c>
      <c r="AQ98" s="201">
        <v>0</v>
      </c>
      <c r="AR98" s="201">
        <v>-0.1</v>
      </c>
      <c r="AS98" s="200">
        <v>0</v>
      </c>
      <c r="AT98" s="200">
        <v>0</v>
      </c>
      <c r="AU98" s="200">
        <v>-0.1</v>
      </c>
      <c r="AV98" s="200">
        <v>0</v>
      </c>
      <c r="AW98" s="200">
        <v>0</v>
      </c>
      <c r="AX98" s="201">
        <v>0</v>
      </c>
      <c r="AY98" s="201">
        <v>-0.1</v>
      </c>
      <c r="AZ98" s="201">
        <v>0</v>
      </c>
      <c r="BA98" s="200">
        <v>0</v>
      </c>
      <c r="BB98" s="200">
        <v>0</v>
      </c>
      <c r="BC98" s="1571">
        <v>0</v>
      </c>
      <c r="BD98" s="1688" t="s">
        <v>243</v>
      </c>
      <c r="BE98" s="1698" t="s">
        <v>243</v>
      </c>
    </row>
    <row r="99" spans="8:57" ht="19.5" customHeight="1" x14ac:dyDescent="0.3">
      <c r="H99" s="215" t="s">
        <v>153</v>
      </c>
      <c r="I99" s="83">
        <v>4.3</v>
      </c>
      <c r="J99" s="83">
        <v>5.0999999999999996</v>
      </c>
      <c r="K99" s="83">
        <v>4.5</v>
      </c>
      <c r="L99" s="83">
        <v>3.9</v>
      </c>
      <c r="M99" s="83">
        <v>3.7</v>
      </c>
      <c r="N99" s="83">
        <v>3.6</v>
      </c>
      <c r="O99" s="83">
        <v>3.3</v>
      </c>
      <c r="P99" s="83">
        <v>4.4000000000000004</v>
      </c>
      <c r="Q99" s="83">
        <v>3.1</v>
      </c>
      <c r="R99" s="83">
        <v>3.2</v>
      </c>
      <c r="S99" s="83">
        <v>3.5</v>
      </c>
      <c r="T99" s="83">
        <v>3.5</v>
      </c>
      <c r="U99" s="83">
        <v>3.5</v>
      </c>
      <c r="V99" s="83">
        <v>4</v>
      </c>
      <c r="W99" s="83">
        <v>3.8</v>
      </c>
      <c r="X99" s="83">
        <v>3.8</v>
      </c>
      <c r="Y99" s="83">
        <v>3.5</v>
      </c>
      <c r="Z99" s="83">
        <v>4.3</v>
      </c>
      <c r="AA99" s="83">
        <v>3.8</v>
      </c>
      <c r="AB99" s="83">
        <v>3.9</v>
      </c>
      <c r="AC99" s="84">
        <v>3.1</v>
      </c>
      <c r="AD99" s="83">
        <v>2.5</v>
      </c>
      <c r="AE99" s="84">
        <v>2.7</v>
      </c>
      <c r="AF99" s="84">
        <v>1.1000000000000001</v>
      </c>
      <c r="AG99" s="84">
        <v>3.2</v>
      </c>
      <c r="AH99" s="84">
        <v>3.6</v>
      </c>
      <c r="AI99" s="84">
        <v>4</v>
      </c>
      <c r="AJ99" s="83">
        <v>4.0999999999999996</v>
      </c>
      <c r="AK99" s="83">
        <v>3.6</v>
      </c>
      <c r="AL99" s="83">
        <v>3.8</v>
      </c>
      <c r="AM99" s="83">
        <v>3.2</v>
      </c>
      <c r="AN99" s="84">
        <v>4.3</v>
      </c>
      <c r="AO99" s="200">
        <v>3.9</v>
      </c>
      <c r="AP99" s="201">
        <v>3.5</v>
      </c>
      <c r="AQ99" s="201">
        <v>4.3</v>
      </c>
      <c r="AR99" s="201">
        <v>4.3</v>
      </c>
      <c r="AS99" s="200">
        <v>4</v>
      </c>
      <c r="AT99" s="200">
        <v>4.5</v>
      </c>
      <c r="AU99" s="200">
        <v>3.2</v>
      </c>
      <c r="AV99" s="200">
        <v>4</v>
      </c>
      <c r="AW99" s="200">
        <v>2.2999999999999998</v>
      </c>
      <c r="AX99" s="201">
        <v>4.0000000000000009</v>
      </c>
      <c r="AY99" s="201">
        <v>5.0999999999999996</v>
      </c>
      <c r="AZ99" s="201">
        <v>4.2</v>
      </c>
      <c r="BA99" s="200">
        <v>3.2</v>
      </c>
      <c r="BB99" s="200">
        <v>3.8</v>
      </c>
      <c r="BC99" s="1571">
        <v>0</v>
      </c>
      <c r="BD99" s="1688" t="s">
        <v>243</v>
      </c>
      <c r="BE99" s="1698" t="s">
        <v>243</v>
      </c>
    </row>
    <row r="100" spans="8:57" ht="19.5" customHeight="1" x14ac:dyDescent="0.3">
      <c r="H100" s="205" t="s">
        <v>154</v>
      </c>
      <c r="I100" s="206">
        <v>4.5</v>
      </c>
      <c r="J100" s="206">
        <v>5.3</v>
      </c>
      <c r="K100" s="206">
        <v>4.7</v>
      </c>
      <c r="L100" s="206">
        <v>4.0999999999999996</v>
      </c>
      <c r="M100" s="206">
        <v>3.9</v>
      </c>
      <c r="N100" s="206">
        <v>3.8</v>
      </c>
      <c r="O100" s="206">
        <v>3.4</v>
      </c>
      <c r="P100" s="206">
        <v>4.5999999999999996</v>
      </c>
      <c r="Q100" s="206">
        <v>3.2</v>
      </c>
      <c r="R100" s="206">
        <v>3.3</v>
      </c>
      <c r="S100" s="206">
        <v>3.6</v>
      </c>
      <c r="T100" s="206">
        <v>3.6</v>
      </c>
      <c r="U100" s="206">
        <v>3.6</v>
      </c>
      <c r="V100" s="206">
        <v>4</v>
      </c>
      <c r="W100" s="206">
        <v>3.9</v>
      </c>
      <c r="X100" s="206">
        <v>3.9</v>
      </c>
      <c r="Y100" s="206">
        <v>3.6</v>
      </c>
      <c r="Z100" s="206">
        <v>4.3</v>
      </c>
      <c r="AA100" s="206">
        <v>3.9</v>
      </c>
      <c r="AB100" s="206">
        <v>3.9</v>
      </c>
      <c r="AC100" s="207">
        <v>3.2</v>
      </c>
      <c r="AD100" s="206">
        <v>2.5</v>
      </c>
      <c r="AE100" s="207">
        <v>2.8</v>
      </c>
      <c r="AF100" s="207">
        <v>1</v>
      </c>
      <c r="AG100" s="207">
        <v>3.2</v>
      </c>
      <c r="AH100" s="207">
        <v>3.7</v>
      </c>
      <c r="AI100" s="207">
        <v>4</v>
      </c>
      <c r="AJ100" s="206">
        <v>4.0999999999999996</v>
      </c>
      <c r="AK100" s="206">
        <v>3.6</v>
      </c>
      <c r="AL100" s="206">
        <v>3.9</v>
      </c>
      <c r="AM100" s="206">
        <v>3.3</v>
      </c>
      <c r="AN100" s="207">
        <v>4.2</v>
      </c>
      <c r="AO100" s="210">
        <v>3.9</v>
      </c>
      <c r="AP100" s="211">
        <v>3.6</v>
      </c>
      <c r="AQ100" s="211">
        <v>4.3</v>
      </c>
      <c r="AR100" s="211">
        <v>4.3</v>
      </c>
      <c r="AS100" s="210">
        <v>4</v>
      </c>
      <c r="AT100" s="210">
        <v>4.5999999999999996</v>
      </c>
      <c r="AU100" s="210">
        <v>3.1</v>
      </c>
      <c r="AV100" s="210">
        <v>4</v>
      </c>
      <c r="AW100" s="210">
        <v>2.2999999999999998</v>
      </c>
      <c r="AX100" s="211">
        <v>4.1000000000000005</v>
      </c>
      <c r="AY100" s="211">
        <v>5</v>
      </c>
      <c r="AZ100" s="211">
        <v>4.3</v>
      </c>
      <c r="BA100" s="210">
        <v>3.3</v>
      </c>
      <c r="BB100" s="210">
        <v>3.8</v>
      </c>
      <c r="BC100" s="1572">
        <v>0</v>
      </c>
      <c r="BD100" s="1689" t="s">
        <v>243</v>
      </c>
      <c r="BE100" s="1699" t="s">
        <v>243</v>
      </c>
    </row>
    <row r="101" spans="8:57" ht="19.5" customHeight="1" x14ac:dyDescent="0.3">
      <c r="H101" s="215" t="s">
        <v>155</v>
      </c>
      <c r="I101" s="83">
        <v>4.4000000000000004</v>
      </c>
      <c r="J101" s="83">
        <v>4.4000000000000004</v>
      </c>
      <c r="K101" s="83">
        <v>4.4000000000000004</v>
      </c>
      <c r="L101" s="83">
        <v>4.8</v>
      </c>
      <c r="M101" s="83">
        <v>3.9</v>
      </c>
      <c r="N101" s="83">
        <v>3.8</v>
      </c>
      <c r="O101" s="83">
        <v>3.9</v>
      </c>
      <c r="P101" s="83">
        <v>3.9</v>
      </c>
      <c r="Q101" s="83">
        <v>3.7</v>
      </c>
      <c r="R101" s="83">
        <v>3.8</v>
      </c>
      <c r="S101" s="83">
        <v>3.9</v>
      </c>
      <c r="T101" s="83">
        <v>3.9</v>
      </c>
      <c r="U101" s="83">
        <v>4.0999999999999996</v>
      </c>
      <c r="V101" s="83">
        <v>3.8</v>
      </c>
      <c r="W101" s="83">
        <v>4.0999999999999996</v>
      </c>
      <c r="X101" s="83">
        <v>4.2</v>
      </c>
      <c r="Y101" s="83">
        <v>3.9</v>
      </c>
      <c r="Z101" s="83">
        <v>3.8</v>
      </c>
      <c r="AA101" s="83">
        <v>3.9</v>
      </c>
      <c r="AB101" s="83">
        <v>3.9</v>
      </c>
      <c r="AC101" s="84">
        <v>3.6</v>
      </c>
      <c r="AD101" s="83">
        <v>3.7</v>
      </c>
      <c r="AE101" s="84">
        <v>3.6</v>
      </c>
      <c r="AF101" s="84">
        <v>3.7</v>
      </c>
      <c r="AG101" s="84">
        <v>3.6</v>
      </c>
      <c r="AH101" s="84">
        <v>3.7</v>
      </c>
      <c r="AI101" s="84">
        <v>3.8000000000000003</v>
      </c>
      <c r="AJ101" s="83">
        <v>3.6</v>
      </c>
      <c r="AK101" s="83">
        <v>3.5</v>
      </c>
      <c r="AL101" s="83">
        <v>3.8</v>
      </c>
      <c r="AM101" s="83">
        <v>3.6</v>
      </c>
      <c r="AN101" s="84">
        <v>4</v>
      </c>
      <c r="AO101" s="200">
        <v>3.7</v>
      </c>
      <c r="AP101" s="201">
        <v>3.9</v>
      </c>
      <c r="AQ101" s="201">
        <v>3.8</v>
      </c>
      <c r="AR101" s="201">
        <v>4.0999999999999996</v>
      </c>
      <c r="AS101" s="200">
        <v>3.9</v>
      </c>
      <c r="AT101" s="200">
        <v>3.8</v>
      </c>
      <c r="AU101" s="200">
        <v>3.9</v>
      </c>
      <c r="AV101" s="200">
        <v>3.9</v>
      </c>
      <c r="AW101" s="200">
        <v>3.9000000000000004</v>
      </c>
      <c r="AX101" s="201">
        <v>3.5000000000000004</v>
      </c>
      <c r="AY101" s="201">
        <v>3.7</v>
      </c>
      <c r="AZ101" s="201">
        <v>3.9</v>
      </c>
      <c r="BA101" s="200">
        <v>3.4</v>
      </c>
      <c r="BB101" s="200">
        <v>4.5</v>
      </c>
      <c r="BC101" s="1571">
        <v>0</v>
      </c>
      <c r="BD101" s="1688" t="s">
        <v>243</v>
      </c>
      <c r="BE101" s="1698" t="s">
        <v>243</v>
      </c>
    </row>
    <row r="102" spans="8:57" ht="19.5" customHeight="1" x14ac:dyDescent="0.3">
      <c r="H102" s="1" t="s">
        <v>157</v>
      </c>
      <c r="I102" s="83">
        <v>0</v>
      </c>
      <c r="J102" s="83">
        <v>0</v>
      </c>
      <c r="K102" s="83">
        <v>0</v>
      </c>
      <c r="L102" s="83">
        <v>0</v>
      </c>
      <c r="M102" s="83">
        <v>0</v>
      </c>
      <c r="N102" s="83">
        <v>0</v>
      </c>
      <c r="O102" s="83">
        <v>0</v>
      </c>
      <c r="P102" s="83">
        <v>0</v>
      </c>
      <c r="Q102" s="83">
        <v>0</v>
      </c>
      <c r="R102" s="83">
        <v>0</v>
      </c>
      <c r="S102" s="83">
        <v>0</v>
      </c>
      <c r="T102" s="83">
        <v>0</v>
      </c>
      <c r="U102" s="83">
        <v>0</v>
      </c>
      <c r="V102" s="83">
        <v>0</v>
      </c>
      <c r="W102" s="83">
        <v>0</v>
      </c>
      <c r="X102" s="83">
        <v>0</v>
      </c>
      <c r="Y102" s="83">
        <v>0</v>
      </c>
      <c r="Z102" s="83">
        <v>0</v>
      </c>
      <c r="AA102" s="83">
        <v>0</v>
      </c>
      <c r="AB102" s="83">
        <v>0.1</v>
      </c>
      <c r="AC102" s="84">
        <v>0</v>
      </c>
      <c r="AD102" s="83">
        <v>0</v>
      </c>
      <c r="AE102" s="84">
        <v>0</v>
      </c>
      <c r="AF102" s="84">
        <v>0</v>
      </c>
      <c r="AG102" s="84">
        <v>0</v>
      </c>
      <c r="AH102" s="84">
        <v>0</v>
      </c>
      <c r="AI102" s="84">
        <v>-5.5511151231257827E-16</v>
      </c>
      <c r="AJ102" s="83">
        <v>7.2160000000000003E-16</v>
      </c>
      <c r="AK102" s="83">
        <v>8.3266726846886741E-17</v>
      </c>
      <c r="AL102" s="83">
        <v>0</v>
      </c>
      <c r="AM102" s="83">
        <v>0</v>
      </c>
      <c r="AN102" s="84">
        <v>0</v>
      </c>
      <c r="AO102" s="200">
        <v>0</v>
      </c>
      <c r="AP102" s="201">
        <v>0</v>
      </c>
      <c r="AQ102" s="201">
        <v>0</v>
      </c>
      <c r="AR102" s="201">
        <v>0</v>
      </c>
      <c r="AS102" s="200">
        <v>8.3266726846886741E-17</v>
      </c>
      <c r="AT102" s="200">
        <v>0</v>
      </c>
      <c r="AU102" s="200">
        <v>0</v>
      </c>
      <c r="AV102" s="200">
        <v>0</v>
      </c>
      <c r="AW102" s="200">
        <v>-0.10000000000000009</v>
      </c>
      <c r="AX102" s="201">
        <v>0.10000000000000009</v>
      </c>
      <c r="AY102" s="201">
        <v>0</v>
      </c>
      <c r="AZ102" s="201">
        <v>-0.1</v>
      </c>
      <c r="BA102" s="200">
        <v>0</v>
      </c>
      <c r="BB102" s="200">
        <v>0</v>
      </c>
      <c r="BC102" s="1571">
        <v>0</v>
      </c>
      <c r="BD102" s="1688" t="s">
        <v>243</v>
      </c>
      <c r="BE102" s="1698" t="s">
        <v>243</v>
      </c>
    </row>
    <row r="103" spans="8:57" ht="19.5" customHeight="1" x14ac:dyDescent="0.3">
      <c r="H103" s="10" t="s">
        <v>158</v>
      </c>
      <c r="I103" s="206">
        <v>0.1</v>
      </c>
      <c r="J103" s="206">
        <v>0.9</v>
      </c>
      <c r="K103" s="206">
        <v>0.3</v>
      </c>
      <c r="L103" s="206">
        <v>-0.7</v>
      </c>
      <c r="M103" s="206">
        <v>0</v>
      </c>
      <c r="N103" s="206">
        <v>0</v>
      </c>
      <c r="O103" s="206">
        <v>-0.5</v>
      </c>
      <c r="P103" s="206">
        <v>0.7</v>
      </c>
      <c r="Q103" s="206">
        <v>-0.5</v>
      </c>
      <c r="R103" s="206">
        <v>-0.5</v>
      </c>
      <c r="S103" s="206">
        <v>-0.3</v>
      </c>
      <c r="T103" s="206">
        <v>-0.3</v>
      </c>
      <c r="U103" s="206">
        <v>-0.5</v>
      </c>
      <c r="V103" s="206">
        <v>0.2</v>
      </c>
      <c r="W103" s="206">
        <v>-0.2</v>
      </c>
      <c r="X103" s="206">
        <v>-0.3</v>
      </c>
      <c r="Y103" s="206">
        <v>-0.3</v>
      </c>
      <c r="Z103" s="206">
        <v>0.5</v>
      </c>
      <c r="AA103" s="206">
        <v>0</v>
      </c>
      <c r="AB103" s="206">
        <v>-0.1</v>
      </c>
      <c r="AC103" s="207">
        <v>-0.4</v>
      </c>
      <c r="AD103" s="206">
        <v>-1.2</v>
      </c>
      <c r="AE103" s="207">
        <v>-0.8</v>
      </c>
      <c r="AF103" s="207">
        <v>-2.7</v>
      </c>
      <c r="AG103" s="207">
        <v>-0.4</v>
      </c>
      <c r="AH103" s="207">
        <v>0</v>
      </c>
      <c r="AI103" s="207">
        <v>0.20000000000000073</v>
      </c>
      <c r="AJ103" s="206">
        <v>0.5</v>
      </c>
      <c r="AK103" s="206">
        <v>0.10000000000000009</v>
      </c>
      <c r="AL103" s="206">
        <v>0.1</v>
      </c>
      <c r="AM103" s="206">
        <v>-0.3</v>
      </c>
      <c r="AN103" s="207">
        <v>0.2</v>
      </c>
      <c r="AO103" s="210">
        <v>0.2</v>
      </c>
      <c r="AP103" s="211">
        <v>-0.3</v>
      </c>
      <c r="AQ103" s="211">
        <v>0.5</v>
      </c>
      <c r="AR103" s="211">
        <v>0.2</v>
      </c>
      <c r="AS103" s="210">
        <v>0.1</v>
      </c>
      <c r="AT103" s="210">
        <v>0.8</v>
      </c>
      <c r="AU103" s="210">
        <v>-0.8</v>
      </c>
      <c r="AV103" s="210">
        <v>0.1</v>
      </c>
      <c r="AW103" s="210">
        <v>-1.5000000000000004</v>
      </c>
      <c r="AX103" s="211">
        <v>0.5</v>
      </c>
      <c r="AY103" s="211">
        <v>1.3</v>
      </c>
      <c r="AZ103" s="211">
        <v>0.5</v>
      </c>
      <c r="BA103" s="210">
        <v>-0.1</v>
      </c>
      <c r="BB103" s="210">
        <v>-0.7</v>
      </c>
      <c r="BC103" s="1572">
        <v>0</v>
      </c>
      <c r="BD103" s="1689" t="s">
        <v>243</v>
      </c>
      <c r="BE103" s="1699" t="s">
        <v>243</v>
      </c>
    </row>
    <row r="104" spans="8:57" ht="19.5" customHeight="1" x14ac:dyDescent="0.3">
      <c r="H104" s="1" t="s">
        <v>159</v>
      </c>
      <c r="I104" s="83">
        <v>0</v>
      </c>
      <c r="J104" s="83">
        <v>-0.1</v>
      </c>
      <c r="K104" s="83">
        <v>0</v>
      </c>
      <c r="L104" s="83">
        <v>0</v>
      </c>
      <c r="M104" s="83">
        <v>0</v>
      </c>
      <c r="N104" s="83">
        <v>0</v>
      </c>
      <c r="O104" s="83">
        <v>0</v>
      </c>
      <c r="P104" s="83">
        <v>-0.6</v>
      </c>
      <c r="Q104" s="83">
        <v>0</v>
      </c>
      <c r="R104" s="83">
        <v>0</v>
      </c>
      <c r="S104" s="83">
        <v>0</v>
      </c>
      <c r="T104" s="83">
        <v>0</v>
      </c>
      <c r="U104" s="83">
        <v>0</v>
      </c>
      <c r="V104" s="83">
        <v>0</v>
      </c>
      <c r="W104" s="83">
        <v>0</v>
      </c>
      <c r="X104" s="83">
        <v>0.2</v>
      </c>
      <c r="Y104" s="83">
        <v>0</v>
      </c>
      <c r="Z104" s="83">
        <v>-0.1</v>
      </c>
      <c r="AA104" s="83">
        <v>0.1</v>
      </c>
      <c r="AB104" s="83">
        <v>0</v>
      </c>
      <c r="AC104" s="84">
        <v>0</v>
      </c>
      <c r="AD104" s="83">
        <v>0</v>
      </c>
      <c r="AE104" s="84">
        <v>0</v>
      </c>
      <c r="AF104" s="84">
        <v>0</v>
      </c>
      <c r="AG104" s="84">
        <v>0</v>
      </c>
      <c r="AH104" s="84">
        <v>0</v>
      </c>
      <c r="AI104" s="84">
        <v>0</v>
      </c>
      <c r="AJ104" s="83">
        <v>0</v>
      </c>
      <c r="AK104" s="83">
        <v>0</v>
      </c>
      <c r="AL104" s="83">
        <v>0</v>
      </c>
      <c r="AM104" s="83">
        <v>0</v>
      </c>
      <c r="AN104" s="84">
        <v>0</v>
      </c>
      <c r="AO104" s="200">
        <v>0</v>
      </c>
      <c r="AP104" s="201">
        <v>0</v>
      </c>
      <c r="AQ104" s="201">
        <v>0</v>
      </c>
      <c r="AR104" s="201">
        <v>0.5</v>
      </c>
      <c r="AS104" s="200">
        <v>0</v>
      </c>
      <c r="AT104" s="200">
        <v>0</v>
      </c>
      <c r="AU104" s="200">
        <v>0</v>
      </c>
      <c r="AV104" s="200">
        <v>-0.1</v>
      </c>
      <c r="AW104" s="200">
        <v>0</v>
      </c>
      <c r="AX104" s="201">
        <v>0</v>
      </c>
      <c r="AY104" s="201">
        <v>-0.1</v>
      </c>
      <c r="AZ104" s="201">
        <v>0.1</v>
      </c>
      <c r="BA104" s="200">
        <v>-0.1</v>
      </c>
      <c r="BB104" s="200">
        <v>0</v>
      </c>
      <c r="BC104" s="1571">
        <v>0</v>
      </c>
      <c r="BD104" s="1688" t="s">
        <v>243</v>
      </c>
      <c r="BE104" s="1698" t="s">
        <v>243</v>
      </c>
    </row>
    <row r="105" spans="8:57" ht="19.5" customHeight="1" x14ac:dyDescent="0.3">
      <c r="H105" s="10" t="s">
        <v>160</v>
      </c>
      <c r="I105" s="206">
        <v>0.1</v>
      </c>
      <c r="J105" s="206">
        <v>0.8</v>
      </c>
      <c r="K105" s="206">
        <v>0.3</v>
      </c>
      <c r="L105" s="206">
        <v>-0.7</v>
      </c>
      <c r="M105" s="206">
        <v>0</v>
      </c>
      <c r="N105" s="206">
        <v>0</v>
      </c>
      <c r="O105" s="206">
        <v>-0.5</v>
      </c>
      <c r="P105" s="206">
        <v>0.1</v>
      </c>
      <c r="Q105" s="206">
        <v>-0.5</v>
      </c>
      <c r="R105" s="206">
        <v>-0.5</v>
      </c>
      <c r="S105" s="206">
        <v>-0.3</v>
      </c>
      <c r="T105" s="206">
        <v>-0.3</v>
      </c>
      <c r="U105" s="206">
        <v>-0.5</v>
      </c>
      <c r="V105" s="206">
        <v>0.2</v>
      </c>
      <c r="W105" s="206">
        <v>-0.2</v>
      </c>
      <c r="X105" s="206">
        <v>-0.1</v>
      </c>
      <c r="Y105" s="206">
        <v>-0.3</v>
      </c>
      <c r="Z105" s="206">
        <v>0.4</v>
      </c>
      <c r="AA105" s="206">
        <v>0.1</v>
      </c>
      <c r="AB105" s="206">
        <v>-0.1</v>
      </c>
      <c r="AC105" s="207">
        <v>-0.4</v>
      </c>
      <c r="AD105" s="206">
        <v>-1.2</v>
      </c>
      <c r="AE105" s="207">
        <v>-0.8</v>
      </c>
      <c r="AF105" s="207">
        <v>-2.7</v>
      </c>
      <c r="AG105" s="207">
        <v>-0.4</v>
      </c>
      <c r="AH105" s="207">
        <v>0</v>
      </c>
      <c r="AI105" s="207">
        <v>0.2</v>
      </c>
      <c r="AJ105" s="206">
        <v>0.5</v>
      </c>
      <c r="AK105" s="206">
        <v>0.10000000000000009</v>
      </c>
      <c r="AL105" s="206">
        <v>0.1</v>
      </c>
      <c r="AM105" s="206">
        <v>-0.3</v>
      </c>
      <c r="AN105" s="207">
        <v>0.2</v>
      </c>
      <c r="AO105" s="210">
        <v>0.2</v>
      </c>
      <c r="AP105" s="211">
        <v>-0.3</v>
      </c>
      <c r="AQ105" s="211">
        <v>0.5</v>
      </c>
      <c r="AR105" s="211">
        <v>0.7</v>
      </c>
      <c r="AS105" s="210">
        <v>0.1</v>
      </c>
      <c r="AT105" s="210">
        <v>0.8</v>
      </c>
      <c r="AU105" s="210">
        <v>-0.8</v>
      </c>
      <c r="AV105" s="210">
        <v>0</v>
      </c>
      <c r="AW105" s="210">
        <v>-1.5000000000000004</v>
      </c>
      <c r="AX105" s="211">
        <v>0.5</v>
      </c>
      <c r="AY105" s="211">
        <v>1.2</v>
      </c>
      <c r="AZ105" s="211">
        <v>0.6</v>
      </c>
      <c r="BA105" s="210">
        <v>-0.2</v>
      </c>
      <c r="BB105" s="210">
        <v>-0.7</v>
      </c>
      <c r="BC105" s="1572">
        <v>0</v>
      </c>
      <c r="BD105" s="1689" t="s">
        <v>243</v>
      </c>
      <c r="BE105" s="1699" t="s">
        <v>243</v>
      </c>
    </row>
    <row r="106" spans="8:57" ht="19.5" customHeight="1" x14ac:dyDescent="0.3">
      <c r="H106" s="10" t="s">
        <v>162</v>
      </c>
      <c r="I106" s="206">
        <v>0.1</v>
      </c>
      <c r="J106" s="206">
        <v>0.6</v>
      </c>
      <c r="K106" s="206">
        <v>0.2</v>
      </c>
      <c r="L106" s="206">
        <v>-0.6</v>
      </c>
      <c r="M106" s="206">
        <v>0</v>
      </c>
      <c r="N106" s="206">
        <v>-0.1</v>
      </c>
      <c r="O106" s="206">
        <v>-0.4</v>
      </c>
      <c r="P106" s="206">
        <v>0.2</v>
      </c>
      <c r="Q106" s="206">
        <v>-0.4</v>
      </c>
      <c r="R106" s="206">
        <v>-0.4</v>
      </c>
      <c r="S106" s="206">
        <v>-0.2</v>
      </c>
      <c r="T106" s="206">
        <v>-0.6</v>
      </c>
      <c r="U106" s="206">
        <v>-0.6</v>
      </c>
      <c r="V106" s="206">
        <v>0.3</v>
      </c>
      <c r="W106" s="206">
        <v>-0.1</v>
      </c>
      <c r="X106" s="206">
        <v>-0.2</v>
      </c>
      <c r="Y106" s="206">
        <v>-0.4</v>
      </c>
      <c r="Z106" s="206">
        <v>0.4</v>
      </c>
      <c r="AA106" s="206">
        <v>0.1</v>
      </c>
      <c r="AB106" s="206">
        <v>-0.1</v>
      </c>
      <c r="AC106" s="207">
        <v>-0.4</v>
      </c>
      <c r="AD106" s="206">
        <v>-0.9</v>
      </c>
      <c r="AE106" s="207">
        <v>-0.7</v>
      </c>
      <c r="AF106" s="207">
        <v>-3.3</v>
      </c>
      <c r="AG106" s="207">
        <v>-0.4</v>
      </c>
      <c r="AH106" s="207">
        <v>0</v>
      </c>
      <c r="AI106" s="207">
        <v>0.10000000000000003</v>
      </c>
      <c r="AJ106" s="206">
        <v>0.5</v>
      </c>
      <c r="AK106" s="206">
        <v>-9.9999999999999922E-2</v>
      </c>
      <c r="AL106" s="206">
        <v>-0.2</v>
      </c>
      <c r="AM106" s="206">
        <v>-0.2</v>
      </c>
      <c r="AN106" s="207">
        <v>0.2</v>
      </c>
      <c r="AO106" s="210">
        <v>0.2</v>
      </c>
      <c r="AP106" s="211">
        <v>-0.3</v>
      </c>
      <c r="AQ106" s="211">
        <v>0.4</v>
      </c>
      <c r="AR106" s="211">
        <v>0.8</v>
      </c>
      <c r="AS106" s="210">
        <v>0.1</v>
      </c>
      <c r="AT106" s="210">
        <v>0.5</v>
      </c>
      <c r="AU106" s="210">
        <v>-0.6</v>
      </c>
      <c r="AV106" s="210">
        <v>0.4</v>
      </c>
      <c r="AW106" s="210">
        <v>-1.5000000000000004</v>
      </c>
      <c r="AX106" s="211">
        <v>0.6</v>
      </c>
      <c r="AY106" s="211">
        <v>0.7</v>
      </c>
      <c r="AZ106" s="211">
        <v>0.7</v>
      </c>
      <c r="BA106" s="210">
        <v>0.1</v>
      </c>
      <c r="BB106" s="210">
        <v>-0.6</v>
      </c>
      <c r="BC106" s="1572">
        <v>0</v>
      </c>
      <c r="BD106" s="1689" t="s">
        <v>243</v>
      </c>
      <c r="BE106" s="1699" t="s">
        <v>243</v>
      </c>
    </row>
    <row r="107" spans="8:57" ht="19.5" customHeight="1" x14ac:dyDescent="0.3">
      <c r="H107" s="1412" t="s">
        <v>164</v>
      </c>
      <c r="I107" s="220">
        <v>0.1</v>
      </c>
      <c r="J107" s="220">
        <v>0.6</v>
      </c>
      <c r="K107" s="220">
        <v>0.2</v>
      </c>
      <c r="L107" s="220">
        <v>-0.6</v>
      </c>
      <c r="M107" s="220">
        <v>0</v>
      </c>
      <c r="N107" s="220">
        <v>-0.1</v>
      </c>
      <c r="O107" s="220">
        <v>-0.4</v>
      </c>
      <c r="P107" s="220">
        <v>0.2</v>
      </c>
      <c r="Q107" s="220">
        <v>-0.4</v>
      </c>
      <c r="R107" s="220">
        <v>-0.4</v>
      </c>
      <c r="S107" s="220">
        <v>-0.2</v>
      </c>
      <c r="T107" s="220">
        <v>-0.6</v>
      </c>
      <c r="U107" s="220">
        <v>-0.6</v>
      </c>
      <c r="V107" s="220">
        <v>0.3</v>
      </c>
      <c r="W107" s="220">
        <v>-0.1</v>
      </c>
      <c r="X107" s="220">
        <v>-0.2</v>
      </c>
      <c r="Y107" s="220">
        <v>-0.4</v>
      </c>
      <c r="Z107" s="220">
        <v>0.4</v>
      </c>
      <c r="AA107" s="220">
        <v>0.1</v>
      </c>
      <c r="AB107" s="220">
        <v>-0.1</v>
      </c>
      <c r="AC107" s="221">
        <v>-0.4</v>
      </c>
      <c r="AD107" s="220">
        <v>-0.9</v>
      </c>
      <c r="AE107" s="221">
        <v>-0.7</v>
      </c>
      <c r="AF107" s="221">
        <v>-3.3</v>
      </c>
      <c r="AG107" s="221">
        <v>-0.4</v>
      </c>
      <c r="AH107" s="221">
        <v>0</v>
      </c>
      <c r="AI107" s="221">
        <v>0.10000000000000003</v>
      </c>
      <c r="AJ107" s="220">
        <v>0.5</v>
      </c>
      <c r="AK107" s="220">
        <v>-9.9999999999999922E-2</v>
      </c>
      <c r="AL107" s="220">
        <v>-0.2</v>
      </c>
      <c r="AM107" s="220">
        <v>-0.2</v>
      </c>
      <c r="AN107" s="221">
        <v>0.2</v>
      </c>
      <c r="AO107" s="224">
        <v>0.2</v>
      </c>
      <c r="AP107" s="225">
        <v>-0.3</v>
      </c>
      <c r="AQ107" s="225">
        <v>0.4</v>
      </c>
      <c r="AR107" s="225">
        <v>0.8</v>
      </c>
      <c r="AS107" s="224">
        <v>0.1</v>
      </c>
      <c r="AT107" s="224">
        <v>0.5</v>
      </c>
      <c r="AU107" s="224">
        <v>-0.6</v>
      </c>
      <c r="AV107" s="224">
        <v>0.4</v>
      </c>
      <c r="AW107" s="224">
        <v>-1.5000000000000004</v>
      </c>
      <c r="AX107" s="225">
        <v>0.6</v>
      </c>
      <c r="AY107" s="225">
        <v>0.7</v>
      </c>
      <c r="AZ107" s="225">
        <v>0.7</v>
      </c>
      <c r="BA107" s="224">
        <v>0.1</v>
      </c>
      <c r="BB107" s="224">
        <v>-0.6</v>
      </c>
      <c r="BC107" s="1573">
        <v>0</v>
      </c>
      <c r="BD107" s="1690" t="s">
        <v>243</v>
      </c>
      <c r="BE107" s="1700" t="s">
        <v>243</v>
      </c>
    </row>
    <row r="108" spans="8:57" ht="19.5" customHeight="1" x14ac:dyDescent="0.3">
      <c r="H108" s="1808" t="s">
        <v>826</v>
      </c>
      <c r="I108" s="1808"/>
      <c r="J108" s="1808"/>
      <c r="K108" s="1808"/>
      <c r="L108" s="1808"/>
      <c r="M108" s="1808"/>
      <c r="N108" s="1808"/>
      <c r="O108" s="1808"/>
      <c r="P108" s="1808"/>
      <c r="Q108" s="1808"/>
      <c r="R108" s="1808"/>
      <c r="S108" s="1808"/>
      <c r="T108" s="1808"/>
      <c r="U108" s="1808"/>
      <c r="V108" s="1808"/>
      <c r="W108" s="1808"/>
      <c r="X108" s="1808"/>
      <c r="Y108" s="1808"/>
      <c r="Z108" s="1808"/>
      <c r="AA108" s="1808"/>
      <c r="AB108" s="1808"/>
      <c r="AC108" s="1808"/>
      <c r="AD108" s="1808"/>
      <c r="AE108" s="1808"/>
      <c r="AF108" s="1808"/>
      <c r="AG108" s="1808"/>
      <c r="AH108" s="1808"/>
      <c r="AI108" s="1808"/>
      <c r="AJ108" s="1808"/>
      <c r="AK108" s="1808"/>
      <c r="AL108" s="1808"/>
      <c r="AM108" s="1808"/>
      <c r="AN108" s="1808"/>
      <c r="AO108" s="1808"/>
      <c r="AP108" s="1808"/>
      <c r="AQ108" s="1808"/>
      <c r="AR108" s="1808"/>
      <c r="AS108" s="1808"/>
      <c r="AT108" s="1808"/>
      <c r="AU108" s="1808"/>
      <c r="AV108" s="1808"/>
      <c r="AW108" s="1808"/>
      <c r="AX108" s="1808"/>
      <c r="AY108" s="1808"/>
      <c r="AZ108" s="1808"/>
      <c r="BA108" s="1808"/>
      <c r="BB108" s="1808"/>
      <c r="BC108" s="1808"/>
      <c r="BD108" s="1808"/>
      <c r="BE108" s="1570"/>
    </row>
    <row r="109" spans="8:57" ht="19.5" customHeight="1" x14ac:dyDescent="0.3">
      <c r="H109" s="1809"/>
      <c r="I109" s="1809"/>
      <c r="J109" s="1809"/>
      <c r="K109" s="1809"/>
      <c r="L109" s="1809"/>
      <c r="M109" s="1809"/>
      <c r="N109" s="1809"/>
      <c r="O109" s="1809"/>
      <c r="P109" s="1809"/>
      <c r="Q109" s="1809"/>
      <c r="R109" s="1809"/>
      <c r="S109" s="1809"/>
      <c r="T109" s="1809"/>
      <c r="U109" s="1809"/>
      <c r="V109" s="1809"/>
      <c r="W109" s="1809"/>
      <c r="X109" s="1809"/>
      <c r="Y109" s="1809"/>
      <c r="Z109" s="1809"/>
      <c r="AA109" s="1809"/>
      <c r="AB109" s="1809"/>
      <c r="AC109" s="1809"/>
      <c r="AD109" s="1809"/>
      <c r="AE109" s="1809"/>
      <c r="AF109" s="1809"/>
      <c r="AG109" s="1809"/>
      <c r="AH109" s="1809"/>
      <c r="AI109" s="1809"/>
      <c r="AJ109" s="1809"/>
      <c r="AK109" s="1809"/>
      <c r="AL109" s="1809"/>
      <c r="AM109" s="1809"/>
      <c r="AN109" s="1809"/>
      <c r="AO109" s="1809"/>
      <c r="AP109" s="1809"/>
      <c r="AQ109" s="1809"/>
      <c r="AR109" s="1809"/>
      <c r="AS109" s="1809"/>
      <c r="AT109" s="1809"/>
      <c r="AU109" s="1809"/>
      <c r="AV109" s="1809"/>
      <c r="AW109" s="1809"/>
      <c r="AX109" s="1809"/>
      <c r="AY109" s="1809"/>
      <c r="AZ109" s="1809"/>
      <c r="BA109" s="1809"/>
      <c r="BB109" s="1809"/>
      <c r="BC109" s="1809"/>
      <c r="BD109" s="1809"/>
      <c r="BE109" s="1454"/>
    </row>
    <row r="110" spans="8:57" ht="19.5" customHeight="1" x14ac:dyDescent="0.3"/>
  </sheetData>
  <mergeCells count="13">
    <mergeCell ref="C28:E28"/>
    <mergeCell ref="H108:BD109"/>
    <mergeCell ref="C16:E16"/>
    <mergeCell ref="B4:E4"/>
    <mergeCell ref="C8:E8"/>
    <mergeCell ref="C10:E10"/>
    <mergeCell ref="C12:E12"/>
    <mergeCell ref="C14:E14"/>
    <mergeCell ref="D25:F25"/>
    <mergeCell ref="C18:E18"/>
    <mergeCell ref="C20:E20"/>
    <mergeCell ref="C22:E22"/>
    <mergeCell ref="C24:E24"/>
  </mergeCells>
  <phoneticPr fontId="3" type="noConversion"/>
  <hyperlinks>
    <hyperlink ref="C24" location="Other_IS!A1" display="Other Subsidiaries"/>
    <hyperlink ref="D26:E26" location="Other_BS!A1" display="Condensed Balance Sheet"/>
    <hyperlink ref="C22:E22" location="L_IS!A1" display="KB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C28" location="Contacts!A1" display="Contacts"/>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rowBreaks count="3" manualBreakCount="3">
    <brk id="35" max="55" man="1"/>
    <brk id="64" max="55" man="1"/>
    <brk id="93" max="5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E46"/>
  <sheetViews>
    <sheetView showGridLines="0" view="pageBreakPreview" zoomScale="70" zoomScaleNormal="70" zoomScaleSheetLayoutView="70" workbookViewId="0">
      <selection activeCell="BF1" sqref="BF1:BF1048576"/>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7" width="15.5" style="38" customWidth="1"/>
    <col min="58" max="16384" width="10.75" style="38"/>
  </cols>
  <sheetData>
    <row r="1" spans="2:57" ht="5.25" customHeight="1" x14ac:dyDescent="0.3"/>
    <row r="2" spans="2:57" ht="28.5" customHeight="1" x14ac:dyDescent="0.35">
      <c r="H2" s="39"/>
    </row>
    <row r="3" spans="2:57" ht="3" customHeight="1" x14ac:dyDescent="0.3">
      <c r="H3" s="40"/>
    </row>
    <row r="4" spans="2:57" ht="30" customHeight="1" x14ac:dyDescent="0.3">
      <c r="B4" s="1719" t="s">
        <v>37</v>
      </c>
      <c r="C4" s="1719"/>
      <c r="D4" s="1719"/>
      <c r="E4" s="1719"/>
      <c r="F4" s="63"/>
      <c r="G4" s="42"/>
      <c r="H4" s="64" t="s">
        <v>166</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1731"/>
      <c r="BA4" s="1731"/>
      <c r="BB4" s="1731"/>
      <c r="BC4" s="192"/>
      <c r="BD4" s="1635"/>
      <c r="BE4" s="1443"/>
    </row>
    <row r="5" spans="2:57" ht="18" customHeight="1" x14ac:dyDescent="0.3">
      <c r="B5" s="230"/>
      <c r="C5" s="230"/>
      <c r="D5" s="230"/>
      <c r="E5" s="230"/>
      <c r="F5" s="231"/>
      <c r="H5" s="232"/>
      <c r="AI5" s="38"/>
      <c r="AV5" s="69"/>
      <c r="AW5" s="69"/>
      <c r="AX5" s="69"/>
      <c r="AY5" s="69"/>
      <c r="AZ5" s="70"/>
      <c r="BA5" s="70"/>
      <c r="BB5" s="70"/>
      <c r="BC5" s="70"/>
      <c r="BD5" s="70"/>
      <c r="BE5" s="70"/>
    </row>
    <row r="6" spans="2:57" ht="3" customHeight="1" thickBot="1" x14ac:dyDescent="0.35">
      <c r="H6" s="40"/>
      <c r="BA6" s="48"/>
      <c r="BB6" s="48"/>
      <c r="BC6" s="48"/>
      <c r="BD6" s="48"/>
    </row>
    <row r="7" spans="2:57" ht="12" customHeight="1" thickTop="1" x14ac:dyDescent="0.3">
      <c r="B7" s="193"/>
      <c r="C7" s="67"/>
      <c r="D7" s="67"/>
      <c r="E7" s="6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J7" s="48"/>
      <c r="AK7" s="48"/>
      <c r="AL7" s="48"/>
      <c r="AM7" s="48"/>
      <c r="AN7" s="48"/>
      <c r="AO7" s="48"/>
      <c r="AP7" s="48"/>
      <c r="AQ7" s="48"/>
      <c r="AR7" s="48"/>
      <c r="AS7" s="48"/>
      <c r="AT7" s="48"/>
      <c r="AU7" s="48"/>
      <c r="AV7" s="233"/>
      <c r="AW7" s="233"/>
      <c r="AX7" s="233"/>
      <c r="AY7" s="234"/>
      <c r="AZ7" s="234"/>
      <c r="BA7" s="234"/>
      <c r="BB7" s="234"/>
      <c r="BC7" s="234"/>
      <c r="BD7" s="234"/>
      <c r="BE7" s="234"/>
    </row>
    <row r="8" spans="2:57" ht="19.5" customHeight="1" thickBot="1" x14ac:dyDescent="0.35">
      <c r="B8" s="74"/>
      <c r="C8" s="1721" t="s">
        <v>2</v>
      </c>
      <c r="D8" s="1721"/>
      <c r="E8" s="1722"/>
      <c r="F8" s="56"/>
      <c r="H8" s="77" t="s">
        <v>39</v>
      </c>
      <c r="I8" s="194" t="s">
        <v>167</v>
      </c>
      <c r="J8" s="194" t="s">
        <v>168</v>
      </c>
      <c r="K8" s="194" t="s">
        <v>169</v>
      </c>
      <c r="L8" s="194" t="s">
        <v>170</v>
      </c>
      <c r="M8" s="194" t="s">
        <v>171</v>
      </c>
      <c r="N8" s="194" t="s">
        <v>172</v>
      </c>
      <c r="O8" s="194" t="s">
        <v>173</v>
      </c>
      <c r="P8" s="194" t="s">
        <v>174</v>
      </c>
      <c r="Q8" s="194" t="s">
        <v>175</v>
      </c>
      <c r="R8" s="78" t="s">
        <v>176</v>
      </c>
      <c r="S8" s="78" t="s">
        <v>177</v>
      </c>
      <c r="T8" s="78" t="s">
        <v>178</v>
      </c>
      <c r="U8" s="78" t="s">
        <v>179</v>
      </c>
      <c r="V8" s="78" t="s">
        <v>180</v>
      </c>
      <c r="W8" s="78" t="s">
        <v>181</v>
      </c>
      <c r="X8" s="78" t="s">
        <v>182</v>
      </c>
      <c r="Y8" s="78" t="s">
        <v>183</v>
      </c>
      <c r="Z8" s="78" t="s">
        <v>184</v>
      </c>
      <c r="AA8" s="78" t="s">
        <v>185</v>
      </c>
      <c r="AB8" s="78" t="s">
        <v>186</v>
      </c>
      <c r="AC8" s="78" t="s">
        <v>187</v>
      </c>
      <c r="AD8" s="78" t="s">
        <v>188</v>
      </c>
      <c r="AE8" s="78" t="s">
        <v>189</v>
      </c>
      <c r="AF8" s="78" t="s">
        <v>190</v>
      </c>
      <c r="AG8" s="78" t="s">
        <v>191</v>
      </c>
      <c r="AH8" s="78" t="s">
        <v>192</v>
      </c>
      <c r="AI8" s="78" t="s">
        <v>193</v>
      </c>
      <c r="AJ8" s="78" t="s">
        <v>194</v>
      </c>
      <c r="AK8" s="78" t="s">
        <v>195</v>
      </c>
      <c r="AL8" s="78" t="s">
        <v>196</v>
      </c>
      <c r="AM8" s="78" t="s">
        <v>197</v>
      </c>
      <c r="AN8" s="78" t="s">
        <v>198</v>
      </c>
      <c r="AO8" s="78" t="s">
        <v>199</v>
      </c>
      <c r="AP8" s="78" t="s">
        <v>200</v>
      </c>
      <c r="AQ8" s="78" t="s">
        <v>201</v>
      </c>
      <c r="AR8" s="81" t="s">
        <v>202</v>
      </c>
      <c r="AS8" s="81" t="s">
        <v>203</v>
      </c>
      <c r="AT8" s="81" t="s">
        <v>204</v>
      </c>
      <c r="AU8" s="81" t="s">
        <v>205</v>
      </c>
      <c r="AV8" s="81" t="s">
        <v>206</v>
      </c>
      <c r="AW8" s="81" t="s">
        <v>207</v>
      </c>
      <c r="AX8" s="81" t="s">
        <v>208</v>
      </c>
      <c r="AY8" s="81" t="s">
        <v>209</v>
      </c>
      <c r="AZ8" s="81" t="s">
        <v>210</v>
      </c>
      <c r="BA8" s="81" t="s">
        <v>211</v>
      </c>
      <c r="BB8" s="81" t="s">
        <v>212</v>
      </c>
      <c r="BC8" s="81" t="s">
        <v>870</v>
      </c>
      <c r="BD8" s="81" t="s">
        <v>892</v>
      </c>
      <c r="BE8" s="81" t="s">
        <v>893</v>
      </c>
    </row>
    <row r="9" spans="2:57" ht="19.5" customHeight="1" x14ac:dyDescent="0.3">
      <c r="B9" s="71"/>
      <c r="C9" s="235"/>
      <c r="D9" s="235"/>
      <c r="E9" s="236"/>
      <c r="H9" s="237" t="s">
        <v>213</v>
      </c>
      <c r="I9" s="206">
        <v>288245.59999999998</v>
      </c>
      <c r="J9" s="206">
        <v>292886.90000000002</v>
      </c>
      <c r="K9" s="206">
        <v>294856.5</v>
      </c>
      <c r="L9" s="206">
        <v>286069.5</v>
      </c>
      <c r="M9" s="206">
        <v>286988.79999999999</v>
      </c>
      <c r="N9" s="206">
        <v>293906.59999999998</v>
      </c>
      <c r="O9" s="206">
        <v>297288.5</v>
      </c>
      <c r="P9" s="206">
        <v>292167.59999999998</v>
      </c>
      <c r="Q9" s="206">
        <v>298115.7</v>
      </c>
      <c r="R9" s="206">
        <v>299413.8</v>
      </c>
      <c r="S9" s="206">
        <v>301976.7</v>
      </c>
      <c r="T9" s="206">
        <v>308355.7</v>
      </c>
      <c r="U9" s="206">
        <v>315756.09999999998</v>
      </c>
      <c r="V9" s="206">
        <v>317321.40000000002</v>
      </c>
      <c r="W9" s="206">
        <v>324636.3</v>
      </c>
      <c r="X9" s="206">
        <v>329065.5</v>
      </c>
      <c r="Y9" s="206">
        <v>335951.6</v>
      </c>
      <c r="Z9" s="206">
        <v>343198.1</v>
      </c>
      <c r="AA9" s="206">
        <v>351840.3</v>
      </c>
      <c r="AB9" s="207">
        <v>375673.59999999998</v>
      </c>
      <c r="AC9" s="206">
        <v>380889.5</v>
      </c>
      <c r="AD9" s="206">
        <v>422249.4</v>
      </c>
      <c r="AE9" s="207">
        <v>432808.5</v>
      </c>
      <c r="AF9" s="207">
        <v>436785.6</v>
      </c>
      <c r="AG9" s="207">
        <v>451617.9</v>
      </c>
      <c r="AH9" s="207">
        <v>463337.4</v>
      </c>
      <c r="AI9" s="207">
        <v>477715.6</v>
      </c>
      <c r="AJ9" s="206">
        <v>479588.3</v>
      </c>
      <c r="AK9" s="206">
        <v>490699.4</v>
      </c>
      <c r="AL9" s="210">
        <v>498179.1</v>
      </c>
      <c r="AM9" s="210">
        <v>506195.3</v>
      </c>
      <c r="AN9" s="210">
        <v>518538.1</v>
      </c>
      <c r="AO9" s="210">
        <v>544881.69999999995</v>
      </c>
      <c r="AP9" s="210">
        <v>569476.6</v>
      </c>
      <c r="AQ9" s="210">
        <v>605506.4</v>
      </c>
      <c r="AR9" s="211">
        <v>610672.19999999995</v>
      </c>
      <c r="AS9" s="210">
        <v>620939.19999999995</v>
      </c>
      <c r="AT9" s="210">
        <v>633747.80000000005</v>
      </c>
      <c r="AU9" s="211">
        <v>650506.5</v>
      </c>
      <c r="AV9" s="211">
        <v>663895.80000000005</v>
      </c>
      <c r="AW9" s="210">
        <v>670166</v>
      </c>
      <c r="AX9" s="211">
        <v>682678.2</v>
      </c>
      <c r="AY9" s="211">
        <v>713722.7</v>
      </c>
      <c r="AZ9" s="211">
        <v>688664.8</v>
      </c>
      <c r="BA9" s="210">
        <v>691435.7</v>
      </c>
      <c r="BB9" s="210">
        <v>706317.7</v>
      </c>
      <c r="BC9" s="1469">
        <v>716439.8</v>
      </c>
      <c r="BD9" s="211">
        <v>715739.1</v>
      </c>
      <c r="BE9" s="213">
        <v>732240.3</v>
      </c>
    </row>
    <row r="10" spans="2:57" ht="19.5" customHeight="1" x14ac:dyDescent="0.3">
      <c r="B10" s="74"/>
      <c r="C10" s="1721" t="s">
        <v>36</v>
      </c>
      <c r="D10" s="1721"/>
      <c r="E10" s="1722"/>
      <c r="F10" s="56"/>
      <c r="H10" s="215" t="s">
        <v>214</v>
      </c>
      <c r="I10" s="83">
        <v>13101.9</v>
      </c>
      <c r="J10" s="83">
        <v>10438.9</v>
      </c>
      <c r="K10" s="83">
        <v>12658.6</v>
      </c>
      <c r="L10" s="83">
        <v>10592.6</v>
      </c>
      <c r="M10" s="83">
        <v>11038.8</v>
      </c>
      <c r="N10" s="83">
        <v>11795.8</v>
      </c>
      <c r="O10" s="83">
        <v>14138.2</v>
      </c>
      <c r="P10" s="83">
        <v>14792.7</v>
      </c>
      <c r="Q10" s="83">
        <v>15939.6</v>
      </c>
      <c r="R10" s="83">
        <v>15587.7</v>
      </c>
      <c r="S10" s="83">
        <v>16587.900000000001</v>
      </c>
      <c r="T10" s="83">
        <v>15423.8</v>
      </c>
      <c r="U10" s="83">
        <v>14842.4</v>
      </c>
      <c r="V10" s="83">
        <v>17893.5</v>
      </c>
      <c r="W10" s="83">
        <v>18992.400000000001</v>
      </c>
      <c r="X10" s="83">
        <v>16316.1</v>
      </c>
      <c r="Y10" s="83">
        <v>18809.099999999999</v>
      </c>
      <c r="Z10" s="83">
        <v>15743.4</v>
      </c>
      <c r="AA10" s="83">
        <v>17019.099999999999</v>
      </c>
      <c r="AB10" s="84">
        <v>17884.900000000001</v>
      </c>
      <c r="AC10" s="84">
        <v>18934</v>
      </c>
      <c r="AD10" s="84">
        <v>19166.099999999999</v>
      </c>
      <c r="AE10" s="84">
        <v>22974.5</v>
      </c>
      <c r="AF10" s="84">
        <v>19817.8</v>
      </c>
      <c r="AG10" s="201">
        <v>21045</v>
      </c>
      <c r="AH10" s="201">
        <v>19776.400000000001</v>
      </c>
      <c r="AI10" s="201">
        <v>18349.7</v>
      </c>
      <c r="AJ10" s="83">
        <v>20274.5</v>
      </c>
      <c r="AK10" s="83">
        <v>19184.3</v>
      </c>
      <c r="AL10" s="200">
        <v>22521.3</v>
      </c>
      <c r="AM10" s="200">
        <v>22004.6</v>
      </c>
      <c r="AN10" s="200">
        <v>20837.900000000001</v>
      </c>
      <c r="AO10" s="200">
        <v>23136.3</v>
      </c>
      <c r="AP10" s="200">
        <v>22509.5</v>
      </c>
      <c r="AQ10" s="201">
        <v>25380.7</v>
      </c>
      <c r="AR10" s="201">
        <v>25608.799999999999</v>
      </c>
      <c r="AS10" s="200">
        <v>30148.799999999999</v>
      </c>
      <c r="AT10" s="200">
        <v>24436.9</v>
      </c>
      <c r="AU10" s="201">
        <v>27827.8</v>
      </c>
      <c r="AV10" s="201">
        <v>31009.4</v>
      </c>
      <c r="AW10" s="200">
        <v>29485.8</v>
      </c>
      <c r="AX10" s="201">
        <v>32303.3</v>
      </c>
      <c r="AY10" s="201">
        <v>27904.7</v>
      </c>
      <c r="AZ10" s="201">
        <v>32474.7</v>
      </c>
      <c r="BA10" s="200">
        <v>28955.1</v>
      </c>
      <c r="BB10" s="200">
        <v>31610.9</v>
      </c>
      <c r="BC10" s="1468">
        <v>31946.1</v>
      </c>
      <c r="BD10" s="201">
        <v>29836.3</v>
      </c>
      <c r="BE10" s="203">
        <v>30509.3</v>
      </c>
    </row>
    <row r="11" spans="2:57" ht="19.5" customHeight="1" x14ac:dyDescent="0.3">
      <c r="B11" s="74"/>
      <c r="C11" s="238"/>
      <c r="D11" s="235"/>
      <c r="E11" s="236"/>
      <c r="H11" s="215" t="s">
        <v>215</v>
      </c>
      <c r="I11" s="83">
        <v>9474.2999999999993</v>
      </c>
      <c r="J11" s="83">
        <v>10158.700000000001</v>
      </c>
      <c r="K11" s="83">
        <v>9693.2000000000007</v>
      </c>
      <c r="L11" s="83">
        <v>9559.7000000000007</v>
      </c>
      <c r="M11" s="83">
        <v>10574.2</v>
      </c>
      <c r="N11" s="83">
        <v>11188.5</v>
      </c>
      <c r="O11" s="83">
        <v>9115.2000000000007</v>
      </c>
      <c r="P11" s="83">
        <v>9328.7000000000007</v>
      </c>
      <c r="Q11" s="83">
        <v>9152.9</v>
      </c>
      <c r="R11" s="83">
        <v>8715.7000000000007</v>
      </c>
      <c r="S11" s="83">
        <v>9397</v>
      </c>
      <c r="T11" s="83">
        <v>10757.9</v>
      </c>
      <c r="U11" s="83">
        <v>10569.2</v>
      </c>
      <c r="V11" s="83">
        <v>10158.700000000001</v>
      </c>
      <c r="W11" s="83">
        <v>9954.9</v>
      </c>
      <c r="X11" s="83">
        <v>11174</v>
      </c>
      <c r="Y11" s="83">
        <v>11619.3</v>
      </c>
      <c r="Z11" s="83">
        <v>13683</v>
      </c>
      <c r="AA11" s="83">
        <v>14186.7</v>
      </c>
      <c r="AB11" s="84">
        <v>27858.400000000001</v>
      </c>
      <c r="AC11" s="84">
        <v>28185.599999999999</v>
      </c>
      <c r="AD11" s="84">
        <v>31758.5</v>
      </c>
      <c r="AE11" s="84">
        <v>31585.8</v>
      </c>
      <c r="AF11" s="84">
        <v>32227.3</v>
      </c>
      <c r="AG11" s="201">
        <v>48526.5</v>
      </c>
      <c r="AH11" s="201">
        <v>48045.8</v>
      </c>
      <c r="AI11" s="201">
        <v>51020.800000000003</v>
      </c>
      <c r="AJ11" s="83">
        <v>50987.8</v>
      </c>
      <c r="AK11" s="83">
        <v>49480.1</v>
      </c>
      <c r="AL11" s="200">
        <v>48711.9</v>
      </c>
      <c r="AM11" s="200">
        <v>51763</v>
      </c>
      <c r="AN11" s="200">
        <v>53549.1</v>
      </c>
      <c r="AO11" s="200">
        <v>57072</v>
      </c>
      <c r="AP11" s="200">
        <v>58653</v>
      </c>
      <c r="AQ11" s="201">
        <v>58835.9</v>
      </c>
      <c r="AR11" s="201">
        <v>61035.5</v>
      </c>
      <c r="AS11" s="200">
        <v>60155.9</v>
      </c>
      <c r="AT11" s="200">
        <v>64981.599999999999</v>
      </c>
      <c r="AU11" s="201">
        <v>62075.7</v>
      </c>
      <c r="AV11" s="201">
        <v>66005.8</v>
      </c>
      <c r="AW11" s="200">
        <v>73546.2</v>
      </c>
      <c r="AX11" s="201">
        <v>70523.600000000006</v>
      </c>
      <c r="AY11" s="201">
        <v>66764.3</v>
      </c>
      <c r="AZ11" s="201">
        <v>70092.5</v>
      </c>
      <c r="BA11" s="200">
        <v>70094.7</v>
      </c>
      <c r="BB11" s="200">
        <v>74604.600000000006</v>
      </c>
      <c r="BC11" s="1468">
        <v>72864</v>
      </c>
      <c r="BD11" s="201">
        <v>77038.3</v>
      </c>
      <c r="BE11" s="203">
        <v>77356.800000000003</v>
      </c>
    </row>
    <row r="12" spans="2:57" ht="19.5" customHeight="1" x14ac:dyDescent="0.3">
      <c r="B12" s="74"/>
      <c r="C12" s="1721" t="s">
        <v>0</v>
      </c>
      <c r="D12" s="1721"/>
      <c r="E12" s="1722"/>
      <c r="F12" s="56"/>
      <c r="H12" s="215" t="s">
        <v>216</v>
      </c>
      <c r="I12" s="83">
        <v>2196.8000000000002</v>
      </c>
      <c r="J12" s="83">
        <v>1942.7</v>
      </c>
      <c r="K12" s="83">
        <v>2224.4</v>
      </c>
      <c r="L12" s="83">
        <v>2091.3000000000002</v>
      </c>
      <c r="M12" s="83">
        <v>1936.9</v>
      </c>
      <c r="N12" s="83">
        <v>1779.7</v>
      </c>
      <c r="O12" s="83">
        <v>1805.5</v>
      </c>
      <c r="P12" s="83">
        <v>1819.4</v>
      </c>
      <c r="Q12" s="83">
        <v>1459.9</v>
      </c>
      <c r="R12" s="83">
        <v>2002.2</v>
      </c>
      <c r="S12" s="83">
        <v>1808.9</v>
      </c>
      <c r="T12" s="83">
        <v>1968.2</v>
      </c>
      <c r="U12" s="83">
        <v>2035.3</v>
      </c>
      <c r="V12" s="83">
        <v>1933.6</v>
      </c>
      <c r="W12" s="83">
        <v>2987.4</v>
      </c>
      <c r="X12" s="83">
        <v>2278.1</v>
      </c>
      <c r="Y12" s="83">
        <v>2464.1999999999998</v>
      </c>
      <c r="Z12" s="83">
        <v>2320.6</v>
      </c>
      <c r="AA12" s="83">
        <v>2754.7</v>
      </c>
      <c r="AB12" s="84">
        <v>3381.9</v>
      </c>
      <c r="AC12" s="84">
        <v>2486.5</v>
      </c>
      <c r="AD12" s="84">
        <v>2049.6</v>
      </c>
      <c r="AE12" s="84">
        <v>2171.1</v>
      </c>
      <c r="AF12" s="84">
        <v>3310.2</v>
      </c>
      <c r="AG12" s="201">
        <v>2892.6</v>
      </c>
      <c r="AH12" s="201">
        <v>2487.1999999999998</v>
      </c>
      <c r="AI12" s="201">
        <v>2206.9</v>
      </c>
      <c r="AJ12" s="83">
        <v>2026</v>
      </c>
      <c r="AK12" s="83">
        <v>2328.8000000000002</v>
      </c>
      <c r="AL12" s="200">
        <v>2891.5</v>
      </c>
      <c r="AM12" s="200">
        <v>4052.7</v>
      </c>
      <c r="AN12" s="200">
        <v>3190.7</v>
      </c>
      <c r="AO12" s="200">
        <v>5179.8999999999996</v>
      </c>
      <c r="AP12" s="200">
        <v>3952.9</v>
      </c>
      <c r="AQ12" s="201">
        <v>3577.8</v>
      </c>
      <c r="AR12" s="201">
        <v>5545.4</v>
      </c>
      <c r="AS12" s="200">
        <v>3733.4</v>
      </c>
      <c r="AT12" s="200">
        <v>3176.1</v>
      </c>
      <c r="AU12" s="201">
        <v>4252.8999999999996</v>
      </c>
      <c r="AV12" s="201">
        <v>3721.4</v>
      </c>
      <c r="AW12" s="200">
        <v>4987.8999999999996</v>
      </c>
      <c r="AX12" s="201">
        <v>9419.2000000000007</v>
      </c>
      <c r="AY12" s="201">
        <v>17820</v>
      </c>
      <c r="AZ12" s="201">
        <v>9446.6</v>
      </c>
      <c r="BA12" s="200">
        <v>8588.7000000000007</v>
      </c>
      <c r="BB12" s="200">
        <v>8195.2999999999993</v>
      </c>
      <c r="BC12" s="1468">
        <v>8896.6</v>
      </c>
      <c r="BD12" s="201">
        <v>6157.6</v>
      </c>
      <c r="BE12" s="203">
        <v>7260.4</v>
      </c>
    </row>
    <row r="13" spans="2:57" ht="19.5" customHeight="1" x14ac:dyDescent="0.3">
      <c r="B13" s="74"/>
      <c r="C13" s="238"/>
      <c r="D13" s="1732" t="s">
        <v>9</v>
      </c>
      <c r="E13" s="1733"/>
      <c r="F13" s="216"/>
      <c r="H13" s="215" t="s">
        <v>217</v>
      </c>
      <c r="I13" s="83">
        <v>35653.300000000003</v>
      </c>
      <c r="J13" s="83">
        <v>35641.699999999997</v>
      </c>
      <c r="K13" s="83">
        <v>36151.1</v>
      </c>
      <c r="L13" s="83">
        <v>36467.4</v>
      </c>
      <c r="M13" s="83">
        <v>37290.300000000003</v>
      </c>
      <c r="N13" s="83">
        <v>36014.6</v>
      </c>
      <c r="O13" s="83">
        <v>35145.599999999999</v>
      </c>
      <c r="P13" s="83">
        <v>34849.1</v>
      </c>
      <c r="Q13" s="83">
        <v>35057.199999999997</v>
      </c>
      <c r="R13" s="83">
        <v>34505.5</v>
      </c>
      <c r="S13" s="83">
        <v>33874</v>
      </c>
      <c r="T13" s="83">
        <v>34960.6</v>
      </c>
      <c r="U13" s="83">
        <v>34742.400000000001</v>
      </c>
      <c r="V13" s="83">
        <v>36338.9</v>
      </c>
      <c r="W13" s="83">
        <v>38417.599999999999</v>
      </c>
      <c r="X13" s="83">
        <v>39136.800000000003</v>
      </c>
      <c r="Y13" s="83">
        <v>37955.9</v>
      </c>
      <c r="Z13" s="83">
        <v>39674.5</v>
      </c>
      <c r="AA13" s="83">
        <v>41619.800000000003</v>
      </c>
      <c r="AB13" s="84">
        <v>45147.8</v>
      </c>
      <c r="AC13" s="84">
        <v>45103.3</v>
      </c>
      <c r="AD13" s="84">
        <v>60844.5</v>
      </c>
      <c r="AE13" s="84">
        <v>63417.8</v>
      </c>
      <c r="AF13" s="84">
        <v>66608.2</v>
      </c>
      <c r="AG13" s="201">
        <v>57184.2</v>
      </c>
      <c r="AH13" s="201">
        <v>60510.9</v>
      </c>
      <c r="AI13" s="201">
        <v>59193.1</v>
      </c>
      <c r="AJ13" s="83">
        <v>61665.1</v>
      </c>
      <c r="AK13" s="83">
        <v>64678.8</v>
      </c>
      <c r="AL13" s="200">
        <v>64290.7</v>
      </c>
      <c r="AM13" s="200">
        <v>68422.5</v>
      </c>
      <c r="AN13" s="200">
        <v>71782.600000000006</v>
      </c>
      <c r="AO13" s="200">
        <v>73526</v>
      </c>
      <c r="AP13" s="200">
        <v>74810.3</v>
      </c>
      <c r="AQ13" s="201">
        <v>96714.7</v>
      </c>
      <c r="AR13" s="201">
        <v>98695.4</v>
      </c>
      <c r="AS13" s="200">
        <v>95929.7</v>
      </c>
      <c r="AT13" s="200">
        <v>99349.2</v>
      </c>
      <c r="AU13" s="201">
        <v>104654.3</v>
      </c>
      <c r="AV13" s="201">
        <v>104847.9</v>
      </c>
      <c r="AW13" s="200">
        <v>107874.7</v>
      </c>
      <c r="AX13" s="201">
        <v>105543.3</v>
      </c>
      <c r="AY13" s="201">
        <v>111049.7</v>
      </c>
      <c r="AZ13" s="201">
        <v>115452.7</v>
      </c>
      <c r="BA13" s="200">
        <v>115454.1</v>
      </c>
      <c r="BB13" s="200">
        <v>116969.60000000001</v>
      </c>
      <c r="BC13" s="1468">
        <v>118516</v>
      </c>
      <c r="BD13" s="201">
        <v>122199.5</v>
      </c>
      <c r="BE13" s="203">
        <v>124966.7</v>
      </c>
    </row>
    <row r="14" spans="2:57" ht="19.5" customHeight="1" x14ac:dyDescent="0.3">
      <c r="B14" s="74"/>
      <c r="C14" s="238"/>
      <c r="D14" s="1728" t="s">
        <v>868</v>
      </c>
      <c r="E14" s="1728"/>
      <c r="F14" s="1728"/>
      <c r="H14" s="215" t="s">
        <v>218</v>
      </c>
      <c r="I14" s="83">
        <v>213868.5</v>
      </c>
      <c r="J14" s="83">
        <v>218465.4</v>
      </c>
      <c r="K14" s="83">
        <v>218170.2</v>
      </c>
      <c r="L14" s="83">
        <v>213644.79999999999</v>
      </c>
      <c r="M14" s="83">
        <v>210594.9</v>
      </c>
      <c r="N14" s="83">
        <v>216039.1</v>
      </c>
      <c r="O14" s="83">
        <v>218803.6</v>
      </c>
      <c r="P14" s="83">
        <v>219001.3</v>
      </c>
      <c r="Q14" s="83">
        <v>224354.6</v>
      </c>
      <c r="R14" s="83">
        <v>224421.3</v>
      </c>
      <c r="S14" s="83">
        <v>227092</v>
      </c>
      <c r="T14" s="83">
        <v>231449.7</v>
      </c>
      <c r="U14" s="83">
        <v>238266.4</v>
      </c>
      <c r="V14" s="83">
        <v>234380.9</v>
      </c>
      <c r="W14" s="83">
        <v>240809.4</v>
      </c>
      <c r="X14" s="83">
        <v>245005.4</v>
      </c>
      <c r="Y14" s="83">
        <v>248344.5</v>
      </c>
      <c r="Z14" s="83">
        <v>253085.2</v>
      </c>
      <c r="AA14" s="83">
        <v>257531.4</v>
      </c>
      <c r="AB14" s="84">
        <v>265486.09999999998</v>
      </c>
      <c r="AC14" s="84">
        <v>267515.2</v>
      </c>
      <c r="AD14" s="84">
        <v>279777.7</v>
      </c>
      <c r="AE14" s="84">
        <v>285947.3</v>
      </c>
      <c r="AF14" s="84">
        <v>290123</v>
      </c>
      <c r="AG14" s="201">
        <v>295334.3</v>
      </c>
      <c r="AH14" s="201">
        <v>303704.3</v>
      </c>
      <c r="AI14" s="201">
        <v>316431</v>
      </c>
      <c r="AJ14" s="83">
        <v>319201.59999999998</v>
      </c>
      <c r="AK14" s="83">
        <v>320948.40000000002</v>
      </c>
      <c r="AL14" s="200">
        <v>324900.5</v>
      </c>
      <c r="AM14" s="200">
        <v>326329.40000000002</v>
      </c>
      <c r="AN14" s="200">
        <v>339684.1</v>
      </c>
      <c r="AO14" s="200">
        <v>351402.6</v>
      </c>
      <c r="AP14" s="200">
        <v>367862.5</v>
      </c>
      <c r="AQ14" s="201">
        <v>378090.8</v>
      </c>
      <c r="AR14" s="201">
        <v>377167</v>
      </c>
      <c r="AS14" s="200">
        <v>383242.5</v>
      </c>
      <c r="AT14" s="200">
        <v>395432</v>
      </c>
      <c r="AU14" s="201">
        <v>402600.4</v>
      </c>
      <c r="AV14" s="201">
        <v>417900.3</v>
      </c>
      <c r="AW14" s="200">
        <v>422025.5</v>
      </c>
      <c r="AX14" s="201">
        <v>431193.4</v>
      </c>
      <c r="AY14" s="201">
        <v>453435</v>
      </c>
      <c r="AZ14" s="201">
        <v>433038.9</v>
      </c>
      <c r="BA14" s="200">
        <v>432189.4</v>
      </c>
      <c r="BB14" s="200">
        <v>434953.6</v>
      </c>
      <c r="BC14" s="1468">
        <v>441720.7</v>
      </c>
      <c r="BD14" s="201">
        <v>444805.3</v>
      </c>
      <c r="BE14" s="203">
        <v>448194.4</v>
      </c>
    </row>
    <row r="15" spans="2:57" ht="19.5" customHeight="1" x14ac:dyDescent="0.3">
      <c r="B15" s="74"/>
      <c r="C15" s="238"/>
      <c r="D15" s="1732" t="s">
        <v>12</v>
      </c>
      <c r="E15" s="1733"/>
      <c r="F15" s="216"/>
      <c r="H15" s="239" t="s">
        <v>219</v>
      </c>
      <c r="I15" s="83">
        <v>-3576.7</v>
      </c>
      <c r="J15" s="83">
        <v>-3578.5</v>
      </c>
      <c r="K15" s="83">
        <v>-3514.3</v>
      </c>
      <c r="L15" s="83">
        <v>-3268.7</v>
      </c>
      <c r="M15" s="83">
        <v>-3419.9</v>
      </c>
      <c r="N15" s="83">
        <v>-3487.9</v>
      </c>
      <c r="O15" s="83">
        <v>-3446.2</v>
      </c>
      <c r="P15" s="83">
        <v>-2861.2</v>
      </c>
      <c r="Q15" s="83">
        <v>-3052.3</v>
      </c>
      <c r="R15" s="83">
        <v>-2941.3</v>
      </c>
      <c r="S15" s="83">
        <v>-2876.8</v>
      </c>
      <c r="T15" s="83">
        <v>-2452.1</v>
      </c>
      <c r="U15" s="83">
        <v>-2476.6</v>
      </c>
      <c r="V15" s="83">
        <v>-2467.1</v>
      </c>
      <c r="W15" s="83">
        <v>-2382</v>
      </c>
      <c r="X15" s="83">
        <v>-2582.1</v>
      </c>
      <c r="Y15" s="83">
        <v>-2451.9</v>
      </c>
      <c r="Z15" s="83">
        <v>-2282.3000000000002</v>
      </c>
      <c r="AA15" s="83">
        <v>-2274.1</v>
      </c>
      <c r="AB15" s="84">
        <v>-2277.8000000000002</v>
      </c>
      <c r="AC15" s="84">
        <v>-2351.1</v>
      </c>
      <c r="AD15" s="84">
        <v>-2127.6</v>
      </c>
      <c r="AE15" s="84">
        <v>-2142.1</v>
      </c>
      <c r="AF15" s="84">
        <v>-2110.1999999999998</v>
      </c>
      <c r="AG15" s="201">
        <v>-2629.8</v>
      </c>
      <c r="AH15" s="201">
        <v>-2615.8000000000002</v>
      </c>
      <c r="AI15" s="201">
        <v>-2548.5</v>
      </c>
      <c r="AJ15" s="83">
        <v>-2609.6999999999998</v>
      </c>
      <c r="AK15" s="83">
        <v>-2559.9</v>
      </c>
      <c r="AL15" s="200">
        <v>-2471.1999999999998</v>
      </c>
      <c r="AM15" s="200">
        <v>-2376</v>
      </c>
      <c r="AN15" s="200">
        <v>-2408</v>
      </c>
      <c r="AO15" s="200">
        <v>-2434.6999999999998</v>
      </c>
      <c r="AP15" s="200">
        <v>-2546.1</v>
      </c>
      <c r="AQ15" s="201">
        <v>-3255.2</v>
      </c>
      <c r="AR15" s="201">
        <v>-3283.4</v>
      </c>
      <c r="AS15" s="200">
        <v>-3301.5</v>
      </c>
      <c r="AT15" s="200">
        <v>-3333.9</v>
      </c>
      <c r="AU15" s="201">
        <v>-3366.8</v>
      </c>
      <c r="AV15" s="201">
        <v>-3684.1</v>
      </c>
      <c r="AW15" s="200">
        <v>-3593.6</v>
      </c>
      <c r="AX15" s="200">
        <v>-3590.3</v>
      </c>
      <c r="AY15" s="200">
        <v>-3719.6</v>
      </c>
      <c r="AZ15" s="200">
        <v>-4161</v>
      </c>
      <c r="BA15" s="200">
        <v>-4667.2</v>
      </c>
      <c r="BB15" s="200">
        <v>-4812.8999999999996</v>
      </c>
      <c r="BC15" s="1468">
        <v>-4913.3</v>
      </c>
      <c r="BD15" s="201">
        <v>-5462.8</v>
      </c>
      <c r="BE15" s="203">
        <v>-5548.9</v>
      </c>
    </row>
    <row r="16" spans="2:57" ht="19.5" customHeight="1" x14ac:dyDescent="0.3">
      <c r="B16" s="74"/>
      <c r="C16" s="238"/>
      <c r="D16" s="1732" t="s">
        <v>14</v>
      </c>
      <c r="E16" s="1733"/>
      <c r="F16" s="216"/>
      <c r="H16" s="215" t="s">
        <v>220</v>
      </c>
      <c r="I16" s="83">
        <v>796.3</v>
      </c>
      <c r="J16" s="83">
        <v>912.1</v>
      </c>
      <c r="K16" s="83">
        <v>921.7</v>
      </c>
      <c r="L16" s="83">
        <v>934.6</v>
      </c>
      <c r="M16" s="83">
        <v>963</v>
      </c>
      <c r="N16" s="83">
        <v>851.4</v>
      </c>
      <c r="O16" s="83">
        <v>845.3</v>
      </c>
      <c r="P16" s="83">
        <v>755.4</v>
      </c>
      <c r="Q16" s="83">
        <v>693.7</v>
      </c>
      <c r="R16" s="83">
        <v>691.6</v>
      </c>
      <c r="S16" s="83">
        <v>698.7</v>
      </c>
      <c r="T16" s="83">
        <v>670.3</v>
      </c>
      <c r="U16" s="83">
        <v>682.9</v>
      </c>
      <c r="V16" s="83">
        <v>1317.1</v>
      </c>
      <c r="W16" s="83">
        <v>1335.6</v>
      </c>
      <c r="X16" s="83">
        <v>1737.8</v>
      </c>
      <c r="Y16" s="83">
        <v>1784.3</v>
      </c>
      <c r="Z16" s="83">
        <v>3023.8</v>
      </c>
      <c r="AA16" s="83">
        <v>3039.5</v>
      </c>
      <c r="AB16" s="84">
        <v>1770.7</v>
      </c>
      <c r="AC16" s="84">
        <v>1802.5</v>
      </c>
      <c r="AD16" s="84">
        <v>347.4</v>
      </c>
      <c r="AE16" s="84">
        <v>334.2</v>
      </c>
      <c r="AF16" s="84">
        <v>335.1</v>
      </c>
      <c r="AG16" s="201">
        <v>354.7</v>
      </c>
      <c r="AH16" s="201">
        <v>358.8</v>
      </c>
      <c r="AI16" s="201">
        <v>486</v>
      </c>
      <c r="AJ16" s="83">
        <v>504.9</v>
      </c>
      <c r="AK16" s="83">
        <v>507.6</v>
      </c>
      <c r="AL16" s="200">
        <v>526.9</v>
      </c>
      <c r="AM16" s="200">
        <v>534.6</v>
      </c>
      <c r="AN16" s="200">
        <v>598.20000000000005</v>
      </c>
      <c r="AO16" s="200">
        <v>565</v>
      </c>
      <c r="AP16" s="200">
        <v>691.7</v>
      </c>
      <c r="AQ16" s="201">
        <v>892.3</v>
      </c>
      <c r="AR16" s="201">
        <v>771.4</v>
      </c>
      <c r="AS16" s="200">
        <v>632.1</v>
      </c>
      <c r="AT16" s="200">
        <v>458.9</v>
      </c>
      <c r="AU16" s="201">
        <v>635.9</v>
      </c>
      <c r="AV16" s="201">
        <v>448.7</v>
      </c>
      <c r="AW16" s="200">
        <v>475.1</v>
      </c>
      <c r="AX16" s="201">
        <v>522.9</v>
      </c>
      <c r="AY16" s="201">
        <v>698.1</v>
      </c>
      <c r="AZ16" s="201">
        <v>682.7</v>
      </c>
      <c r="BA16" s="200">
        <v>660.8</v>
      </c>
      <c r="BB16" s="200">
        <v>666.9</v>
      </c>
      <c r="BC16" s="1468">
        <v>662.7</v>
      </c>
      <c r="BD16" s="201">
        <v>722.2</v>
      </c>
      <c r="BE16" s="203">
        <v>700.6</v>
      </c>
    </row>
    <row r="17" spans="2:57" ht="19.5" customHeight="1" x14ac:dyDescent="0.3">
      <c r="B17" s="74"/>
      <c r="C17" s="238"/>
      <c r="D17" s="1732" t="s">
        <v>16</v>
      </c>
      <c r="E17" s="1733"/>
      <c r="F17" s="216"/>
      <c r="H17" s="1" t="s">
        <v>221</v>
      </c>
      <c r="I17" s="83"/>
      <c r="J17" s="83"/>
      <c r="K17" s="83"/>
      <c r="L17" s="83"/>
      <c r="M17" s="83"/>
      <c r="N17" s="83"/>
      <c r="O17" s="83"/>
      <c r="P17" s="83"/>
      <c r="Q17" s="83"/>
      <c r="R17" s="83"/>
      <c r="S17" s="83"/>
      <c r="T17" s="83"/>
      <c r="U17" s="83"/>
      <c r="V17" s="83"/>
      <c r="W17" s="83"/>
      <c r="X17" s="83"/>
      <c r="Y17" s="83"/>
      <c r="Z17" s="83"/>
      <c r="AA17" s="83"/>
      <c r="AB17" s="84"/>
      <c r="AC17" s="84"/>
      <c r="AD17" s="84"/>
      <c r="AE17" s="84"/>
      <c r="AF17" s="84"/>
      <c r="AG17" s="201"/>
      <c r="AH17" s="201"/>
      <c r="AI17" s="201"/>
      <c r="AJ17" s="83"/>
      <c r="AK17" s="83"/>
      <c r="AL17" s="200"/>
      <c r="AM17" s="200"/>
      <c r="AN17" s="200"/>
      <c r="AO17" s="200"/>
      <c r="AP17" s="200"/>
      <c r="AQ17" s="201"/>
      <c r="AR17" s="201"/>
      <c r="AS17" s="200"/>
      <c r="AT17" s="200"/>
      <c r="AU17" s="201"/>
      <c r="AV17" s="201"/>
      <c r="AW17" s="200">
        <v>20.399999999999999</v>
      </c>
      <c r="AX17" s="201">
        <v>51</v>
      </c>
      <c r="AY17" s="201">
        <v>78.599999999999994</v>
      </c>
      <c r="AZ17" s="201">
        <v>83.3</v>
      </c>
      <c r="BA17" s="200">
        <v>152.5</v>
      </c>
      <c r="BB17" s="200">
        <v>189.2</v>
      </c>
      <c r="BC17" s="1468">
        <v>215.9</v>
      </c>
      <c r="BD17" s="201">
        <v>229.6</v>
      </c>
      <c r="BE17" s="203">
        <v>267.2</v>
      </c>
    </row>
    <row r="18" spans="2:57" ht="19.5" customHeight="1" x14ac:dyDescent="0.3">
      <c r="B18" s="74"/>
      <c r="C18" s="238"/>
      <c r="D18" s="1732" t="s">
        <v>19</v>
      </c>
      <c r="E18" s="1733"/>
      <c r="F18" s="216"/>
      <c r="H18" s="1" t="s">
        <v>222</v>
      </c>
      <c r="I18" s="83"/>
      <c r="J18" s="83"/>
      <c r="K18" s="83"/>
      <c r="L18" s="83"/>
      <c r="M18" s="83"/>
      <c r="N18" s="83"/>
      <c r="O18" s="83"/>
      <c r="P18" s="83"/>
      <c r="Q18" s="83"/>
      <c r="R18" s="83"/>
      <c r="S18" s="83"/>
      <c r="T18" s="83"/>
      <c r="U18" s="83"/>
      <c r="V18" s="83"/>
      <c r="W18" s="83"/>
      <c r="X18" s="83"/>
      <c r="Y18" s="83"/>
      <c r="Z18" s="83"/>
      <c r="AA18" s="83"/>
      <c r="AB18" s="84"/>
      <c r="AC18" s="84"/>
      <c r="AD18" s="84"/>
      <c r="AE18" s="84"/>
      <c r="AF18" s="84"/>
      <c r="AG18" s="201"/>
      <c r="AH18" s="201"/>
      <c r="AI18" s="201"/>
      <c r="AJ18" s="83"/>
      <c r="AK18" s="83"/>
      <c r="AL18" s="200"/>
      <c r="AM18" s="200"/>
      <c r="AN18" s="200"/>
      <c r="AO18" s="200"/>
      <c r="AP18" s="200"/>
      <c r="AQ18" s="201"/>
      <c r="AR18" s="201"/>
      <c r="AS18" s="200"/>
      <c r="AT18" s="200"/>
      <c r="AU18" s="201"/>
      <c r="AV18" s="201"/>
      <c r="AW18" s="200">
        <v>1563.8</v>
      </c>
      <c r="AX18" s="201">
        <v>1503.1</v>
      </c>
      <c r="AY18" s="201">
        <v>1699.6</v>
      </c>
      <c r="AZ18" s="201">
        <v>1496</v>
      </c>
      <c r="BA18" s="200">
        <v>1511.2</v>
      </c>
      <c r="BB18" s="200">
        <v>1529.4</v>
      </c>
      <c r="BC18" s="1468">
        <v>1686.9</v>
      </c>
      <c r="BD18" s="201">
        <v>1656.1</v>
      </c>
      <c r="BE18" s="203">
        <v>1554.2</v>
      </c>
    </row>
    <row r="19" spans="2:57" ht="19.5" customHeight="1" x14ac:dyDescent="0.3">
      <c r="B19" s="74"/>
      <c r="C19" s="238"/>
      <c r="D19" s="1732" t="s">
        <v>21</v>
      </c>
      <c r="E19" s="1733"/>
      <c r="F19" s="216"/>
      <c r="H19" s="1" t="s">
        <v>223</v>
      </c>
      <c r="I19" s="83">
        <v>3210.3</v>
      </c>
      <c r="J19" s="83">
        <v>3190.9</v>
      </c>
      <c r="K19" s="83">
        <v>3172.2</v>
      </c>
      <c r="L19" s="83">
        <v>3153.4</v>
      </c>
      <c r="M19" s="83">
        <v>3138.4</v>
      </c>
      <c r="N19" s="83">
        <v>3226.6</v>
      </c>
      <c r="O19" s="83">
        <v>3216.1</v>
      </c>
      <c r="P19" s="83">
        <v>3227.1</v>
      </c>
      <c r="Q19" s="83">
        <v>3187.2</v>
      </c>
      <c r="R19" s="83">
        <v>3169.1</v>
      </c>
      <c r="S19" s="83">
        <v>3162.4</v>
      </c>
      <c r="T19" s="83">
        <v>3460.5</v>
      </c>
      <c r="U19" s="83">
        <v>3433.4</v>
      </c>
      <c r="V19" s="83">
        <v>3414.3</v>
      </c>
      <c r="W19" s="83">
        <v>3423.1</v>
      </c>
      <c r="X19" s="83">
        <v>3499.2</v>
      </c>
      <c r="Y19" s="83">
        <v>3484.3</v>
      </c>
      <c r="Z19" s="83">
        <v>3463.4</v>
      </c>
      <c r="AA19" s="83">
        <v>3522.2</v>
      </c>
      <c r="AB19" s="84">
        <v>4382.3</v>
      </c>
      <c r="AC19" s="84">
        <v>4283.3</v>
      </c>
      <c r="AD19" s="84">
        <v>5181.1000000000004</v>
      </c>
      <c r="AE19" s="84">
        <v>5054.8</v>
      </c>
      <c r="AF19" s="84">
        <v>5050.2</v>
      </c>
      <c r="AG19" s="201">
        <v>5045.3</v>
      </c>
      <c r="AH19" s="201">
        <v>5856.5</v>
      </c>
      <c r="AI19" s="201">
        <v>5927.6</v>
      </c>
      <c r="AJ19" s="83">
        <v>6408.9</v>
      </c>
      <c r="AK19" s="83">
        <v>7005.1</v>
      </c>
      <c r="AL19" s="200">
        <v>7512</v>
      </c>
      <c r="AM19" s="200">
        <v>7563.6</v>
      </c>
      <c r="AN19" s="200">
        <v>7918.5</v>
      </c>
      <c r="AO19" s="200">
        <v>7903.6</v>
      </c>
      <c r="AP19" s="200">
        <v>7903.3</v>
      </c>
      <c r="AQ19" s="201">
        <v>8565.7999999999993</v>
      </c>
      <c r="AR19" s="201">
        <v>8164.8</v>
      </c>
      <c r="AS19" s="200">
        <v>8136.1</v>
      </c>
      <c r="AT19" s="200">
        <v>8055.7</v>
      </c>
      <c r="AU19" s="201">
        <v>8198.6</v>
      </c>
      <c r="AV19" s="201">
        <v>8163.9</v>
      </c>
      <c r="AW19" s="200">
        <v>7962.4</v>
      </c>
      <c r="AX19" s="201">
        <v>8390.1</v>
      </c>
      <c r="AY19" s="201">
        <v>7942.2</v>
      </c>
      <c r="AZ19" s="201">
        <v>8351.6</v>
      </c>
      <c r="BA19" s="200">
        <v>8482.6</v>
      </c>
      <c r="BB19" s="200">
        <v>8690.5</v>
      </c>
      <c r="BC19" s="1468">
        <v>8781</v>
      </c>
      <c r="BD19" s="201">
        <v>9263.7000000000007</v>
      </c>
      <c r="BE19" s="203">
        <v>9392.7000000000007</v>
      </c>
    </row>
    <row r="20" spans="2:57" ht="19.5" customHeight="1" x14ac:dyDescent="0.3">
      <c r="B20" s="74"/>
      <c r="C20" s="238"/>
      <c r="D20" s="1732" t="s">
        <v>22</v>
      </c>
      <c r="E20" s="1733"/>
      <c r="F20" s="216"/>
      <c r="H20" s="215" t="s">
        <v>224</v>
      </c>
      <c r="I20" s="83">
        <v>551.5</v>
      </c>
      <c r="J20" s="83">
        <v>536.79999999999995</v>
      </c>
      <c r="K20" s="83">
        <v>530.9</v>
      </c>
      <c r="L20" s="83">
        <v>493.1</v>
      </c>
      <c r="M20" s="83">
        <v>486.3</v>
      </c>
      <c r="N20" s="83">
        <v>469.6</v>
      </c>
      <c r="O20" s="83">
        <v>463.7</v>
      </c>
      <c r="P20" s="83">
        <v>443.2</v>
      </c>
      <c r="Q20" s="83">
        <v>506</v>
      </c>
      <c r="R20" s="83">
        <v>462.7</v>
      </c>
      <c r="S20" s="83">
        <v>454.5</v>
      </c>
      <c r="T20" s="83">
        <v>488.9</v>
      </c>
      <c r="U20" s="83">
        <v>475.3</v>
      </c>
      <c r="V20" s="83">
        <v>461</v>
      </c>
      <c r="W20" s="83">
        <v>457</v>
      </c>
      <c r="X20" s="83">
        <v>466.8</v>
      </c>
      <c r="Y20" s="83">
        <v>468.7</v>
      </c>
      <c r="Z20" s="83">
        <v>475.3</v>
      </c>
      <c r="AA20" s="83">
        <v>480.9</v>
      </c>
      <c r="AB20" s="84">
        <v>652.29999999999995</v>
      </c>
      <c r="AC20" s="84">
        <v>653.20000000000005</v>
      </c>
      <c r="AD20" s="84">
        <v>3030.3</v>
      </c>
      <c r="AE20" s="84">
        <v>2973.3</v>
      </c>
      <c r="AF20" s="84">
        <v>2943.1</v>
      </c>
      <c r="AG20" s="201">
        <v>2889.3</v>
      </c>
      <c r="AH20" s="201">
        <v>2834.7</v>
      </c>
      <c r="AI20" s="201">
        <v>2782</v>
      </c>
      <c r="AJ20" s="83">
        <v>2755.8</v>
      </c>
      <c r="AK20" s="83">
        <v>2766.4</v>
      </c>
      <c r="AL20" s="200">
        <v>2713.7</v>
      </c>
      <c r="AM20" s="200">
        <v>2653.5</v>
      </c>
      <c r="AN20" s="200">
        <v>2737.8</v>
      </c>
      <c r="AO20" s="200">
        <v>2684.5</v>
      </c>
      <c r="AP20" s="200">
        <v>3053.8</v>
      </c>
      <c r="AQ20" s="201">
        <v>3202.1</v>
      </c>
      <c r="AR20" s="201">
        <v>3351.1</v>
      </c>
      <c r="AS20" s="200">
        <v>3308.9</v>
      </c>
      <c r="AT20" s="200">
        <v>3275.8</v>
      </c>
      <c r="AU20" s="201">
        <v>3244.9</v>
      </c>
      <c r="AV20" s="201">
        <v>3266.4</v>
      </c>
      <c r="AW20" s="200">
        <v>1784.9</v>
      </c>
      <c r="AX20" s="201">
        <v>1822.1</v>
      </c>
      <c r="AY20" s="201">
        <v>1931.2</v>
      </c>
      <c r="AZ20" s="201">
        <v>1858.5</v>
      </c>
      <c r="BA20" s="200">
        <v>1984.6</v>
      </c>
      <c r="BB20" s="200">
        <v>1956.5</v>
      </c>
      <c r="BC20" s="1468">
        <v>1986.1</v>
      </c>
      <c r="BD20" s="201">
        <v>1950.9</v>
      </c>
      <c r="BE20" s="203">
        <v>1961</v>
      </c>
    </row>
    <row r="21" spans="2:57" ht="19.5" customHeight="1" x14ac:dyDescent="0.3">
      <c r="B21" s="74"/>
      <c r="C21" s="238"/>
      <c r="D21" s="1732" t="s">
        <v>26</v>
      </c>
      <c r="E21" s="1733"/>
      <c r="F21" s="216"/>
      <c r="H21" s="215" t="s">
        <v>225</v>
      </c>
      <c r="I21" s="83">
        <v>0</v>
      </c>
      <c r="J21" s="83">
        <v>0</v>
      </c>
      <c r="K21" s="83">
        <v>0</v>
      </c>
      <c r="L21" s="83">
        <v>318.39999999999998</v>
      </c>
      <c r="M21" s="83">
        <v>318.39999999999998</v>
      </c>
      <c r="N21" s="83">
        <v>330</v>
      </c>
      <c r="O21" s="83">
        <v>330</v>
      </c>
      <c r="P21" s="83">
        <v>329.4</v>
      </c>
      <c r="Q21" s="83">
        <v>315.2</v>
      </c>
      <c r="R21" s="83">
        <v>315.7</v>
      </c>
      <c r="S21" s="83">
        <v>305.8</v>
      </c>
      <c r="T21" s="83">
        <v>306.3</v>
      </c>
      <c r="U21" s="83">
        <v>138.19999999999999</v>
      </c>
      <c r="V21" s="83">
        <v>34.4</v>
      </c>
      <c r="W21" s="83">
        <v>13.7</v>
      </c>
      <c r="X21" s="83">
        <v>18.5</v>
      </c>
      <c r="Y21" s="83">
        <v>14</v>
      </c>
      <c r="Z21" s="83">
        <v>15.2</v>
      </c>
      <c r="AA21" s="83">
        <v>15.3</v>
      </c>
      <c r="AB21" s="84">
        <v>65.7</v>
      </c>
      <c r="AC21" s="84">
        <v>96.6</v>
      </c>
      <c r="AD21" s="84">
        <v>40.9</v>
      </c>
      <c r="AE21" s="84">
        <v>17.899999999999999</v>
      </c>
      <c r="AF21" s="84">
        <v>6.3</v>
      </c>
      <c r="AG21" s="201">
        <v>7.1</v>
      </c>
      <c r="AH21" s="201">
        <v>14.3</v>
      </c>
      <c r="AI21" s="201">
        <v>15.7</v>
      </c>
      <c r="AJ21" s="83">
        <v>10</v>
      </c>
      <c r="AK21" s="83">
        <v>9.1999999999999993</v>
      </c>
      <c r="AL21" s="200">
        <v>19.3</v>
      </c>
      <c r="AM21" s="200">
        <v>23.7</v>
      </c>
      <c r="AN21" s="200">
        <v>19.100000000000001</v>
      </c>
      <c r="AO21" s="200">
        <v>18.899999999999999</v>
      </c>
      <c r="AP21" s="200">
        <v>22.3</v>
      </c>
      <c r="AQ21" s="200">
        <v>100.2</v>
      </c>
      <c r="AR21" s="201">
        <v>109.8</v>
      </c>
      <c r="AS21" s="200">
        <v>122.1</v>
      </c>
      <c r="AT21" s="200">
        <v>66.7</v>
      </c>
      <c r="AU21" s="201">
        <v>96.3</v>
      </c>
      <c r="AV21" s="201">
        <v>98.8</v>
      </c>
      <c r="AW21" s="200">
        <v>183.3</v>
      </c>
      <c r="AX21" s="201">
        <v>206.6</v>
      </c>
      <c r="AY21" s="201">
        <v>241.7</v>
      </c>
      <c r="AZ21" s="201">
        <v>204.7</v>
      </c>
      <c r="BA21" s="200">
        <v>219.2</v>
      </c>
      <c r="BB21" s="200">
        <v>243</v>
      </c>
      <c r="BC21" s="1468">
        <v>262.89999999999998</v>
      </c>
      <c r="BD21" s="201">
        <v>244.3</v>
      </c>
      <c r="BE21" s="203">
        <v>274.89999999999998</v>
      </c>
    </row>
    <row r="22" spans="2:57" ht="19.5" customHeight="1" x14ac:dyDescent="0.3">
      <c r="B22" s="74"/>
      <c r="C22" s="238"/>
      <c r="D22" s="1732" t="s">
        <v>27</v>
      </c>
      <c r="E22" s="1733"/>
      <c r="F22" s="216"/>
      <c r="H22" s="215" t="s">
        <v>226</v>
      </c>
      <c r="I22" s="83">
        <v>19.100000000000001</v>
      </c>
      <c r="J22" s="83">
        <v>18.899999999999999</v>
      </c>
      <c r="K22" s="83">
        <v>18</v>
      </c>
      <c r="L22" s="83">
        <v>18.399999999999999</v>
      </c>
      <c r="M22" s="83">
        <v>17.7</v>
      </c>
      <c r="N22" s="83">
        <v>15</v>
      </c>
      <c r="O22" s="83">
        <v>14.5</v>
      </c>
      <c r="P22" s="83">
        <v>15.4</v>
      </c>
      <c r="Q22" s="83">
        <v>13.3</v>
      </c>
      <c r="R22" s="83">
        <v>17.7</v>
      </c>
      <c r="S22" s="83">
        <v>17</v>
      </c>
      <c r="T22" s="83">
        <v>15.6</v>
      </c>
      <c r="U22" s="83">
        <v>14.7</v>
      </c>
      <c r="V22" s="83">
        <v>7.9</v>
      </c>
      <c r="W22" s="83">
        <v>8.4</v>
      </c>
      <c r="X22" s="83">
        <v>8.4</v>
      </c>
      <c r="Y22" s="83">
        <v>8.3000000000000007</v>
      </c>
      <c r="Z22" s="83">
        <v>5.4</v>
      </c>
      <c r="AA22" s="83">
        <v>5.2</v>
      </c>
      <c r="AB22" s="84">
        <v>133.6</v>
      </c>
      <c r="AC22" s="84">
        <v>27.4</v>
      </c>
      <c r="AD22" s="84">
        <v>4.9000000000000004</v>
      </c>
      <c r="AE22" s="84">
        <v>4.5999999999999996</v>
      </c>
      <c r="AF22" s="84">
        <v>3.9</v>
      </c>
      <c r="AG22" s="201">
        <v>0.7</v>
      </c>
      <c r="AH22" s="201">
        <v>1.7</v>
      </c>
      <c r="AI22" s="201">
        <v>0.7</v>
      </c>
      <c r="AJ22" s="83">
        <v>4.2</v>
      </c>
      <c r="AK22" s="83">
        <v>5.0999999999999996</v>
      </c>
      <c r="AL22" s="200">
        <v>4.3</v>
      </c>
      <c r="AM22" s="200">
        <v>4.4000000000000004</v>
      </c>
      <c r="AN22" s="200">
        <v>3.6</v>
      </c>
      <c r="AO22" s="200">
        <v>3.7</v>
      </c>
      <c r="AP22" s="200">
        <v>27.5</v>
      </c>
      <c r="AQ22" s="200">
        <v>54.9</v>
      </c>
      <c r="AR22" s="201">
        <v>65.099999999999994</v>
      </c>
      <c r="AS22" s="200">
        <v>80.400000000000006</v>
      </c>
      <c r="AT22" s="200">
        <v>94.4</v>
      </c>
      <c r="AU22" s="201">
        <v>110.3</v>
      </c>
      <c r="AV22" s="201">
        <v>159.1</v>
      </c>
      <c r="AW22" s="200">
        <v>296.2</v>
      </c>
      <c r="AX22" s="201">
        <v>103.3</v>
      </c>
      <c r="AY22" s="201">
        <v>307.39999999999998</v>
      </c>
      <c r="AZ22" s="201">
        <v>188.4</v>
      </c>
      <c r="BA22" s="200">
        <v>200.7</v>
      </c>
      <c r="BB22" s="200">
        <v>271.8</v>
      </c>
      <c r="BC22" s="1468">
        <v>245.3</v>
      </c>
      <c r="BD22" s="201">
        <v>274.2</v>
      </c>
      <c r="BE22" s="203">
        <v>335.1</v>
      </c>
    </row>
    <row r="23" spans="2:57" ht="19.5" customHeight="1" x14ac:dyDescent="0.3">
      <c r="B23" s="71"/>
      <c r="C23" s="238"/>
      <c r="D23" s="1732" t="s">
        <v>29</v>
      </c>
      <c r="E23" s="1733"/>
      <c r="F23" s="216"/>
      <c r="H23" s="215" t="s">
        <v>227</v>
      </c>
      <c r="I23" s="133">
        <v>9373.6</v>
      </c>
      <c r="J23" s="133">
        <v>11580.8</v>
      </c>
      <c r="K23" s="133">
        <v>11316.2</v>
      </c>
      <c r="L23" s="133">
        <v>8795.7999999999993</v>
      </c>
      <c r="M23" s="133">
        <v>10629.9</v>
      </c>
      <c r="N23" s="133">
        <v>12196.3</v>
      </c>
      <c r="O23" s="133">
        <v>13410.8</v>
      </c>
      <c r="P23" s="133">
        <v>7605.9</v>
      </c>
      <c r="Q23" s="133">
        <v>7436.1</v>
      </c>
      <c r="R23" s="133">
        <v>9524.6</v>
      </c>
      <c r="S23" s="133">
        <v>8578.5</v>
      </c>
      <c r="T23" s="133">
        <v>8853.9</v>
      </c>
      <c r="U23" s="133">
        <v>10555.9</v>
      </c>
      <c r="V23" s="133">
        <v>11381.1</v>
      </c>
      <c r="W23" s="133">
        <v>8236.7999999999993</v>
      </c>
      <c r="X23" s="133">
        <v>9424.4</v>
      </c>
      <c r="Y23" s="133">
        <v>10999</v>
      </c>
      <c r="Z23" s="133">
        <v>11708.3</v>
      </c>
      <c r="AA23" s="133">
        <v>11665.5</v>
      </c>
      <c r="AB23" s="134">
        <v>8909.9</v>
      </c>
      <c r="AC23" s="134">
        <v>11801.9</v>
      </c>
      <c r="AD23" s="134">
        <v>20048.400000000001</v>
      </c>
      <c r="AE23" s="134">
        <v>18327.2</v>
      </c>
      <c r="AF23" s="134">
        <v>16360.5</v>
      </c>
      <c r="AG23" s="240">
        <v>18338.2</v>
      </c>
      <c r="AH23" s="240">
        <v>19746.8</v>
      </c>
      <c r="AI23" s="240">
        <v>21302.1</v>
      </c>
      <c r="AJ23" s="133">
        <v>15749.499999999942</v>
      </c>
      <c r="AK23" s="133">
        <v>23785.600000000035</v>
      </c>
      <c r="AL23" s="241">
        <v>24086.999999999942</v>
      </c>
      <c r="AM23" s="241">
        <v>22843.3</v>
      </c>
      <c r="AN23" s="241">
        <v>18216.5</v>
      </c>
      <c r="AO23" s="241">
        <v>23389.200000000001</v>
      </c>
      <c r="AP23" s="241">
        <v>29989.8</v>
      </c>
      <c r="AQ23" s="241">
        <v>30091.200000000001</v>
      </c>
      <c r="AR23" s="240">
        <v>30157.899999999907</v>
      </c>
      <c r="AS23" s="241">
        <v>35449.29999999993</v>
      </c>
      <c r="AT23" s="241">
        <v>34420.5</v>
      </c>
      <c r="AU23" s="240">
        <v>36809.4</v>
      </c>
      <c r="AV23" s="240">
        <v>28274.099999999977</v>
      </c>
      <c r="AW23" s="241">
        <v>19959.79999999993</v>
      </c>
      <c r="AX23" s="240">
        <v>21096.3</v>
      </c>
      <c r="AY23" s="240">
        <v>23850.200000000186</v>
      </c>
      <c r="AZ23" s="240">
        <v>15294.20000000007</v>
      </c>
      <c r="BA23" s="241">
        <v>22942.1</v>
      </c>
      <c r="BB23" s="241">
        <v>26436.399999999907</v>
      </c>
      <c r="BC23" s="1472">
        <v>28655.599999999977</v>
      </c>
      <c r="BD23" s="240">
        <v>21361.1</v>
      </c>
      <c r="BE23" s="242">
        <v>29467</v>
      </c>
    </row>
    <row r="24" spans="2:57" ht="19.5" customHeight="1" x14ac:dyDescent="0.3">
      <c r="B24" s="71"/>
      <c r="C24" s="238"/>
      <c r="D24" s="1732" t="s">
        <v>30</v>
      </c>
      <c r="E24" s="1733"/>
      <c r="F24" s="216"/>
      <c r="H24" s="237" t="s">
        <v>228</v>
      </c>
      <c r="I24" s="206">
        <v>264741.3</v>
      </c>
      <c r="J24" s="206">
        <v>268826.90000000002</v>
      </c>
      <c r="K24" s="206">
        <v>270181.90000000002</v>
      </c>
      <c r="L24" s="206">
        <v>260987.9</v>
      </c>
      <c r="M24" s="206">
        <v>261587</v>
      </c>
      <c r="N24" s="206">
        <v>268631</v>
      </c>
      <c r="O24" s="206">
        <v>271598.59999999998</v>
      </c>
      <c r="P24" s="206">
        <v>266185.3</v>
      </c>
      <c r="Q24" s="206">
        <v>271786</v>
      </c>
      <c r="R24" s="206">
        <v>272663.8</v>
      </c>
      <c r="S24" s="206">
        <v>274549.3</v>
      </c>
      <c r="T24" s="206">
        <v>280843</v>
      </c>
      <c r="U24" s="206">
        <v>287826</v>
      </c>
      <c r="V24" s="206">
        <v>289132.79999999999</v>
      </c>
      <c r="W24" s="206">
        <v>296045.90000000002</v>
      </c>
      <c r="X24" s="206">
        <v>300162.8</v>
      </c>
      <c r="Y24" s="206">
        <v>306833.7</v>
      </c>
      <c r="Z24" s="206">
        <v>313614.40000000002</v>
      </c>
      <c r="AA24" s="206">
        <v>321903.40000000002</v>
      </c>
      <c r="AB24" s="207">
        <v>344412.2</v>
      </c>
      <c r="AC24" s="206">
        <v>349287.2</v>
      </c>
      <c r="AD24" s="206">
        <v>389371.4</v>
      </c>
      <c r="AE24" s="207">
        <v>399081.3</v>
      </c>
      <c r="AF24" s="207">
        <v>402740.8</v>
      </c>
      <c r="AG24" s="207">
        <v>417987.3</v>
      </c>
      <c r="AH24" s="207">
        <v>428744</v>
      </c>
      <c r="AI24" s="207">
        <v>442126.4</v>
      </c>
      <c r="AJ24" s="206">
        <v>443875.3</v>
      </c>
      <c r="AK24" s="206">
        <v>454872.1</v>
      </c>
      <c r="AL24" s="210">
        <v>460976.8</v>
      </c>
      <c r="AM24" s="210">
        <v>467455</v>
      </c>
      <c r="AN24" s="210">
        <v>479418.8</v>
      </c>
      <c r="AO24" s="210">
        <v>506072.2</v>
      </c>
      <c r="AP24" s="210">
        <v>529172.5</v>
      </c>
      <c r="AQ24" s="210">
        <v>563398.5</v>
      </c>
      <c r="AR24" s="211">
        <v>567310.69999999995</v>
      </c>
      <c r="AS24" s="210">
        <v>576873.80000000005</v>
      </c>
      <c r="AT24" s="210">
        <v>588022.4</v>
      </c>
      <c r="AU24" s="211">
        <v>602832.9</v>
      </c>
      <c r="AV24" s="211">
        <v>615601.9</v>
      </c>
      <c r="AW24" s="210">
        <v>619320.4</v>
      </c>
      <c r="AX24" s="211">
        <v>630266.1</v>
      </c>
      <c r="AY24" s="211">
        <v>659434.5</v>
      </c>
      <c r="AZ24" s="211">
        <v>634557</v>
      </c>
      <c r="BA24" s="210">
        <v>635222.30000000005</v>
      </c>
      <c r="BB24" s="210">
        <v>648645.19999999995</v>
      </c>
      <c r="BC24" s="1469">
        <v>657625.5</v>
      </c>
      <c r="BD24" s="211">
        <v>656864.80000000005</v>
      </c>
      <c r="BE24" s="213">
        <v>673032.9</v>
      </c>
    </row>
    <row r="25" spans="2:57" ht="19.5" customHeight="1" x14ac:dyDescent="0.3">
      <c r="B25" s="71"/>
      <c r="C25" s="235"/>
      <c r="D25" s="235"/>
      <c r="E25" s="236"/>
      <c r="F25" s="56"/>
      <c r="H25" s="215" t="s">
        <v>229</v>
      </c>
      <c r="I25" s="83">
        <v>1767.2</v>
      </c>
      <c r="J25" s="83">
        <v>1618.4</v>
      </c>
      <c r="K25" s="83">
        <v>1721.7</v>
      </c>
      <c r="L25" s="83">
        <v>1851.1</v>
      </c>
      <c r="M25" s="83">
        <v>1867.6</v>
      </c>
      <c r="N25" s="83">
        <v>3303.4</v>
      </c>
      <c r="O25" s="83">
        <v>904.6</v>
      </c>
      <c r="P25" s="83">
        <v>1115.2</v>
      </c>
      <c r="Q25" s="83">
        <v>1470</v>
      </c>
      <c r="R25" s="83">
        <v>1393.8</v>
      </c>
      <c r="S25" s="83">
        <v>1371.3</v>
      </c>
      <c r="T25" s="83">
        <v>1819</v>
      </c>
      <c r="U25" s="83">
        <v>1983.9</v>
      </c>
      <c r="V25" s="83">
        <v>2673.8</v>
      </c>
      <c r="W25" s="83">
        <v>2574.1</v>
      </c>
      <c r="X25" s="83">
        <v>2974.6</v>
      </c>
      <c r="Y25" s="83">
        <v>3643</v>
      </c>
      <c r="Z25" s="83">
        <v>3554</v>
      </c>
      <c r="AA25" s="83">
        <v>3770.3</v>
      </c>
      <c r="AB25" s="84">
        <v>12122.8</v>
      </c>
      <c r="AC25" s="83">
        <v>11409.7</v>
      </c>
      <c r="AD25" s="83">
        <v>13023.1</v>
      </c>
      <c r="AE25" s="84">
        <v>13497.9</v>
      </c>
      <c r="AF25" s="84">
        <v>12023.1</v>
      </c>
      <c r="AG25" s="201">
        <v>12744.3</v>
      </c>
      <c r="AH25" s="201">
        <v>14252.9</v>
      </c>
      <c r="AI25" s="201">
        <v>16033</v>
      </c>
      <c r="AJ25" s="83">
        <v>15326.9</v>
      </c>
      <c r="AK25" s="83">
        <v>16401.2</v>
      </c>
      <c r="AL25" s="200">
        <v>17282.599999999999</v>
      </c>
      <c r="AM25" s="200">
        <v>17405.8</v>
      </c>
      <c r="AN25" s="200">
        <v>15368.2</v>
      </c>
      <c r="AO25" s="200">
        <v>12736.1</v>
      </c>
      <c r="AP25" s="200">
        <v>13366.4</v>
      </c>
      <c r="AQ25" s="200">
        <v>13270.6</v>
      </c>
      <c r="AR25" s="201">
        <v>11810.1</v>
      </c>
      <c r="AS25" s="200">
        <v>12750.1</v>
      </c>
      <c r="AT25" s="200">
        <v>11757.3</v>
      </c>
      <c r="AU25" s="201">
        <v>12742.9</v>
      </c>
      <c r="AV25" s="201">
        <v>12089</v>
      </c>
      <c r="AW25" s="200">
        <v>13125.8</v>
      </c>
      <c r="AX25" s="201">
        <v>12779.3</v>
      </c>
      <c r="AY25" s="201">
        <v>12262.1</v>
      </c>
      <c r="AZ25" s="201">
        <v>12271.6</v>
      </c>
      <c r="BA25" s="200">
        <v>11842.2</v>
      </c>
      <c r="BB25" s="200">
        <v>12044.4</v>
      </c>
      <c r="BC25" s="1468">
        <v>10882.7</v>
      </c>
      <c r="BD25" s="201">
        <v>10920.4</v>
      </c>
      <c r="BE25" s="203">
        <v>11267.1</v>
      </c>
    </row>
    <row r="26" spans="2:57" ht="19.5" customHeight="1" x14ac:dyDescent="0.3">
      <c r="B26" s="71"/>
      <c r="C26" s="1721" t="s">
        <v>6</v>
      </c>
      <c r="D26" s="1721"/>
      <c r="E26" s="1722"/>
      <c r="H26" s="215" t="s">
        <v>230</v>
      </c>
      <c r="I26" s="83">
        <v>197584.7</v>
      </c>
      <c r="J26" s="83">
        <v>200601.4</v>
      </c>
      <c r="K26" s="83">
        <v>200098.4</v>
      </c>
      <c r="L26" s="83">
        <v>197346.2</v>
      </c>
      <c r="M26" s="83">
        <v>194502.9</v>
      </c>
      <c r="N26" s="83">
        <v>196576.9</v>
      </c>
      <c r="O26" s="83">
        <v>201885.3</v>
      </c>
      <c r="P26" s="83">
        <v>200882.1</v>
      </c>
      <c r="Q26" s="83">
        <v>202020.7</v>
      </c>
      <c r="R26" s="83">
        <v>205360.1</v>
      </c>
      <c r="S26" s="83">
        <v>204804.6</v>
      </c>
      <c r="T26" s="83">
        <v>211549.1</v>
      </c>
      <c r="U26" s="83">
        <v>213197.7</v>
      </c>
      <c r="V26" s="83">
        <v>212317.5</v>
      </c>
      <c r="W26" s="83">
        <v>217845.5</v>
      </c>
      <c r="X26" s="83">
        <v>224268.1</v>
      </c>
      <c r="Y26" s="83">
        <v>227033</v>
      </c>
      <c r="Z26" s="83">
        <v>231608.6</v>
      </c>
      <c r="AA26" s="83">
        <v>234559.4</v>
      </c>
      <c r="AB26" s="84">
        <v>239729.6</v>
      </c>
      <c r="AC26" s="83">
        <v>242016.7</v>
      </c>
      <c r="AD26" s="83">
        <v>245351.8</v>
      </c>
      <c r="AE26" s="84">
        <v>251404.1</v>
      </c>
      <c r="AF26" s="84">
        <v>255800</v>
      </c>
      <c r="AG26" s="201">
        <v>261871.1</v>
      </c>
      <c r="AH26" s="201">
        <v>265290.5</v>
      </c>
      <c r="AI26" s="201">
        <v>271155.20000000001</v>
      </c>
      <c r="AJ26" s="83">
        <v>276770.40000000002</v>
      </c>
      <c r="AK26" s="83">
        <v>282738.7</v>
      </c>
      <c r="AL26" s="200">
        <v>288423.3</v>
      </c>
      <c r="AM26" s="200">
        <v>288636.7</v>
      </c>
      <c r="AN26" s="200">
        <v>305592.8</v>
      </c>
      <c r="AO26" s="200">
        <v>317820.3</v>
      </c>
      <c r="AP26" s="200">
        <v>327743.5</v>
      </c>
      <c r="AQ26" s="200">
        <v>337986.6</v>
      </c>
      <c r="AR26" s="201">
        <v>338580.2</v>
      </c>
      <c r="AS26" s="200">
        <v>339270.8</v>
      </c>
      <c r="AT26" s="200">
        <v>348403.3</v>
      </c>
      <c r="AU26" s="201">
        <v>357283.3</v>
      </c>
      <c r="AV26" s="201">
        <v>372023.9</v>
      </c>
      <c r="AW26" s="200">
        <v>379436.2</v>
      </c>
      <c r="AX26" s="201">
        <v>380424.3</v>
      </c>
      <c r="AY26" s="201">
        <v>395493</v>
      </c>
      <c r="AZ26" s="201">
        <v>393928.9</v>
      </c>
      <c r="BA26" s="200">
        <v>387230.5</v>
      </c>
      <c r="BB26" s="200">
        <v>396081.6</v>
      </c>
      <c r="BC26" s="1468">
        <v>398943.6</v>
      </c>
      <c r="BD26" s="201">
        <v>406512.4</v>
      </c>
      <c r="BE26" s="203">
        <v>418070.6</v>
      </c>
    </row>
    <row r="27" spans="2:57" ht="19.5" customHeight="1" x14ac:dyDescent="0.3">
      <c r="B27" s="71"/>
      <c r="C27" s="238"/>
      <c r="D27" s="235"/>
      <c r="E27" s="236"/>
      <c r="F27" s="56"/>
      <c r="H27" s="215" t="s">
        <v>231</v>
      </c>
      <c r="I27" s="83">
        <v>19288.900000000001</v>
      </c>
      <c r="J27" s="83">
        <v>18881.8</v>
      </c>
      <c r="K27" s="83">
        <v>19741.599999999999</v>
      </c>
      <c r="L27" s="83">
        <v>15965.4</v>
      </c>
      <c r="M27" s="83">
        <v>17185.7</v>
      </c>
      <c r="N27" s="83">
        <v>16540.8</v>
      </c>
      <c r="O27" s="83">
        <v>14490.7</v>
      </c>
      <c r="P27" s="83">
        <v>14101.4</v>
      </c>
      <c r="Q27" s="83">
        <v>17080.7</v>
      </c>
      <c r="R27" s="83">
        <v>16344.6</v>
      </c>
      <c r="S27" s="83">
        <v>15924.2</v>
      </c>
      <c r="T27" s="83">
        <v>15864.5</v>
      </c>
      <c r="U27" s="83">
        <v>16493.7</v>
      </c>
      <c r="V27" s="83">
        <v>16278</v>
      </c>
      <c r="W27" s="83">
        <v>15830</v>
      </c>
      <c r="X27" s="83">
        <v>16240.7</v>
      </c>
      <c r="Y27" s="83">
        <v>14626.7</v>
      </c>
      <c r="Z27" s="83">
        <v>15317.8</v>
      </c>
      <c r="AA27" s="83">
        <v>16481.3</v>
      </c>
      <c r="AB27" s="84">
        <v>26251.5</v>
      </c>
      <c r="AC27" s="83">
        <v>26367.7</v>
      </c>
      <c r="AD27" s="83">
        <v>27439.4</v>
      </c>
      <c r="AE27" s="84">
        <v>29606.9</v>
      </c>
      <c r="AF27" s="84">
        <v>28820.9</v>
      </c>
      <c r="AG27" s="201">
        <v>30082.6</v>
      </c>
      <c r="AH27" s="201">
        <v>32562.400000000001</v>
      </c>
      <c r="AI27" s="201">
        <v>31902.5</v>
      </c>
      <c r="AJ27" s="83">
        <v>33004.800000000003</v>
      </c>
      <c r="AK27" s="83">
        <v>30994.1</v>
      </c>
      <c r="AL27" s="200">
        <v>30219</v>
      </c>
      <c r="AM27" s="200">
        <v>33555.800000000003</v>
      </c>
      <c r="AN27" s="200">
        <v>37818.9</v>
      </c>
      <c r="AO27" s="200">
        <v>41840.800000000003</v>
      </c>
      <c r="AP27" s="200">
        <v>46917.599999999999</v>
      </c>
      <c r="AQ27" s="200">
        <v>47797.9</v>
      </c>
      <c r="AR27" s="201">
        <v>49827.199999999997</v>
      </c>
      <c r="AS27" s="200">
        <v>50444.5</v>
      </c>
      <c r="AT27" s="200">
        <v>53259.5</v>
      </c>
      <c r="AU27" s="201">
        <v>52658.400000000001</v>
      </c>
      <c r="AV27" s="201">
        <v>56912.4</v>
      </c>
      <c r="AW27" s="200">
        <v>60336.1</v>
      </c>
      <c r="AX27" s="201">
        <v>65633.399999999994</v>
      </c>
      <c r="AY27" s="201">
        <v>69205.100000000006</v>
      </c>
      <c r="AZ27" s="201">
        <v>71717.399999999994</v>
      </c>
      <c r="BA27" s="200">
        <v>67904.5</v>
      </c>
      <c r="BB27" s="200">
        <v>69262</v>
      </c>
      <c r="BC27" s="1468">
        <v>70352.800000000003</v>
      </c>
      <c r="BD27" s="201">
        <v>69583.600000000006</v>
      </c>
      <c r="BE27" s="203">
        <v>62993.599999999999</v>
      </c>
    </row>
    <row r="28" spans="2:57" ht="19.5" customHeight="1" x14ac:dyDescent="0.3">
      <c r="B28" s="71"/>
      <c r="C28" s="1721" t="s">
        <v>7</v>
      </c>
      <c r="D28" s="1721"/>
      <c r="E28" s="1722"/>
      <c r="F28" s="75"/>
      <c r="H28" s="215" t="s">
        <v>232</v>
      </c>
      <c r="I28" s="83">
        <v>24568</v>
      </c>
      <c r="J28" s="83">
        <v>24918</v>
      </c>
      <c r="K28" s="83">
        <v>23994.400000000001</v>
      </c>
      <c r="L28" s="83">
        <v>24270.2</v>
      </c>
      <c r="M28" s="83">
        <v>24383.200000000001</v>
      </c>
      <c r="N28" s="83">
        <v>25155.1</v>
      </c>
      <c r="O28" s="83">
        <v>25798.9</v>
      </c>
      <c r="P28" s="83">
        <v>27039.5</v>
      </c>
      <c r="Q28" s="83">
        <v>29224.9</v>
      </c>
      <c r="R28" s="83">
        <v>26461</v>
      </c>
      <c r="S28" s="83">
        <v>27762.7</v>
      </c>
      <c r="T28" s="83">
        <v>29200.7</v>
      </c>
      <c r="U28" s="83">
        <v>29138.5</v>
      </c>
      <c r="V28" s="83">
        <v>30170</v>
      </c>
      <c r="W28" s="83">
        <v>31056.5</v>
      </c>
      <c r="X28" s="83">
        <v>32600.6</v>
      </c>
      <c r="Y28" s="83">
        <v>31885.599999999999</v>
      </c>
      <c r="Z28" s="83">
        <v>33772.199999999997</v>
      </c>
      <c r="AA28" s="83">
        <v>34590.400000000001</v>
      </c>
      <c r="AB28" s="84">
        <v>34992.1</v>
      </c>
      <c r="AC28" s="83">
        <v>35292.199999999997</v>
      </c>
      <c r="AD28" s="83">
        <v>40309.300000000003</v>
      </c>
      <c r="AE28" s="84">
        <v>42702.7</v>
      </c>
      <c r="AF28" s="84">
        <v>44992.7</v>
      </c>
      <c r="AG28" s="201">
        <v>47355.6</v>
      </c>
      <c r="AH28" s="201">
        <v>49436.4</v>
      </c>
      <c r="AI28" s="201">
        <v>51549.9</v>
      </c>
      <c r="AJ28" s="83">
        <v>53278.7</v>
      </c>
      <c r="AK28" s="83">
        <v>51667.1</v>
      </c>
      <c r="AL28" s="200">
        <v>50851</v>
      </c>
      <c r="AM28" s="200">
        <v>50565.599999999999</v>
      </c>
      <c r="AN28" s="200">
        <v>50935.6</v>
      </c>
      <c r="AO28" s="200">
        <v>54156.2</v>
      </c>
      <c r="AP28" s="200">
        <v>57422.8</v>
      </c>
      <c r="AQ28" s="200">
        <v>60254.5</v>
      </c>
      <c r="AR28" s="201">
        <v>62760.7</v>
      </c>
      <c r="AS28" s="200">
        <v>62221</v>
      </c>
      <c r="AT28" s="200">
        <v>63911.4</v>
      </c>
      <c r="AU28" s="201">
        <v>67222.2</v>
      </c>
      <c r="AV28" s="201">
        <v>67430.2</v>
      </c>
      <c r="AW28" s="200">
        <v>68840.600000000006</v>
      </c>
      <c r="AX28" s="201">
        <v>71087.3</v>
      </c>
      <c r="AY28" s="201">
        <v>72363.3</v>
      </c>
      <c r="AZ28" s="201">
        <v>68698.2</v>
      </c>
      <c r="BA28" s="200">
        <v>68546.600000000006</v>
      </c>
      <c r="BB28" s="200">
        <v>68260.600000000006</v>
      </c>
      <c r="BC28" s="1468">
        <v>68608.800000000003</v>
      </c>
      <c r="BD28" s="201">
        <v>69176.7</v>
      </c>
      <c r="BE28" s="203">
        <v>70002.899999999994</v>
      </c>
    </row>
    <row r="29" spans="2:57" ht="19.5" customHeight="1" x14ac:dyDescent="0.3">
      <c r="B29" s="71"/>
      <c r="C29" s="56"/>
      <c r="D29" s="243"/>
      <c r="E29" s="244"/>
      <c r="F29" s="56"/>
      <c r="H29" s="1" t="s">
        <v>233</v>
      </c>
      <c r="I29" s="83"/>
      <c r="J29" s="83"/>
      <c r="K29" s="83"/>
      <c r="L29" s="83"/>
      <c r="M29" s="83"/>
      <c r="N29" s="83"/>
      <c r="O29" s="83"/>
      <c r="P29" s="83"/>
      <c r="Q29" s="83"/>
      <c r="R29" s="83"/>
      <c r="S29" s="83"/>
      <c r="T29" s="83"/>
      <c r="U29" s="83"/>
      <c r="V29" s="83"/>
      <c r="W29" s="83"/>
      <c r="X29" s="83"/>
      <c r="Y29" s="83"/>
      <c r="Z29" s="83"/>
      <c r="AA29" s="83"/>
      <c r="AB29" s="84"/>
      <c r="AC29" s="83"/>
      <c r="AD29" s="83"/>
      <c r="AE29" s="84"/>
      <c r="AF29" s="84"/>
      <c r="AG29" s="201"/>
      <c r="AH29" s="201"/>
      <c r="AI29" s="201"/>
      <c r="AJ29" s="83"/>
      <c r="AK29" s="83"/>
      <c r="AL29" s="200"/>
      <c r="AM29" s="200"/>
      <c r="AN29" s="200"/>
      <c r="AO29" s="200"/>
      <c r="AP29" s="200"/>
      <c r="AQ29" s="200"/>
      <c r="AR29" s="201"/>
      <c r="AS29" s="200"/>
      <c r="AT29" s="200"/>
      <c r="AU29" s="201"/>
      <c r="AV29" s="201"/>
      <c r="AW29" s="200">
        <v>50762.2</v>
      </c>
      <c r="AX29" s="201">
        <v>47465.7</v>
      </c>
      <c r="AY29" s="201">
        <v>45571.1</v>
      </c>
      <c r="AZ29" s="201">
        <v>45969.4</v>
      </c>
      <c r="BA29" s="200">
        <v>47794.7</v>
      </c>
      <c r="BB29" s="200">
        <v>46884.7</v>
      </c>
      <c r="BC29" s="1468">
        <v>45908.6</v>
      </c>
      <c r="BD29" s="201">
        <v>50308.6</v>
      </c>
      <c r="BE29" s="203">
        <v>50704.3</v>
      </c>
    </row>
    <row r="30" spans="2:57" ht="19.5" customHeight="1" x14ac:dyDescent="0.3">
      <c r="B30" s="71"/>
      <c r="C30" s="1721" t="s">
        <v>31</v>
      </c>
      <c r="D30" s="1721"/>
      <c r="E30" s="1722"/>
      <c r="F30" s="75"/>
      <c r="H30" s="1" t="s">
        <v>234</v>
      </c>
      <c r="I30" s="83"/>
      <c r="J30" s="83"/>
      <c r="K30" s="83"/>
      <c r="L30" s="83"/>
      <c r="M30" s="83"/>
      <c r="N30" s="83"/>
      <c r="O30" s="83"/>
      <c r="P30" s="83"/>
      <c r="Q30" s="83"/>
      <c r="R30" s="83"/>
      <c r="S30" s="83"/>
      <c r="T30" s="83"/>
      <c r="U30" s="83"/>
      <c r="V30" s="83"/>
      <c r="W30" s="83"/>
      <c r="X30" s="83"/>
      <c r="Y30" s="83"/>
      <c r="Z30" s="83"/>
      <c r="AA30" s="83"/>
      <c r="AB30" s="84"/>
      <c r="AC30" s="83"/>
      <c r="AD30" s="83"/>
      <c r="AE30" s="84"/>
      <c r="AF30" s="84"/>
      <c r="AG30" s="201"/>
      <c r="AH30" s="201"/>
      <c r="AI30" s="201"/>
      <c r="AJ30" s="83"/>
      <c r="AK30" s="83"/>
      <c r="AL30" s="200"/>
      <c r="AM30" s="200"/>
      <c r="AN30" s="200"/>
      <c r="AO30" s="200"/>
      <c r="AP30" s="200"/>
      <c r="AQ30" s="200"/>
      <c r="AR30" s="201"/>
      <c r="AS30" s="200"/>
      <c r="AT30" s="200"/>
      <c r="AU30" s="201"/>
      <c r="AV30" s="201"/>
      <c r="AW30" s="200">
        <v>39.299999999999997</v>
      </c>
      <c r="AX30" s="201">
        <v>37.9</v>
      </c>
      <c r="AY30" s="201">
        <v>36.9</v>
      </c>
      <c r="AZ30" s="201">
        <v>31.7</v>
      </c>
      <c r="BA30" s="200">
        <v>34.200000000000003</v>
      </c>
      <c r="BB30" s="200">
        <v>33.799999999999997</v>
      </c>
      <c r="BC30" s="1468">
        <v>32.200000000000003</v>
      </c>
      <c r="BD30" s="201">
        <v>36</v>
      </c>
      <c r="BE30" s="203">
        <v>37.4</v>
      </c>
    </row>
    <row r="31" spans="2:57" ht="19.5" customHeight="1" x14ac:dyDescent="0.3">
      <c r="B31" s="71"/>
      <c r="C31" s="56"/>
      <c r="D31" s="243"/>
      <c r="E31" s="244"/>
      <c r="F31" s="56"/>
      <c r="H31" s="215" t="s">
        <v>235</v>
      </c>
      <c r="I31" s="83">
        <v>1698</v>
      </c>
      <c r="J31" s="83">
        <v>1587.6</v>
      </c>
      <c r="K31" s="83">
        <v>1933.2</v>
      </c>
      <c r="L31" s="83">
        <v>2054.6999999999998</v>
      </c>
      <c r="M31" s="83">
        <v>1896.5</v>
      </c>
      <c r="N31" s="83">
        <v>1794.1</v>
      </c>
      <c r="O31" s="83">
        <v>1855.6</v>
      </c>
      <c r="P31" s="83">
        <v>1795.3</v>
      </c>
      <c r="Q31" s="83">
        <v>1428.2</v>
      </c>
      <c r="R31" s="83">
        <v>1777.4</v>
      </c>
      <c r="S31" s="83">
        <v>1651.7</v>
      </c>
      <c r="T31" s="83">
        <v>1797.4</v>
      </c>
      <c r="U31" s="83">
        <v>1918.9</v>
      </c>
      <c r="V31" s="83">
        <v>1859.4</v>
      </c>
      <c r="W31" s="83">
        <v>3189.2</v>
      </c>
      <c r="X31" s="83">
        <v>2325.8000000000002</v>
      </c>
      <c r="Y31" s="83">
        <v>2528.6</v>
      </c>
      <c r="Z31" s="83">
        <v>2371.1</v>
      </c>
      <c r="AA31" s="83">
        <v>2758.2</v>
      </c>
      <c r="AB31" s="84">
        <v>3807.1</v>
      </c>
      <c r="AC31" s="83">
        <v>2639.2</v>
      </c>
      <c r="AD31" s="83">
        <v>2146.8000000000002</v>
      </c>
      <c r="AE31" s="84">
        <v>2276.5</v>
      </c>
      <c r="AF31" s="84">
        <v>3142.8</v>
      </c>
      <c r="AG31" s="201">
        <v>3345.3</v>
      </c>
      <c r="AH31" s="201">
        <v>3113.7</v>
      </c>
      <c r="AI31" s="201">
        <v>2606</v>
      </c>
      <c r="AJ31" s="83">
        <v>2901.2</v>
      </c>
      <c r="AK31" s="83">
        <v>2577.5</v>
      </c>
      <c r="AL31" s="200">
        <v>3257.2</v>
      </c>
      <c r="AM31" s="200">
        <v>4294.6000000000004</v>
      </c>
      <c r="AN31" s="200">
        <v>3007.3</v>
      </c>
      <c r="AO31" s="200">
        <v>6447.1</v>
      </c>
      <c r="AP31" s="200">
        <v>4290.8</v>
      </c>
      <c r="AQ31" s="200">
        <v>3780.3</v>
      </c>
      <c r="AR31" s="201">
        <v>5222.8999999999996</v>
      </c>
      <c r="AS31" s="200">
        <v>3370.5</v>
      </c>
      <c r="AT31" s="200">
        <v>2841.4</v>
      </c>
      <c r="AU31" s="201">
        <v>4333.8</v>
      </c>
      <c r="AV31" s="201">
        <v>3682.3</v>
      </c>
      <c r="AW31" s="200">
        <v>5317.1</v>
      </c>
      <c r="AX31" s="201">
        <v>10046.200000000001</v>
      </c>
      <c r="AY31" s="201">
        <v>19069.8</v>
      </c>
      <c r="AZ31" s="201">
        <v>9509.7999999999993</v>
      </c>
      <c r="BA31" s="200">
        <v>8516.4</v>
      </c>
      <c r="BB31" s="200">
        <v>7999.8</v>
      </c>
      <c r="BC31" s="1468">
        <v>8976.1</v>
      </c>
      <c r="BD31" s="201">
        <v>6210.6</v>
      </c>
      <c r="BE31" s="203">
        <v>7236.6</v>
      </c>
    </row>
    <row r="32" spans="2:57" ht="19.5" customHeight="1" x14ac:dyDescent="0.3">
      <c r="B32" s="71"/>
      <c r="C32" s="1721" t="s">
        <v>17</v>
      </c>
      <c r="D32" s="1721"/>
      <c r="E32" s="1722"/>
      <c r="F32" s="75"/>
      <c r="H32" s="215" t="s">
        <v>236</v>
      </c>
      <c r="I32" s="83">
        <v>114.6</v>
      </c>
      <c r="J32" s="83">
        <v>153.1</v>
      </c>
      <c r="K32" s="83">
        <v>264.39999999999998</v>
      </c>
      <c r="L32" s="83">
        <v>83.7</v>
      </c>
      <c r="M32" s="83">
        <v>75.2</v>
      </c>
      <c r="N32" s="83">
        <v>117</v>
      </c>
      <c r="O32" s="83">
        <v>159</v>
      </c>
      <c r="P32" s="83">
        <v>64.5</v>
      </c>
      <c r="Q32" s="83">
        <v>92.8</v>
      </c>
      <c r="R32" s="83">
        <v>139.5</v>
      </c>
      <c r="S32" s="83">
        <v>182</v>
      </c>
      <c r="T32" s="83">
        <v>75.7</v>
      </c>
      <c r="U32" s="83">
        <v>121.6</v>
      </c>
      <c r="V32" s="83">
        <v>170.7</v>
      </c>
      <c r="W32" s="83">
        <v>217.2</v>
      </c>
      <c r="X32" s="83">
        <v>73.2</v>
      </c>
      <c r="Y32" s="83">
        <v>120.9</v>
      </c>
      <c r="Z32" s="83">
        <v>170.8</v>
      </c>
      <c r="AA32" s="83">
        <v>216.8</v>
      </c>
      <c r="AB32" s="84">
        <v>96.3</v>
      </c>
      <c r="AC32" s="83">
        <v>132.30000000000001</v>
      </c>
      <c r="AD32" s="83">
        <v>294.8</v>
      </c>
      <c r="AE32" s="84">
        <v>368.8</v>
      </c>
      <c r="AF32" s="84">
        <v>154.69999999999999</v>
      </c>
      <c r="AG32" s="201">
        <v>155</v>
      </c>
      <c r="AH32" s="201">
        <v>210.4</v>
      </c>
      <c r="AI32" s="201">
        <v>286.10000000000002</v>
      </c>
      <c r="AJ32" s="83">
        <v>262.2</v>
      </c>
      <c r="AK32" s="83">
        <v>300.89999999999998</v>
      </c>
      <c r="AL32" s="200">
        <v>338.2</v>
      </c>
      <c r="AM32" s="200">
        <v>393.3</v>
      </c>
      <c r="AN32" s="200">
        <v>254</v>
      </c>
      <c r="AO32" s="200">
        <v>291.10000000000002</v>
      </c>
      <c r="AP32" s="200">
        <v>347.5</v>
      </c>
      <c r="AQ32" s="200">
        <v>446.4</v>
      </c>
      <c r="AR32" s="201">
        <v>248.2</v>
      </c>
      <c r="AS32" s="200">
        <v>292.8</v>
      </c>
      <c r="AT32" s="200">
        <v>333.6</v>
      </c>
      <c r="AU32" s="201">
        <v>381.1</v>
      </c>
      <c r="AV32" s="201">
        <v>225.5</v>
      </c>
      <c r="AW32" s="200">
        <v>266.5</v>
      </c>
      <c r="AX32" s="201">
        <v>350.4</v>
      </c>
      <c r="AY32" s="201">
        <v>414.8</v>
      </c>
      <c r="AZ32" s="201">
        <v>85.7</v>
      </c>
      <c r="BA32" s="200">
        <v>88.8</v>
      </c>
      <c r="BB32" s="200">
        <v>112.4</v>
      </c>
      <c r="BC32" s="1468">
        <v>115.6</v>
      </c>
      <c r="BD32" s="201">
        <v>81.900000000000006</v>
      </c>
      <c r="BE32" s="203">
        <v>72.900000000000006</v>
      </c>
    </row>
    <row r="33" spans="2:57" ht="19.5" customHeight="1" x14ac:dyDescent="0.3">
      <c r="B33" s="71"/>
      <c r="C33" s="56"/>
      <c r="D33" s="243"/>
      <c r="E33" s="244"/>
      <c r="F33" s="56"/>
      <c r="H33" s="1" t="s">
        <v>237</v>
      </c>
      <c r="I33" s="83">
        <v>768.9</v>
      </c>
      <c r="J33" s="83">
        <v>753.6</v>
      </c>
      <c r="K33" s="83">
        <v>694</v>
      </c>
      <c r="L33" s="83">
        <v>669.7</v>
      </c>
      <c r="M33" s="83">
        <v>591.9</v>
      </c>
      <c r="N33" s="83">
        <v>737.8</v>
      </c>
      <c r="O33" s="83">
        <v>592.29999999999995</v>
      </c>
      <c r="P33" s="83">
        <v>678.1</v>
      </c>
      <c r="Q33" s="83">
        <v>631</v>
      </c>
      <c r="R33" s="83">
        <v>637</v>
      </c>
      <c r="S33" s="83">
        <v>604.9</v>
      </c>
      <c r="T33" s="83">
        <v>614.29999999999995</v>
      </c>
      <c r="U33" s="83">
        <v>599.5</v>
      </c>
      <c r="V33" s="83">
        <v>601.4</v>
      </c>
      <c r="W33" s="83">
        <v>595.6</v>
      </c>
      <c r="X33" s="83">
        <v>607.9</v>
      </c>
      <c r="Y33" s="83">
        <v>649.79999999999995</v>
      </c>
      <c r="Z33" s="83">
        <v>572.20000000000005</v>
      </c>
      <c r="AA33" s="83">
        <v>531.20000000000005</v>
      </c>
      <c r="AB33" s="84">
        <v>537.70000000000005</v>
      </c>
      <c r="AC33" s="83">
        <v>519.79999999999995</v>
      </c>
      <c r="AD33" s="83">
        <v>588.6</v>
      </c>
      <c r="AE33" s="84">
        <v>587.29999999999995</v>
      </c>
      <c r="AF33" s="84">
        <v>568</v>
      </c>
      <c r="AG33" s="201">
        <v>533.6</v>
      </c>
      <c r="AH33" s="201">
        <v>535.9</v>
      </c>
      <c r="AI33" s="201">
        <v>515.4</v>
      </c>
      <c r="AJ33" s="83">
        <v>525.9</v>
      </c>
      <c r="AK33" s="83">
        <v>572.4</v>
      </c>
      <c r="AL33" s="200">
        <v>536.79999999999995</v>
      </c>
      <c r="AM33" s="200">
        <v>529</v>
      </c>
      <c r="AN33" s="200">
        <v>527.9</v>
      </c>
      <c r="AO33" s="200">
        <v>523.29999999999995</v>
      </c>
      <c r="AP33" s="200">
        <v>595.1</v>
      </c>
      <c r="AQ33" s="200">
        <v>605.9</v>
      </c>
      <c r="AR33" s="201">
        <v>714.9</v>
      </c>
      <c r="AS33" s="200">
        <v>707.3</v>
      </c>
      <c r="AT33" s="200">
        <v>726.3</v>
      </c>
      <c r="AU33" s="201">
        <v>728.6</v>
      </c>
      <c r="AV33" s="201">
        <v>808.6</v>
      </c>
      <c r="AW33" s="200">
        <v>778.3</v>
      </c>
      <c r="AX33" s="201">
        <v>832.8</v>
      </c>
      <c r="AY33" s="201">
        <v>852.4</v>
      </c>
      <c r="AZ33" s="201">
        <v>933.7</v>
      </c>
      <c r="BA33" s="200">
        <v>942</v>
      </c>
      <c r="BB33" s="200">
        <v>978.3</v>
      </c>
      <c r="BC33" s="1468">
        <v>972.7</v>
      </c>
      <c r="BD33" s="201">
        <v>1444.4</v>
      </c>
      <c r="BE33" s="203">
        <v>2062</v>
      </c>
    </row>
    <row r="34" spans="2:57" ht="19.5" customHeight="1" x14ac:dyDescent="0.3">
      <c r="B34" s="71"/>
      <c r="C34" s="1726" t="s">
        <v>8</v>
      </c>
      <c r="D34" s="1726"/>
      <c r="E34" s="1727"/>
      <c r="H34" s="1" t="s">
        <v>238</v>
      </c>
      <c r="I34" s="83">
        <v>4710.1000000000004</v>
      </c>
      <c r="J34" s="83">
        <v>4825.8999999999996</v>
      </c>
      <c r="K34" s="83">
        <v>5034.8</v>
      </c>
      <c r="L34" s="83">
        <v>4667.8</v>
      </c>
      <c r="M34" s="83">
        <v>4568.2</v>
      </c>
      <c r="N34" s="83">
        <v>4420.8999999999996</v>
      </c>
      <c r="O34" s="83">
        <v>4577.3999999999996</v>
      </c>
      <c r="P34" s="83">
        <v>4245.3</v>
      </c>
      <c r="Q34" s="83">
        <v>4192.3</v>
      </c>
      <c r="R34" s="83">
        <v>3623.9</v>
      </c>
      <c r="S34" s="83">
        <v>3754.4</v>
      </c>
      <c r="T34" s="83">
        <v>3331.4</v>
      </c>
      <c r="U34" s="83">
        <v>3405.7</v>
      </c>
      <c r="V34" s="83">
        <v>3248.7</v>
      </c>
      <c r="W34" s="83">
        <v>3283.4</v>
      </c>
      <c r="X34" s="83">
        <v>2976.5</v>
      </c>
      <c r="Y34" s="83">
        <v>3014.7</v>
      </c>
      <c r="Z34" s="83">
        <v>3015.5</v>
      </c>
      <c r="AA34" s="83">
        <v>3147</v>
      </c>
      <c r="AB34" s="84">
        <v>3009.4</v>
      </c>
      <c r="AC34" s="83">
        <v>2986.3</v>
      </c>
      <c r="AD34" s="83">
        <v>3030.4</v>
      </c>
      <c r="AE34" s="84">
        <v>3215.7</v>
      </c>
      <c r="AF34" s="84">
        <v>3288.6</v>
      </c>
      <c r="AG34" s="201">
        <v>3318.2</v>
      </c>
      <c r="AH34" s="201">
        <v>3378.2</v>
      </c>
      <c r="AI34" s="201">
        <v>3599.2</v>
      </c>
      <c r="AJ34" s="83">
        <v>3731.1</v>
      </c>
      <c r="AK34" s="83">
        <v>3606.2</v>
      </c>
      <c r="AL34" s="200">
        <v>3771.2</v>
      </c>
      <c r="AM34" s="200">
        <v>3835.1</v>
      </c>
      <c r="AN34" s="200">
        <v>3782.6</v>
      </c>
      <c r="AO34" s="200">
        <v>3590.4</v>
      </c>
      <c r="AP34" s="200">
        <v>3693.5</v>
      </c>
      <c r="AQ34" s="200">
        <v>3898.4</v>
      </c>
      <c r="AR34" s="201">
        <v>3603.2</v>
      </c>
      <c r="AS34" s="200">
        <v>3364.5</v>
      </c>
      <c r="AT34" s="200">
        <v>3351.2</v>
      </c>
      <c r="AU34" s="201">
        <v>3499.9</v>
      </c>
      <c r="AV34" s="201">
        <v>3568.3</v>
      </c>
      <c r="AW34" s="200">
        <v>3311.9</v>
      </c>
      <c r="AX34" s="201">
        <v>3602.7</v>
      </c>
      <c r="AY34" s="201">
        <v>4232.8</v>
      </c>
      <c r="AZ34" s="201">
        <v>4759.3</v>
      </c>
      <c r="BA34" s="200">
        <v>5408.1</v>
      </c>
      <c r="BB34" s="200">
        <v>6408.8</v>
      </c>
      <c r="BC34" s="1468">
        <v>7295.7</v>
      </c>
      <c r="BD34" s="201">
        <v>6535</v>
      </c>
      <c r="BE34" s="203">
        <v>6341.2</v>
      </c>
    </row>
    <row r="35" spans="2:57" ht="19.5" customHeight="1" x14ac:dyDescent="0.3">
      <c r="B35" s="71"/>
      <c r="C35" s="235"/>
      <c r="D35" s="235"/>
      <c r="E35" s="236"/>
      <c r="F35" s="56"/>
      <c r="H35" s="245" t="s">
        <v>239</v>
      </c>
      <c r="I35" s="133">
        <v>14240.9</v>
      </c>
      <c r="J35" s="133">
        <v>15487.1</v>
      </c>
      <c r="K35" s="133">
        <v>16699.400000000001</v>
      </c>
      <c r="L35" s="133">
        <v>14079.1</v>
      </c>
      <c r="M35" s="133">
        <v>16515.8</v>
      </c>
      <c r="N35" s="133">
        <v>19985</v>
      </c>
      <c r="O35" s="133">
        <v>21334.799999999999</v>
      </c>
      <c r="P35" s="133">
        <v>16263.9</v>
      </c>
      <c r="Q35" s="133">
        <v>15645.4</v>
      </c>
      <c r="R35" s="133">
        <v>16926.5</v>
      </c>
      <c r="S35" s="133">
        <v>18493.5</v>
      </c>
      <c r="T35" s="133">
        <v>16590.900000000001</v>
      </c>
      <c r="U35" s="133">
        <v>20966.5</v>
      </c>
      <c r="V35" s="133">
        <v>21813.3</v>
      </c>
      <c r="W35" s="133">
        <v>21454.400000000001</v>
      </c>
      <c r="X35" s="133">
        <v>18095.400000000001</v>
      </c>
      <c r="Y35" s="133">
        <v>23331.4</v>
      </c>
      <c r="Z35" s="133">
        <v>23232.2</v>
      </c>
      <c r="AA35" s="133">
        <v>25849.1</v>
      </c>
      <c r="AB35" s="134">
        <v>23865.7</v>
      </c>
      <c r="AC35" s="133">
        <v>27923.3</v>
      </c>
      <c r="AD35" s="133">
        <v>57187.199999999997</v>
      </c>
      <c r="AE35" s="134">
        <v>55421.4</v>
      </c>
      <c r="AF35" s="134">
        <v>53950</v>
      </c>
      <c r="AG35" s="240">
        <v>58581.599999999999</v>
      </c>
      <c r="AH35" s="240">
        <v>59963.6</v>
      </c>
      <c r="AI35" s="240">
        <v>64479.099999999977</v>
      </c>
      <c r="AJ35" s="133">
        <v>58074.099999999897</v>
      </c>
      <c r="AK35" s="133">
        <v>66013.999999999956</v>
      </c>
      <c r="AL35" s="241">
        <v>66297.499999999985</v>
      </c>
      <c r="AM35" s="241">
        <v>68239.100000000006</v>
      </c>
      <c r="AN35" s="241">
        <v>62131.5</v>
      </c>
      <c r="AO35" s="241">
        <v>68666.899999999994</v>
      </c>
      <c r="AP35" s="241">
        <v>74795.3</v>
      </c>
      <c r="AQ35" s="241">
        <v>95357.9</v>
      </c>
      <c r="AR35" s="240">
        <v>94543.299999999974</v>
      </c>
      <c r="AS35" s="241">
        <v>104452.30000000008</v>
      </c>
      <c r="AT35" s="241">
        <v>103438.39999999999</v>
      </c>
      <c r="AU35" s="240">
        <v>103982.7</v>
      </c>
      <c r="AV35" s="240">
        <v>98861.700000000041</v>
      </c>
      <c r="AW35" s="241">
        <v>37106.400000000023</v>
      </c>
      <c r="AX35" s="240">
        <v>38006.099999999977</v>
      </c>
      <c r="AY35" s="240">
        <v>39933.199999999997</v>
      </c>
      <c r="AZ35" s="240">
        <v>26651.3</v>
      </c>
      <c r="BA35" s="241">
        <v>36914.300000000003</v>
      </c>
      <c r="BB35" s="241">
        <v>40578.800000000003</v>
      </c>
      <c r="BC35" s="1472">
        <v>45536.7</v>
      </c>
      <c r="BD35" s="240">
        <v>36055.199999999997</v>
      </c>
      <c r="BE35" s="242">
        <v>44244.3</v>
      </c>
    </row>
    <row r="36" spans="2:57" ht="19.5" customHeight="1" x14ac:dyDescent="0.3">
      <c r="B36" s="71"/>
      <c r="C36" s="1721" t="s">
        <v>25</v>
      </c>
      <c r="D36" s="1721"/>
      <c r="E36" s="1722"/>
      <c r="F36" s="75"/>
      <c r="H36" s="10" t="s">
        <v>240</v>
      </c>
      <c r="I36" s="206">
        <v>23504.3</v>
      </c>
      <c r="J36" s="206">
        <v>24060</v>
      </c>
      <c r="K36" s="206">
        <v>24674.6</v>
      </c>
      <c r="L36" s="206">
        <v>25081.599999999999</v>
      </c>
      <c r="M36" s="206">
        <v>25401.8</v>
      </c>
      <c r="N36" s="206">
        <v>25275.599999999999</v>
      </c>
      <c r="O36" s="206">
        <v>25689.9</v>
      </c>
      <c r="P36" s="206">
        <v>25982.3</v>
      </c>
      <c r="Q36" s="206">
        <v>26329.7</v>
      </c>
      <c r="R36" s="206">
        <v>26750</v>
      </c>
      <c r="S36" s="206">
        <v>27427.4</v>
      </c>
      <c r="T36" s="206">
        <v>27512.7</v>
      </c>
      <c r="U36" s="206">
        <v>27930.1</v>
      </c>
      <c r="V36" s="206">
        <v>28188.6</v>
      </c>
      <c r="W36" s="206">
        <v>28590.400000000001</v>
      </c>
      <c r="X36" s="206">
        <v>28902.7</v>
      </c>
      <c r="Y36" s="206">
        <v>29117.9</v>
      </c>
      <c r="Z36" s="206">
        <v>29583.7</v>
      </c>
      <c r="AA36" s="206">
        <v>29936.6</v>
      </c>
      <c r="AB36" s="207">
        <v>31261.4</v>
      </c>
      <c r="AC36" s="206">
        <v>31602.3</v>
      </c>
      <c r="AD36" s="206">
        <v>32878</v>
      </c>
      <c r="AE36" s="207">
        <v>33727.199999999997</v>
      </c>
      <c r="AF36" s="207">
        <v>34044.800000000003</v>
      </c>
      <c r="AG36" s="207">
        <v>33630.5</v>
      </c>
      <c r="AH36" s="207">
        <v>34593.4</v>
      </c>
      <c r="AI36" s="207">
        <v>35589.199999999997</v>
      </c>
      <c r="AJ36" s="206">
        <v>35713</v>
      </c>
      <c r="AK36" s="206">
        <v>35827.300000000003</v>
      </c>
      <c r="AL36" s="210">
        <v>37202.300000000003</v>
      </c>
      <c r="AM36" s="210">
        <v>38740.300000000003</v>
      </c>
      <c r="AN36" s="210">
        <v>39119.300000000003</v>
      </c>
      <c r="AO36" s="210">
        <v>38809.5</v>
      </c>
      <c r="AP36" s="210">
        <v>40304.1</v>
      </c>
      <c r="AQ36" s="210">
        <v>42107.9</v>
      </c>
      <c r="AR36" s="211">
        <v>43361.5</v>
      </c>
      <c r="AS36" s="210">
        <v>44065.4</v>
      </c>
      <c r="AT36" s="210">
        <v>45725.4</v>
      </c>
      <c r="AU36" s="211">
        <v>47673.599999999999</v>
      </c>
      <c r="AV36" s="211">
        <v>48293.9</v>
      </c>
      <c r="AW36" s="210">
        <v>50845.599999999999</v>
      </c>
      <c r="AX36" s="211">
        <v>52412.1</v>
      </c>
      <c r="AY36" s="211">
        <v>54288.2</v>
      </c>
      <c r="AZ36" s="211">
        <v>54107.8</v>
      </c>
      <c r="BA36" s="210">
        <v>56213.4</v>
      </c>
      <c r="BB36" s="210">
        <v>57672.5</v>
      </c>
      <c r="BC36" s="1469">
        <v>58814.3</v>
      </c>
      <c r="BD36" s="211">
        <v>58873.3</v>
      </c>
      <c r="BE36" s="213">
        <v>59207.4</v>
      </c>
    </row>
    <row r="37" spans="2:57" ht="19.5" customHeight="1" x14ac:dyDescent="0.3">
      <c r="B37" s="71"/>
      <c r="C37" s="243"/>
      <c r="D37" s="243"/>
      <c r="E37" s="244"/>
      <c r="F37" s="56"/>
      <c r="H37" s="1" t="s">
        <v>241</v>
      </c>
      <c r="I37" s="83">
        <v>1931.8</v>
      </c>
      <c r="J37" s="83">
        <v>1931.8</v>
      </c>
      <c r="K37" s="83">
        <v>1931.8</v>
      </c>
      <c r="L37" s="83">
        <v>1931.8</v>
      </c>
      <c r="M37" s="83">
        <v>1931.8</v>
      </c>
      <c r="N37" s="83">
        <v>1931.8</v>
      </c>
      <c r="O37" s="83">
        <v>1931.8</v>
      </c>
      <c r="P37" s="83">
        <v>1931.8</v>
      </c>
      <c r="Q37" s="83">
        <v>1931.8</v>
      </c>
      <c r="R37" s="83">
        <v>1931.8</v>
      </c>
      <c r="S37" s="83">
        <v>1931.8</v>
      </c>
      <c r="T37" s="83">
        <v>1931.8</v>
      </c>
      <c r="U37" s="83">
        <v>1931.8</v>
      </c>
      <c r="V37" s="83">
        <v>1931.8</v>
      </c>
      <c r="W37" s="83">
        <v>1931.8</v>
      </c>
      <c r="X37" s="83">
        <v>1931.8</v>
      </c>
      <c r="Y37" s="83">
        <v>1931.8</v>
      </c>
      <c r="Z37" s="83">
        <v>1931.8</v>
      </c>
      <c r="AA37" s="83">
        <v>1931.8</v>
      </c>
      <c r="AB37" s="84">
        <v>2090.6</v>
      </c>
      <c r="AC37" s="83">
        <v>2090.6</v>
      </c>
      <c r="AD37" s="83">
        <v>2090.6</v>
      </c>
      <c r="AE37" s="84">
        <v>2090.6</v>
      </c>
      <c r="AF37" s="84">
        <v>2090.6</v>
      </c>
      <c r="AG37" s="84">
        <v>2090.6</v>
      </c>
      <c r="AH37" s="84">
        <v>2090.6</v>
      </c>
      <c r="AI37" s="84">
        <v>2090.6</v>
      </c>
      <c r="AJ37" s="83">
        <v>2090.6</v>
      </c>
      <c r="AK37" s="83">
        <v>2090.6</v>
      </c>
      <c r="AL37" s="200">
        <v>2090.6</v>
      </c>
      <c r="AM37" s="200">
        <v>2090.6</v>
      </c>
      <c r="AN37" s="200">
        <v>2090.6</v>
      </c>
      <c r="AO37" s="200">
        <v>2090.6</v>
      </c>
      <c r="AP37" s="200">
        <v>2090.6</v>
      </c>
      <c r="AQ37" s="200">
        <v>2090.6</v>
      </c>
      <c r="AR37" s="201">
        <v>2090.6</v>
      </c>
      <c r="AS37" s="200">
        <v>2090.6</v>
      </c>
      <c r="AT37" s="200">
        <v>2090.6</v>
      </c>
      <c r="AU37" s="201">
        <v>2090.6</v>
      </c>
      <c r="AV37" s="201">
        <v>2090.6</v>
      </c>
      <c r="AW37" s="200">
        <v>2090.6</v>
      </c>
      <c r="AX37" s="201">
        <v>2090.6</v>
      </c>
      <c r="AY37" s="201">
        <v>2090.6</v>
      </c>
      <c r="AZ37" s="201">
        <v>2090.6</v>
      </c>
      <c r="BA37" s="200">
        <v>2090.6</v>
      </c>
      <c r="BB37" s="200">
        <v>2090.6</v>
      </c>
      <c r="BC37" s="1468">
        <v>2090.6</v>
      </c>
      <c r="BD37" s="201">
        <v>2090.6</v>
      </c>
      <c r="BE37" s="203">
        <v>2090.6</v>
      </c>
    </row>
    <row r="38" spans="2:57" ht="19.5" customHeight="1" x14ac:dyDescent="0.3">
      <c r="B38" s="71"/>
      <c r="C38" s="1721" t="s">
        <v>32</v>
      </c>
      <c r="D38" s="1721"/>
      <c r="E38" s="1722"/>
      <c r="H38" s="1" t="s">
        <v>242</v>
      </c>
      <c r="I38" s="90" t="s">
        <v>243</v>
      </c>
      <c r="J38" s="90" t="s">
        <v>243</v>
      </c>
      <c r="K38" s="90" t="s">
        <v>243</v>
      </c>
      <c r="L38" s="90" t="s">
        <v>243</v>
      </c>
      <c r="M38" s="90" t="s">
        <v>243</v>
      </c>
      <c r="N38" s="90" t="s">
        <v>243</v>
      </c>
      <c r="O38" s="90" t="s">
        <v>243</v>
      </c>
      <c r="P38" s="90" t="s">
        <v>243</v>
      </c>
      <c r="Q38" s="90" t="s">
        <v>243</v>
      </c>
      <c r="R38" s="90" t="s">
        <v>243</v>
      </c>
      <c r="S38" s="90" t="s">
        <v>243</v>
      </c>
      <c r="T38" s="90" t="s">
        <v>243</v>
      </c>
      <c r="U38" s="90" t="s">
        <v>243</v>
      </c>
      <c r="V38" s="90" t="s">
        <v>243</v>
      </c>
      <c r="W38" s="90" t="s">
        <v>243</v>
      </c>
      <c r="X38" s="90" t="s">
        <v>243</v>
      </c>
      <c r="Y38" s="90" t="s">
        <v>243</v>
      </c>
      <c r="Z38" s="90" t="s">
        <v>243</v>
      </c>
      <c r="AA38" s="90" t="s">
        <v>243</v>
      </c>
      <c r="AB38" s="90" t="s">
        <v>243</v>
      </c>
      <c r="AC38" s="90" t="s">
        <v>243</v>
      </c>
      <c r="AD38" s="90" t="s">
        <v>243</v>
      </c>
      <c r="AE38" s="90" t="s">
        <v>243</v>
      </c>
      <c r="AF38" s="90" t="s">
        <v>243</v>
      </c>
      <c r="AG38" s="90" t="s">
        <v>243</v>
      </c>
      <c r="AH38" s="90" t="s">
        <v>243</v>
      </c>
      <c r="AI38" s="90" t="s">
        <v>243</v>
      </c>
      <c r="AJ38" s="90" t="s">
        <v>243</v>
      </c>
      <c r="AK38" s="90" t="s">
        <v>243</v>
      </c>
      <c r="AL38" s="200">
        <v>399.1</v>
      </c>
      <c r="AM38" s="200">
        <v>399.2</v>
      </c>
      <c r="AN38" s="200">
        <v>399.2</v>
      </c>
      <c r="AO38" s="200">
        <v>399.2</v>
      </c>
      <c r="AP38" s="200">
        <v>798.1</v>
      </c>
      <c r="AQ38" s="200">
        <v>1197.0999999999999</v>
      </c>
      <c r="AR38" s="201">
        <v>1696</v>
      </c>
      <c r="AS38" s="200">
        <v>2294.6</v>
      </c>
      <c r="AT38" s="200">
        <v>2569.9</v>
      </c>
      <c r="AU38" s="201">
        <v>2569.9</v>
      </c>
      <c r="AV38" s="201">
        <v>2838.2</v>
      </c>
      <c r="AW38" s="200">
        <v>3436.8</v>
      </c>
      <c r="AX38" s="201">
        <v>3935.6</v>
      </c>
      <c r="AY38" s="201">
        <v>4434.3</v>
      </c>
      <c r="AZ38" s="201">
        <v>4434.3</v>
      </c>
      <c r="BA38" s="200">
        <v>5032.8</v>
      </c>
      <c r="BB38" s="200">
        <v>5032.8</v>
      </c>
      <c r="BC38" s="1468">
        <v>5032.8</v>
      </c>
      <c r="BD38" s="201">
        <v>5032.8</v>
      </c>
      <c r="BE38" s="203">
        <v>5431.9</v>
      </c>
    </row>
    <row r="39" spans="2:57" ht="19.5" customHeight="1" thickBot="1" x14ac:dyDescent="0.35">
      <c r="B39" s="114"/>
      <c r="C39" s="115"/>
      <c r="D39" s="115"/>
      <c r="E39" s="116"/>
      <c r="H39" s="1" t="s">
        <v>244</v>
      </c>
      <c r="I39" s="83">
        <v>15841.3</v>
      </c>
      <c r="J39" s="83">
        <v>15841.3</v>
      </c>
      <c r="K39" s="83">
        <v>15840.3</v>
      </c>
      <c r="L39" s="83">
        <v>15840.3</v>
      </c>
      <c r="M39" s="83">
        <v>15840.3</v>
      </c>
      <c r="N39" s="83">
        <v>15855.5</v>
      </c>
      <c r="O39" s="83">
        <v>15854.1</v>
      </c>
      <c r="P39" s="83">
        <v>15854.6</v>
      </c>
      <c r="Q39" s="83">
        <v>15854.6</v>
      </c>
      <c r="R39" s="83">
        <v>15854.6</v>
      </c>
      <c r="S39" s="83">
        <v>15854.6</v>
      </c>
      <c r="T39" s="83">
        <v>15854.6</v>
      </c>
      <c r="U39" s="83">
        <v>15854.5</v>
      </c>
      <c r="V39" s="83">
        <v>15854.5</v>
      </c>
      <c r="W39" s="83">
        <v>15854.5</v>
      </c>
      <c r="X39" s="83">
        <v>15854.5</v>
      </c>
      <c r="Y39" s="83">
        <v>15854.5</v>
      </c>
      <c r="Z39" s="83">
        <v>15854.5</v>
      </c>
      <c r="AA39" s="83">
        <v>15854.8</v>
      </c>
      <c r="AB39" s="84">
        <v>16994.900000000001</v>
      </c>
      <c r="AC39" s="83">
        <v>16995.5</v>
      </c>
      <c r="AD39" s="83">
        <v>16988.900000000001</v>
      </c>
      <c r="AE39" s="84">
        <v>17121.900000000001</v>
      </c>
      <c r="AF39" s="84">
        <v>17122.2</v>
      </c>
      <c r="AG39" s="84">
        <v>17121.400000000001</v>
      </c>
      <c r="AH39" s="84">
        <v>17123</v>
      </c>
      <c r="AI39" s="84">
        <v>17122</v>
      </c>
      <c r="AJ39" s="83">
        <v>17121.7</v>
      </c>
      <c r="AK39" s="83">
        <v>17119.8</v>
      </c>
      <c r="AL39" s="200">
        <v>17123.3</v>
      </c>
      <c r="AM39" s="200">
        <v>17122.599999999999</v>
      </c>
      <c r="AN39" s="200">
        <v>17122.8</v>
      </c>
      <c r="AO39" s="200">
        <v>17122.900000000001</v>
      </c>
      <c r="AP39" s="200">
        <v>16728.099999999999</v>
      </c>
      <c r="AQ39" s="200">
        <v>16723.599999999999</v>
      </c>
      <c r="AR39" s="201">
        <v>16723.599999999999</v>
      </c>
      <c r="AS39" s="200">
        <v>16723.599999999999</v>
      </c>
      <c r="AT39" s="200">
        <v>16723.599999999999</v>
      </c>
      <c r="AU39" s="201">
        <v>16941.5</v>
      </c>
      <c r="AV39" s="201">
        <v>16940.2</v>
      </c>
      <c r="AW39" s="200">
        <v>16940.2</v>
      </c>
      <c r="AX39" s="201">
        <v>16940.8</v>
      </c>
      <c r="AY39" s="201">
        <v>16940.7</v>
      </c>
      <c r="AZ39" s="201">
        <v>16940.7</v>
      </c>
      <c r="BA39" s="200">
        <v>16940.7</v>
      </c>
      <c r="BB39" s="200">
        <v>16649.2</v>
      </c>
      <c r="BC39" s="1468">
        <v>16643.599999999999</v>
      </c>
      <c r="BD39" s="201">
        <v>16647.900000000001</v>
      </c>
      <c r="BE39" s="203">
        <v>16639.900000000001</v>
      </c>
    </row>
    <row r="40" spans="2:57" ht="19.5" customHeight="1" thickTop="1" x14ac:dyDescent="0.3">
      <c r="H40" s="1" t="s">
        <v>245</v>
      </c>
      <c r="I40" s="83">
        <v>150.69999999999999</v>
      </c>
      <c r="J40" s="83">
        <v>170</v>
      </c>
      <c r="K40" s="83">
        <v>311.5</v>
      </c>
      <c r="L40" s="83">
        <v>295.10000000000002</v>
      </c>
      <c r="M40" s="83">
        <v>402.5</v>
      </c>
      <c r="N40" s="83">
        <v>313.7</v>
      </c>
      <c r="O40" s="83">
        <v>302.8</v>
      </c>
      <c r="P40" s="83">
        <v>336.3</v>
      </c>
      <c r="Q40" s="83">
        <v>332.9</v>
      </c>
      <c r="R40" s="83">
        <v>354.4</v>
      </c>
      <c r="S40" s="83">
        <v>582</v>
      </c>
      <c r="T40" s="83">
        <v>461.7</v>
      </c>
      <c r="U40" s="83">
        <v>572</v>
      </c>
      <c r="V40" s="83">
        <v>492</v>
      </c>
      <c r="W40" s="83">
        <v>469.9</v>
      </c>
      <c r="X40" s="83">
        <v>430.2</v>
      </c>
      <c r="Y40" s="83">
        <v>602.4</v>
      </c>
      <c r="Z40" s="83">
        <v>645.20000000000005</v>
      </c>
      <c r="AA40" s="83">
        <v>596.5</v>
      </c>
      <c r="AB40" s="84">
        <v>405.3</v>
      </c>
      <c r="AC40" s="83">
        <v>438.5</v>
      </c>
      <c r="AD40" s="83">
        <v>698</v>
      </c>
      <c r="AE40" s="84">
        <v>652</v>
      </c>
      <c r="AF40" s="84">
        <v>537.70000000000005</v>
      </c>
      <c r="AG40" s="84">
        <v>174.9</v>
      </c>
      <c r="AH40" s="84">
        <v>189.2</v>
      </c>
      <c r="AI40" s="84">
        <v>230.09999999999854</v>
      </c>
      <c r="AJ40" s="83">
        <v>177.70000000000437</v>
      </c>
      <c r="AK40" s="83">
        <v>352.09999999999854</v>
      </c>
      <c r="AL40" s="200">
        <v>476.40000000000146</v>
      </c>
      <c r="AM40" s="200">
        <v>500.5</v>
      </c>
      <c r="AN40" s="200">
        <v>348</v>
      </c>
      <c r="AO40" s="200">
        <v>173</v>
      </c>
      <c r="AP40" s="200">
        <v>290.2</v>
      </c>
      <c r="AQ40" s="200">
        <v>386.40000000000146</v>
      </c>
      <c r="AR40" s="201">
        <v>612.29999999999563</v>
      </c>
      <c r="AS40" s="200">
        <v>294.50000000000728</v>
      </c>
      <c r="AT40" s="200">
        <v>501.5</v>
      </c>
      <c r="AU40" s="201">
        <v>1449.6</v>
      </c>
      <c r="AV40" s="201">
        <v>1054.9999999999927</v>
      </c>
      <c r="AW40" s="200">
        <v>1627.3999999999942</v>
      </c>
      <c r="AX40" s="201">
        <v>1298.6999999999971</v>
      </c>
      <c r="AY40" s="201">
        <v>1043.9000000000015</v>
      </c>
      <c r="AZ40" s="201">
        <v>1249.9000000000001</v>
      </c>
      <c r="BA40" s="200">
        <v>1724.1</v>
      </c>
      <c r="BB40" s="200">
        <v>1840.6</v>
      </c>
      <c r="BC40" s="1468">
        <v>2032.6</v>
      </c>
      <c r="BD40" s="201">
        <v>2295.1</v>
      </c>
      <c r="BE40" s="203">
        <v>1531.4</v>
      </c>
    </row>
    <row r="41" spans="2:57" ht="19.5" customHeight="1" x14ac:dyDescent="0.3">
      <c r="H41" s="1" t="s">
        <v>246</v>
      </c>
      <c r="I41" s="83">
        <v>5396.2</v>
      </c>
      <c r="J41" s="83">
        <v>5926.9</v>
      </c>
      <c r="K41" s="83">
        <v>6391.1</v>
      </c>
      <c r="L41" s="83">
        <v>6819.9</v>
      </c>
      <c r="M41" s="83">
        <v>7021.2</v>
      </c>
      <c r="N41" s="83">
        <v>7174.6</v>
      </c>
      <c r="O41" s="83">
        <v>7601.2</v>
      </c>
      <c r="P41" s="83">
        <v>7859.6</v>
      </c>
      <c r="Q41" s="83">
        <v>8025.7</v>
      </c>
      <c r="R41" s="83">
        <v>8417.9</v>
      </c>
      <c r="S41" s="83">
        <v>8864.2000000000007</v>
      </c>
      <c r="T41" s="83">
        <v>9067.1</v>
      </c>
      <c r="U41" s="83">
        <v>9370.7999999999993</v>
      </c>
      <c r="V41" s="83">
        <v>9702.5</v>
      </c>
      <c r="W41" s="83">
        <v>10117</v>
      </c>
      <c r="X41" s="83">
        <v>10464.1</v>
      </c>
      <c r="Y41" s="83">
        <v>10630.4</v>
      </c>
      <c r="Z41" s="83">
        <v>11210.9</v>
      </c>
      <c r="AA41" s="83">
        <v>11775.3</v>
      </c>
      <c r="AB41" s="84">
        <v>12229.2</v>
      </c>
      <c r="AC41" s="83">
        <v>12601.4</v>
      </c>
      <c r="AD41" s="83">
        <v>13594.9</v>
      </c>
      <c r="AE41" s="84">
        <v>14492.4</v>
      </c>
      <c r="AF41" s="84">
        <v>15044.2</v>
      </c>
      <c r="AG41" s="84">
        <v>15173.6</v>
      </c>
      <c r="AH41" s="84">
        <v>16120.4</v>
      </c>
      <c r="AI41" s="84">
        <v>17074.099999999999</v>
      </c>
      <c r="AJ41" s="83">
        <v>17282.400000000001</v>
      </c>
      <c r="AK41" s="83">
        <v>17349.900000000001</v>
      </c>
      <c r="AL41" s="200">
        <v>18339</v>
      </c>
      <c r="AM41" s="200">
        <v>19278.2</v>
      </c>
      <c r="AN41" s="200">
        <v>19709.5</v>
      </c>
      <c r="AO41" s="200">
        <v>19574.7</v>
      </c>
      <c r="AP41" s="200">
        <v>20793.900000000001</v>
      </c>
      <c r="AQ41" s="200">
        <v>21949.9</v>
      </c>
      <c r="AR41" s="201">
        <v>22517.4</v>
      </c>
      <c r="AS41" s="200">
        <v>22903.1</v>
      </c>
      <c r="AT41" s="200">
        <v>24075.9</v>
      </c>
      <c r="AU41" s="201">
        <v>25063.3</v>
      </c>
      <c r="AV41" s="201">
        <v>25672.799999999999</v>
      </c>
      <c r="AW41" s="200">
        <v>26856.2</v>
      </c>
      <c r="AX41" s="201">
        <v>27842.6</v>
      </c>
      <c r="AY41" s="201">
        <v>29073.599999999999</v>
      </c>
      <c r="AZ41" s="201">
        <v>28948.400000000001</v>
      </c>
      <c r="BA41" s="200">
        <v>29850.9</v>
      </c>
      <c r="BB41" s="200">
        <v>30890.7</v>
      </c>
      <c r="BC41" s="1468">
        <v>32015.599999999999</v>
      </c>
      <c r="BD41" s="201">
        <v>32029.200000000001</v>
      </c>
      <c r="BE41" s="203">
        <v>32439.1</v>
      </c>
    </row>
    <row r="42" spans="2:57" ht="19.5" customHeight="1" x14ac:dyDescent="0.3">
      <c r="H42" s="1" t="s">
        <v>247</v>
      </c>
      <c r="I42" s="83">
        <v>0</v>
      </c>
      <c r="J42" s="83">
        <v>0</v>
      </c>
      <c r="K42" s="83">
        <v>0</v>
      </c>
      <c r="L42" s="83">
        <v>0</v>
      </c>
      <c r="M42" s="83">
        <v>0</v>
      </c>
      <c r="N42" s="83">
        <v>0</v>
      </c>
      <c r="O42" s="83">
        <v>0</v>
      </c>
      <c r="P42" s="83">
        <v>0</v>
      </c>
      <c r="Q42" s="83">
        <v>0</v>
      </c>
      <c r="R42" s="83">
        <v>0</v>
      </c>
      <c r="S42" s="83">
        <v>0</v>
      </c>
      <c r="T42" s="83">
        <v>0</v>
      </c>
      <c r="U42" s="83">
        <v>0</v>
      </c>
      <c r="V42" s="83">
        <v>0</v>
      </c>
      <c r="W42" s="83">
        <v>0</v>
      </c>
      <c r="X42" s="83">
        <v>0</v>
      </c>
      <c r="Y42" s="83">
        <v>-127.5</v>
      </c>
      <c r="Z42" s="83">
        <v>-300</v>
      </c>
      <c r="AA42" s="83">
        <v>-476.1</v>
      </c>
      <c r="AB42" s="84">
        <v>-722</v>
      </c>
      <c r="AC42" s="83">
        <v>-801.2</v>
      </c>
      <c r="AD42" s="83">
        <v>-801.2</v>
      </c>
      <c r="AE42" s="84">
        <v>-636.20000000000005</v>
      </c>
      <c r="AF42" s="84">
        <v>-756</v>
      </c>
      <c r="AG42" s="84">
        <v>-936.2</v>
      </c>
      <c r="AH42" s="84">
        <v>-936.2</v>
      </c>
      <c r="AI42" s="84">
        <v>-936.2</v>
      </c>
      <c r="AJ42" s="83">
        <v>-968.5</v>
      </c>
      <c r="AK42" s="83">
        <v>-1094.7</v>
      </c>
      <c r="AL42" s="200">
        <v>-1236.2</v>
      </c>
      <c r="AM42" s="200">
        <v>-1236.2</v>
      </c>
      <c r="AN42" s="200">
        <v>-1136.2</v>
      </c>
      <c r="AO42" s="200">
        <v>-1136.2</v>
      </c>
      <c r="AP42" s="200">
        <v>-1136.2</v>
      </c>
      <c r="AQ42" s="200">
        <v>-1136.2</v>
      </c>
      <c r="AR42" s="201">
        <v>-1136.2</v>
      </c>
      <c r="AS42" s="200">
        <v>-1136.2</v>
      </c>
      <c r="AT42" s="200">
        <v>-1136.2</v>
      </c>
      <c r="AU42" s="201">
        <v>-1136.2</v>
      </c>
      <c r="AV42" s="201">
        <v>-1136.2</v>
      </c>
      <c r="AW42" s="200">
        <v>-986.2</v>
      </c>
      <c r="AX42" s="201">
        <v>-986.2</v>
      </c>
      <c r="AY42" s="201">
        <v>-836.2</v>
      </c>
      <c r="AZ42" s="201">
        <v>-836.2</v>
      </c>
      <c r="BA42" s="200">
        <v>-1107.9000000000001</v>
      </c>
      <c r="BB42" s="200">
        <v>-865.8</v>
      </c>
      <c r="BC42" s="1468">
        <v>-967.8</v>
      </c>
      <c r="BD42" s="201">
        <v>-1165.8</v>
      </c>
      <c r="BE42" s="203">
        <v>-996.8</v>
      </c>
    </row>
    <row r="43" spans="2:57" ht="19.5" customHeight="1" x14ac:dyDescent="0.3">
      <c r="H43" s="245" t="s">
        <v>248</v>
      </c>
      <c r="I43" s="133">
        <v>184.3</v>
      </c>
      <c r="J43" s="133">
        <v>190</v>
      </c>
      <c r="K43" s="133">
        <v>199.9</v>
      </c>
      <c r="L43" s="133">
        <v>194.5</v>
      </c>
      <c r="M43" s="133">
        <v>206</v>
      </c>
      <c r="N43" s="133">
        <v>0</v>
      </c>
      <c r="O43" s="133">
        <v>0</v>
      </c>
      <c r="P43" s="133">
        <v>0</v>
      </c>
      <c r="Q43" s="133">
        <v>184.7</v>
      </c>
      <c r="R43" s="133">
        <v>191.3</v>
      </c>
      <c r="S43" s="133">
        <v>194.8</v>
      </c>
      <c r="T43" s="133">
        <v>197.6</v>
      </c>
      <c r="U43" s="133">
        <v>201</v>
      </c>
      <c r="V43" s="133">
        <v>207.8</v>
      </c>
      <c r="W43" s="133">
        <v>217.2</v>
      </c>
      <c r="X43" s="133">
        <v>222.1</v>
      </c>
      <c r="Y43" s="133">
        <v>226.3</v>
      </c>
      <c r="Z43" s="133">
        <v>241.3</v>
      </c>
      <c r="AA43" s="133">
        <v>254.3</v>
      </c>
      <c r="AB43" s="134">
        <v>263.39999999999998</v>
      </c>
      <c r="AC43" s="133">
        <v>277.5</v>
      </c>
      <c r="AD43" s="133">
        <v>306.8</v>
      </c>
      <c r="AE43" s="134">
        <v>6.5</v>
      </c>
      <c r="AF43" s="134">
        <v>6.1</v>
      </c>
      <c r="AG43" s="134">
        <v>6.2</v>
      </c>
      <c r="AH43" s="134">
        <v>6.4</v>
      </c>
      <c r="AI43" s="134">
        <v>8.6</v>
      </c>
      <c r="AJ43" s="133">
        <v>9.1</v>
      </c>
      <c r="AK43" s="133">
        <v>9.6</v>
      </c>
      <c r="AL43" s="241">
        <v>10.1</v>
      </c>
      <c r="AM43" s="241">
        <v>585.4</v>
      </c>
      <c r="AN43" s="241">
        <v>585.4</v>
      </c>
      <c r="AO43" s="241">
        <v>585.29999999999995</v>
      </c>
      <c r="AP43" s="241">
        <v>739.4</v>
      </c>
      <c r="AQ43" s="241">
        <v>896.5</v>
      </c>
      <c r="AR43" s="240">
        <v>857.8</v>
      </c>
      <c r="AS43" s="241">
        <v>895.2</v>
      </c>
      <c r="AT43" s="241">
        <v>900.1</v>
      </c>
      <c r="AU43" s="240">
        <v>694.9</v>
      </c>
      <c r="AV43" s="240">
        <v>833.3</v>
      </c>
      <c r="AW43" s="241">
        <v>880.6</v>
      </c>
      <c r="AX43" s="240">
        <v>1290</v>
      </c>
      <c r="AY43" s="240">
        <v>1541.3</v>
      </c>
      <c r="AZ43" s="240">
        <v>1280.0999999999999</v>
      </c>
      <c r="BA43" s="241">
        <v>1682.2</v>
      </c>
      <c r="BB43" s="241">
        <v>2034.4</v>
      </c>
      <c r="BC43" s="1472">
        <v>1966.9</v>
      </c>
      <c r="BD43" s="240">
        <v>1943.5</v>
      </c>
      <c r="BE43" s="242">
        <v>2071.3000000000002</v>
      </c>
    </row>
    <row r="44" spans="2:57" ht="17.25" customHeight="1" x14ac:dyDescent="0.25">
      <c r="H44" s="1734" t="s">
        <v>165</v>
      </c>
      <c r="I44" s="1734"/>
      <c r="J44" s="1734"/>
      <c r="K44" s="1734"/>
      <c r="L44" s="1734"/>
      <c r="M44" s="1734"/>
      <c r="N44" s="1734"/>
      <c r="O44" s="1734"/>
      <c r="P44" s="1734"/>
      <c r="Q44" s="1734"/>
      <c r="R44" s="1734"/>
      <c r="S44" s="1734"/>
      <c r="T44" s="1734"/>
      <c r="U44" s="1734"/>
      <c r="V44" s="1734"/>
      <c r="W44" s="1734"/>
      <c r="X44" s="1734"/>
      <c r="Y44" s="1734"/>
      <c r="Z44" s="1734"/>
      <c r="AA44" s="1734"/>
      <c r="AB44" s="1734"/>
      <c r="AC44" s="1734"/>
      <c r="AD44" s="1734"/>
      <c r="AE44" s="1734"/>
      <c r="AF44" s="1734"/>
      <c r="AG44" s="1734"/>
      <c r="AH44" s="1734"/>
      <c r="AI44" s="1734"/>
      <c r="AJ44" s="1734"/>
      <c r="AK44" s="1734"/>
      <c r="AL44" s="1734"/>
      <c r="AM44" s="1734"/>
      <c r="AN44" s="1734"/>
      <c r="AO44" s="1734"/>
      <c r="AP44" s="1734"/>
      <c r="AQ44" s="1734"/>
      <c r="AR44" s="1734"/>
      <c r="AS44" s="1734"/>
      <c r="AT44" s="1734"/>
      <c r="AU44" s="1734"/>
      <c r="AV44" s="1734"/>
      <c r="AW44" s="1734"/>
      <c r="AX44" s="1734"/>
      <c r="AY44" s="1734"/>
      <c r="AZ44" s="1734"/>
      <c r="BA44" s="1734"/>
      <c r="BB44" s="1734"/>
      <c r="BC44" s="1734"/>
      <c r="BD44" s="1471"/>
      <c r="BE44" s="1471"/>
    </row>
    <row r="45" spans="2:57" ht="17.25" customHeight="1" x14ac:dyDescent="0.25">
      <c r="H45" s="1735"/>
      <c r="I45" s="1735"/>
      <c r="J45" s="1735"/>
      <c r="K45" s="1735"/>
      <c r="L45" s="1735"/>
      <c r="M45" s="1735"/>
      <c r="N45" s="1735"/>
      <c r="O45" s="1735"/>
      <c r="P45" s="1735"/>
      <c r="Q45" s="1735"/>
      <c r="R45" s="1735"/>
      <c r="S45" s="1735"/>
      <c r="T45" s="1735"/>
      <c r="U45" s="1735"/>
      <c r="V45" s="1735"/>
      <c r="W45" s="1735"/>
      <c r="X45" s="1735"/>
      <c r="Y45" s="1735"/>
      <c r="Z45" s="1735"/>
      <c r="AA45" s="1735"/>
      <c r="AB45" s="1735"/>
      <c r="AC45" s="1735"/>
      <c r="AD45" s="1735"/>
      <c r="AE45" s="1735"/>
      <c r="AF45" s="1735"/>
      <c r="AG45" s="1735"/>
      <c r="AH45" s="1735"/>
      <c r="AI45" s="1735"/>
      <c r="AJ45" s="1735"/>
      <c r="AK45" s="1735"/>
      <c r="AL45" s="1735"/>
      <c r="AM45" s="1735"/>
      <c r="AN45" s="1735"/>
      <c r="AO45" s="1735"/>
      <c r="AP45" s="1735"/>
      <c r="AQ45" s="1735"/>
      <c r="AR45" s="1735"/>
      <c r="AS45" s="1735"/>
      <c r="AT45" s="1735"/>
      <c r="AU45" s="1735"/>
      <c r="AV45" s="1735"/>
      <c r="AW45" s="1735"/>
      <c r="AX45" s="1735"/>
      <c r="AY45" s="1735"/>
      <c r="AZ45" s="1735"/>
      <c r="BA45" s="1735"/>
      <c r="BB45" s="1735"/>
      <c r="BC45" s="1735"/>
      <c r="BD45" s="1636"/>
      <c r="BE45" s="1444"/>
    </row>
    <row r="46" spans="2:57" ht="18" customHeight="1" x14ac:dyDescent="0.3">
      <c r="AL46" s="3"/>
      <c r="AM46" s="3"/>
      <c r="AN46" s="3"/>
      <c r="AO46" s="3"/>
      <c r="AP46" s="3"/>
      <c r="AQ46" s="3"/>
      <c r="AR46" s="3"/>
      <c r="AS46" s="3"/>
      <c r="AT46" s="3"/>
      <c r="AU46" s="3"/>
      <c r="AV46" s="3"/>
      <c r="AW46" s="3"/>
      <c r="AX46" s="3"/>
      <c r="AY46" s="3"/>
      <c r="AZ46" s="3"/>
      <c r="BA46" s="3"/>
      <c r="BB46" s="3"/>
      <c r="BC46" s="3"/>
      <c r="BD46" s="3"/>
      <c r="BE46" s="3"/>
    </row>
  </sheetData>
  <mergeCells count="25">
    <mergeCell ref="H44:BC45"/>
    <mergeCell ref="D14:F14"/>
    <mergeCell ref="C28:E28"/>
    <mergeCell ref="C30:E30"/>
    <mergeCell ref="C32:E32"/>
    <mergeCell ref="C34:E34"/>
    <mergeCell ref="C36:E36"/>
    <mergeCell ref="C38:E38"/>
    <mergeCell ref="D20:E20"/>
    <mergeCell ref="D21:E21"/>
    <mergeCell ref="D22:E22"/>
    <mergeCell ref="D23:E23"/>
    <mergeCell ref="D17:E17"/>
    <mergeCell ref="AZ4:BB4"/>
    <mergeCell ref="C8:E8"/>
    <mergeCell ref="D24:E24"/>
    <mergeCell ref="C26:E26"/>
    <mergeCell ref="D15:E15"/>
    <mergeCell ref="D16:E16"/>
    <mergeCell ref="D18:E18"/>
    <mergeCell ref="D19:E19"/>
    <mergeCell ref="C10:E10"/>
    <mergeCell ref="C12:E12"/>
    <mergeCell ref="D13:E13"/>
    <mergeCell ref="B4:E4"/>
  </mergeCells>
  <phoneticPr fontId="3" type="noConversion"/>
  <hyperlinks>
    <hyperlink ref="C26" location="B_IS!A1" display="KB Kookmin Bank"/>
    <hyperlink ref="C28" location="S_IS!A1" display="KB Securities"/>
    <hyperlink ref="C32" location="C_IS!A1" display="KB Kookmin Card"/>
    <hyperlink ref="C12" location="G_IS!A1" display="KB Financial Group"/>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23:E23" location="G_Employees!A1" display="Employees / Branches"/>
    <hyperlink ref="D13:E13" location="G_IS!A1" display="Condensed Income Statement"/>
    <hyperlink ref="D24:E24" location="'G_Credit Rating'!A1" display="Credit Ratings"/>
    <hyperlink ref="C36" location="Other_IS!A1" display="Other Subsidiaries"/>
    <hyperlink ref="C38" location="Contacts!A1" display="Contacts"/>
    <hyperlink ref="C10" location="Hightlights!A1" display="Highlights"/>
    <hyperlink ref="C10:E10" location="'Financial Highlights'!A1" display="Finanial Highlights"/>
    <hyperlink ref="C30" location="I_Key!A1" display="KB Insurance"/>
    <hyperlink ref="C34:E34" location="L_IS!A1" display="KB Life Insurance"/>
    <hyperlink ref="C8:E8" location="Disclaimer!A1" display="Disclaimer"/>
  </hyperlinks>
  <pageMargins left="0.39370078740157483" right="0.39370078740157483" top="0.47244094488188981" bottom="0.31496062992125984" header="0.31496062992125984" footer="0.31496062992125984"/>
  <pageSetup paperSize="9" scale="57" fitToHeight="0" orientation="landscape" horizontalDpi="300" verticalDpi="300"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E53"/>
  <sheetViews>
    <sheetView showGridLines="0" view="pageBreakPreview" topLeftCell="A7" zoomScale="70" zoomScaleNormal="70" zoomScaleSheetLayoutView="70" workbookViewId="0">
      <selection activeCell="C16" sqref="C16:E16"/>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7" width="15.5" style="38" customWidth="1"/>
    <col min="58" max="16384" width="10.75" style="38"/>
  </cols>
  <sheetData>
    <row r="1" spans="2:57" ht="5.25" customHeight="1" x14ac:dyDescent="0.3"/>
    <row r="2" spans="2:57" ht="28.5" customHeight="1" x14ac:dyDescent="0.35">
      <c r="H2" s="39"/>
    </row>
    <row r="3" spans="2:57" ht="3" customHeight="1" x14ac:dyDescent="0.3">
      <c r="H3" s="40"/>
    </row>
    <row r="4" spans="2:57" ht="30" customHeight="1" x14ac:dyDescent="0.3">
      <c r="B4" s="1719" t="s">
        <v>25</v>
      </c>
      <c r="C4" s="1719"/>
      <c r="D4" s="1719"/>
      <c r="E4" s="1719"/>
      <c r="F4" s="191"/>
      <c r="G4" s="42"/>
      <c r="H4" s="64" t="s">
        <v>11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row>
    <row r="5" spans="2:57" ht="18" customHeight="1" x14ac:dyDescent="0.3">
      <c r="B5" s="44"/>
      <c r="C5" s="44"/>
      <c r="D5" s="44"/>
      <c r="E5" s="44"/>
      <c r="F5" s="44"/>
      <c r="AI5" s="38"/>
      <c r="AY5" s="70"/>
      <c r="AZ5" s="70"/>
      <c r="BA5" s="70"/>
      <c r="BB5" s="70"/>
      <c r="BC5" s="70"/>
      <c r="BD5" s="70"/>
      <c r="BE5" s="70"/>
    </row>
    <row r="6" spans="2:57" ht="3" customHeight="1" thickBot="1" x14ac:dyDescent="0.35">
      <c r="H6" s="40"/>
    </row>
    <row r="7" spans="2:57" ht="12" customHeight="1" thickTop="1" x14ac:dyDescent="0.3">
      <c r="B7" s="193"/>
      <c r="C7" s="67"/>
      <c r="D7" s="67"/>
      <c r="E7" s="68"/>
      <c r="AI7" s="38"/>
    </row>
    <row r="8" spans="2:57" ht="19.5" customHeight="1" x14ac:dyDescent="0.3">
      <c r="B8" s="74"/>
      <c r="C8" s="1721" t="s">
        <v>2</v>
      </c>
      <c r="D8" s="1721"/>
      <c r="E8" s="1722"/>
      <c r="F8" s="56"/>
      <c r="H8" s="700" t="s">
        <v>420</v>
      </c>
      <c r="I8" s="273"/>
      <c r="J8" s="273"/>
      <c r="K8" s="273"/>
      <c r="L8" s="273"/>
      <c r="M8" s="273"/>
      <c r="N8" s="273"/>
      <c r="O8" s="273"/>
      <c r="P8" s="273"/>
      <c r="Q8" s="273"/>
      <c r="R8" s="273"/>
      <c r="S8" s="273"/>
      <c r="T8" s="273"/>
      <c r="U8" s="273"/>
      <c r="V8" s="273"/>
      <c r="W8" s="273"/>
      <c r="X8" s="273"/>
      <c r="Y8" s="273"/>
      <c r="Z8" s="273"/>
      <c r="AA8" s="273"/>
      <c r="AB8" s="273"/>
      <c r="AC8" s="274"/>
      <c r="AD8" s="273"/>
      <c r="AE8" s="274"/>
      <c r="AF8" s="274"/>
      <c r="AG8" s="274"/>
      <c r="AH8" s="274"/>
      <c r="AI8" s="274"/>
      <c r="AJ8" s="273"/>
      <c r="AK8" s="293"/>
    </row>
    <row r="9" spans="2:57" ht="19.5" customHeight="1" thickBot="1" x14ac:dyDescent="0.35">
      <c r="B9" s="71"/>
      <c r="C9" s="75"/>
      <c r="D9" s="75"/>
      <c r="E9" s="76"/>
      <c r="F9" s="75"/>
      <c r="H9" s="77" t="s">
        <v>39</v>
      </c>
      <c r="I9" s="78" t="s">
        <v>167</v>
      </c>
      <c r="J9" s="78" t="s">
        <v>168</v>
      </c>
      <c r="K9" s="78" t="s">
        <v>169</v>
      </c>
      <c r="L9" s="78" t="s">
        <v>170</v>
      </c>
      <c r="M9" s="78" t="s">
        <v>171</v>
      </c>
      <c r="N9" s="78" t="s">
        <v>172</v>
      </c>
      <c r="O9" s="78" t="s">
        <v>173</v>
      </c>
      <c r="P9" s="78" t="s">
        <v>174</v>
      </c>
      <c r="Q9" s="78" t="s">
        <v>175</v>
      </c>
      <c r="R9" s="78" t="s">
        <v>176</v>
      </c>
      <c r="S9" s="78" t="s">
        <v>177</v>
      </c>
      <c r="T9" s="78" t="s">
        <v>178</v>
      </c>
      <c r="U9" s="78" t="s">
        <v>179</v>
      </c>
      <c r="V9" s="78" t="s">
        <v>180</v>
      </c>
      <c r="W9" s="78" t="s">
        <v>181</v>
      </c>
      <c r="X9" s="78" t="s">
        <v>182</v>
      </c>
      <c r="Y9" s="78" t="s">
        <v>183</v>
      </c>
      <c r="Z9" s="78" t="s">
        <v>184</v>
      </c>
      <c r="AA9" s="78" t="s">
        <v>185</v>
      </c>
      <c r="AB9" s="78" t="s">
        <v>358</v>
      </c>
      <c r="AC9" s="78" t="s">
        <v>359</v>
      </c>
      <c r="AD9" s="78" t="s">
        <v>188</v>
      </c>
      <c r="AE9" s="78" t="s">
        <v>189</v>
      </c>
      <c r="AF9" s="78" t="s">
        <v>190</v>
      </c>
      <c r="AG9" s="78" t="s">
        <v>191</v>
      </c>
      <c r="AH9" s="78" t="s">
        <v>427</v>
      </c>
      <c r="AI9" s="78" t="s">
        <v>193</v>
      </c>
      <c r="AJ9" s="78" t="s">
        <v>194</v>
      </c>
      <c r="AK9" s="78" t="s">
        <v>195</v>
      </c>
      <c r="AL9" s="78" t="s">
        <v>196</v>
      </c>
      <c r="AM9" s="78" t="s">
        <v>197</v>
      </c>
      <c r="AN9" s="78" t="s">
        <v>361</v>
      </c>
      <c r="AO9" s="78" t="s">
        <v>362</v>
      </c>
      <c r="AP9" s="78" t="s">
        <v>200</v>
      </c>
      <c r="AQ9" s="78" t="s">
        <v>201</v>
      </c>
      <c r="AR9" s="81" t="s">
        <v>202</v>
      </c>
      <c r="AS9" s="81" t="s">
        <v>365</v>
      </c>
      <c r="AT9" s="81" t="s">
        <v>366</v>
      </c>
      <c r="AU9" s="81" t="s">
        <v>367</v>
      </c>
      <c r="AV9" s="1417" t="s">
        <v>368</v>
      </c>
      <c r="AW9" s="81" t="s">
        <v>207</v>
      </c>
      <c r="AX9" s="81" t="s">
        <v>208</v>
      </c>
      <c r="AY9" s="81" t="s">
        <v>209</v>
      </c>
      <c r="AZ9" s="81" t="s">
        <v>210</v>
      </c>
      <c r="BA9" s="81" t="s">
        <v>211</v>
      </c>
      <c r="BB9" s="81" t="s">
        <v>212</v>
      </c>
      <c r="BC9" s="81" t="s">
        <v>872</v>
      </c>
      <c r="BD9" s="81" t="s">
        <v>892</v>
      </c>
      <c r="BE9" s="81" t="s">
        <v>893</v>
      </c>
    </row>
    <row r="10" spans="2:57" ht="19.5" customHeight="1" x14ac:dyDescent="0.3">
      <c r="B10" s="74"/>
      <c r="C10" s="1721" t="s">
        <v>36</v>
      </c>
      <c r="D10" s="1721"/>
      <c r="E10" s="1722"/>
      <c r="F10" s="56"/>
      <c r="H10" s="678" t="s">
        <v>213</v>
      </c>
      <c r="I10" s="83">
        <v>163.1</v>
      </c>
      <c r="J10" s="83">
        <v>165</v>
      </c>
      <c r="K10" s="83">
        <v>180.6</v>
      </c>
      <c r="L10" s="83">
        <v>164.6</v>
      </c>
      <c r="M10" s="83">
        <v>179.7</v>
      </c>
      <c r="N10" s="83">
        <v>183.1</v>
      </c>
      <c r="O10" s="83">
        <v>199.3</v>
      </c>
      <c r="P10" s="83">
        <v>237.9</v>
      </c>
      <c r="Q10" s="83">
        <v>199.1</v>
      </c>
      <c r="R10" s="83">
        <v>209.4</v>
      </c>
      <c r="S10" s="83">
        <v>226.6</v>
      </c>
      <c r="T10" s="83">
        <v>254.5</v>
      </c>
      <c r="U10" s="83">
        <v>168.8</v>
      </c>
      <c r="V10" s="83">
        <v>180</v>
      </c>
      <c r="W10" s="83">
        <v>199.9</v>
      </c>
      <c r="X10" s="83">
        <v>228</v>
      </c>
      <c r="Y10" s="83">
        <v>148.30000000000001</v>
      </c>
      <c r="Z10" s="83">
        <v>145.4</v>
      </c>
      <c r="AA10" s="83">
        <v>158.30000000000001</v>
      </c>
      <c r="AB10" s="83">
        <v>170.8</v>
      </c>
      <c r="AC10" s="84">
        <v>129.80000000000001</v>
      </c>
      <c r="AD10" s="83">
        <v>147.9</v>
      </c>
      <c r="AE10" s="84">
        <v>172.3</v>
      </c>
      <c r="AF10" s="84">
        <v>201.5</v>
      </c>
      <c r="AG10" s="84">
        <v>191.5</v>
      </c>
      <c r="AH10" s="84">
        <v>219.7</v>
      </c>
      <c r="AI10" s="84">
        <v>237.1</v>
      </c>
      <c r="AJ10" s="83">
        <v>254.3</v>
      </c>
      <c r="AK10" s="83">
        <v>214.6</v>
      </c>
      <c r="AL10" s="83">
        <v>257.3</v>
      </c>
      <c r="AM10" s="83">
        <v>261</v>
      </c>
      <c r="AN10" s="84">
        <v>310</v>
      </c>
      <c r="AO10" s="200">
        <v>392.9</v>
      </c>
      <c r="AP10" s="201">
        <v>385.9</v>
      </c>
      <c r="AQ10" s="201">
        <v>413.3</v>
      </c>
      <c r="AR10" s="201">
        <v>335.6</v>
      </c>
      <c r="AS10" s="200">
        <v>312.2</v>
      </c>
      <c r="AT10" s="200">
        <v>343.8</v>
      </c>
      <c r="AU10" s="200">
        <v>363.1</v>
      </c>
      <c r="AV10" s="200">
        <v>375.7</v>
      </c>
      <c r="AW10" s="201">
        <v>338.6</v>
      </c>
      <c r="AX10" s="201">
        <v>334.6</v>
      </c>
      <c r="AY10" s="201">
        <v>388.5</v>
      </c>
      <c r="AZ10" s="201">
        <v>369.5</v>
      </c>
      <c r="BA10" s="200">
        <v>322.7</v>
      </c>
      <c r="BB10" s="200">
        <v>316.2</v>
      </c>
      <c r="BC10" s="1468">
        <v>342.5</v>
      </c>
      <c r="BD10" s="201">
        <v>377.9</v>
      </c>
      <c r="BE10" s="203">
        <v>337.6</v>
      </c>
    </row>
    <row r="11" spans="2:57" ht="19.5" customHeight="1" x14ac:dyDescent="0.3">
      <c r="B11" s="74"/>
      <c r="C11" s="89"/>
      <c r="D11" s="75"/>
      <c r="E11" s="76"/>
      <c r="F11" s="75"/>
      <c r="H11" s="215" t="s">
        <v>827</v>
      </c>
      <c r="I11" s="83">
        <v>61.7</v>
      </c>
      <c r="J11" s="83">
        <v>53.9</v>
      </c>
      <c r="K11" s="83">
        <v>57.7</v>
      </c>
      <c r="L11" s="83">
        <v>37.6</v>
      </c>
      <c r="M11" s="83">
        <v>41.3</v>
      </c>
      <c r="N11" s="83">
        <v>33</v>
      </c>
      <c r="O11" s="83">
        <v>35.1</v>
      </c>
      <c r="P11" s="83">
        <v>36.299999999999997</v>
      </c>
      <c r="Q11" s="83">
        <v>33.799999999999997</v>
      </c>
      <c r="R11" s="83">
        <v>31.2</v>
      </c>
      <c r="S11" s="83">
        <v>36</v>
      </c>
      <c r="T11" s="83">
        <v>52.6</v>
      </c>
      <c r="U11" s="83">
        <v>34.5</v>
      </c>
      <c r="V11" s="83">
        <v>33.1</v>
      </c>
      <c r="W11" s="83">
        <v>41.5</v>
      </c>
      <c r="X11" s="83">
        <v>81.3</v>
      </c>
      <c r="Y11" s="83">
        <v>38.700000000000003</v>
      </c>
      <c r="Z11" s="83">
        <v>20</v>
      </c>
      <c r="AA11" s="83">
        <v>15.5</v>
      </c>
      <c r="AB11" s="83">
        <v>16.600000000000001</v>
      </c>
      <c r="AC11" s="84">
        <v>13.7</v>
      </c>
      <c r="AD11" s="83">
        <v>20.7</v>
      </c>
      <c r="AE11" s="84">
        <v>29.1</v>
      </c>
      <c r="AF11" s="84">
        <v>44.8</v>
      </c>
      <c r="AG11" s="84">
        <v>73.7</v>
      </c>
      <c r="AH11" s="84">
        <v>93.4</v>
      </c>
      <c r="AI11" s="84">
        <v>98.4</v>
      </c>
      <c r="AJ11" s="83">
        <v>107.5</v>
      </c>
      <c r="AK11" s="83">
        <v>53.6</v>
      </c>
      <c r="AL11" s="83">
        <v>84.5</v>
      </c>
      <c r="AM11" s="83">
        <v>77.900000000000006</v>
      </c>
      <c r="AN11" s="84">
        <v>114.8</v>
      </c>
      <c r="AO11" s="200">
        <v>223.2</v>
      </c>
      <c r="AP11" s="201">
        <v>198.3</v>
      </c>
      <c r="AQ11" s="201">
        <v>207.90000000000003</v>
      </c>
      <c r="AR11" s="201">
        <v>112.5</v>
      </c>
      <c r="AS11" s="200">
        <v>124.2</v>
      </c>
      <c r="AT11" s="200">
        <v>134.30000000000001</v>
      </c>
      <c r="AU11" s="200">
        <v>135.1</v>
      </c>
      <c r="AV11" s="200">
        <v>128.6</v>
      </c>
      <c r="AW11" s="201">
        <v>119.2</v>
      </c>
      <c r="AX11" s="201">
        <v>106.2</v>
      </c>
      <c r="AY11" s="201">
        <v>130.69999999999999</v>
      </c>
      <c r="AZ11" s="201">
        <v>103</v>
      </c>
      <c r="BA11" s="200">
        <v>97.9</v>
      </c>
      <c r="BB11" s="200">
        <v>78</v>
      </c>
      <c r="BC11" s="1468">
        <v>91.3</v>
      </c>
      <c r="BD11" s="201">
        <v>109.6</v>
      </c>
      <c r="BE11" s="203">
        <v>91.8</v>
      </c>
    </row>
    <row r="12" spans="2:57" ht="19.5" customHeight="1" x14ac:dyDescent="0.3">
      <c r="B12" s="74"/>
      <c r="C12" s="1721" t="s">
        <v>0</v>
      </c>
      <c r="D12" s="1721"/>
      <c r="E12" s="1722"/>
      <c r="F12" s="56"/>
      <c r="H12" s="332" t="s">
        <v>240</v>
      </c>
      <c r="I12" s="133">
        <v>101.4</v>
      </c>
      <c r="J12" s="133">
        <v>111.1</v>
      </c>
      <c r="K12" s="133">
        <v>122.9</v>
      </c>
      <c r="L12" s="133">
        <v>127</v>
      </c>
      <c r="M12" s="133">
        <v>138.4</v>
      </c>
      <c r="N12" s="133">
        <v>150.1</v>
      </c>
      <c r="O12" s="133">
        <v>164.2</v>
      </c>
      <c r="P12" s="133">
        <v>201.6</v>
      </c>
      <c r="Q12" s="133">
        <v>165.3</v>
      </c>
      <c r="R12" s="133">
        <v>178.2</v>
      </c>
      <c r="S12" s="133">
        <v>190.6</v>
      </c>
      <c r="T12" s="133">
        <v>201.9</v>
      </c>
      <c r="U12" s="133">
        <v>134.30000000000001</v>
      </c>
      <c r="V12" s="133">
        <v>146.9</v>
      </c>
      <c r="W12" s="133">
        <v>158.4</v>
      </c>
      <c r="X12" s="133">
        <v>146.69999999999999</v>
      </c>
      <c r="Y12" s="133">
        <v>109.6</v>
      </c>
      <c r="Z12" s="133">
        <v>125.4</v>
      </c>
      <c r="AA12" s="133">
        <v>142.80000000000001</v>
      </c>
      <c r="AB12" s="133">
        <v>154.19999999999999</v>
      </c>
      <c r="AC12" s="134">
        <v>116.1</v>
      </c>
      <c r="AD12" s="133">
        <v>127.2</v>
      </c>
      <c r="AE12" s="134">
        <v>143.19999999999999</v>
      </c>
      <c r="AF12" s="134">
        <v>156.6</v>
      </c>
      <c r="AG12" s="134">
        <v>117.8</v>
      </c>
      <c r="AH12" s="134">
        <v>126.2</v>
      </c>
      <c r="AI12" s="134">
        <v>138.6</v>
      </c>
      <c r="AJ12" s="133">
        <v>146.80000000000001</v>
      </c>
      <c r="AK12" s="133">
        <v>161.1</v>
      </c>
      <c r="AL12" s="133">
        <v>172.8</v>
      </c>
      <c r="AM12" s="133">
        <v>183</v>
      </c>
      <c r="AN12" s="134">
        <v>195.2</v>
      </c>
      <c r="AO12" s="241">
        <v>169.7</v>
      </c>
      <c r="AP12" s="240">
        <v>187.6</v>
      </c>
      <c r="AQ12" s="240">
        <v>205.4</v>
      </c>
      <c r="AR12" s="240">
        <v>223.1</v>
      </c>
      <c r="AS12" s="241">
        <v>187.9</v>
      </c>
      <c r="AT12" s="241">
        <v>209.5</v>
      </c>
      <c r="AU12" s="241">
        <v>228</v>
      </c>
      <c r="AV12" s="241">
        <v>247.2</v>
      </c>
      <c r="AW12" s="240">
        <v>219.3</v>
      </c>
      <c r="AX12" s="240">
        <v>228.4</v>
      </c>
      <c r="AY12" s="240">
        <v>257.8</v>
      </c>
      <c r="AZ12" s="240">
        <v>266.5</v>
      </c>
      <c r="BA12" s="241">
        <v>224.8</v>
      </c>
      <c r="BB12" s="241">
        <v>238.2</v>
      </c>
      <c r="BC12" s="1472">
        <v>251.2</v>
      </c>
      <c r="BD12" s="240">
        <v>268.3</v>
      </c>
      <c r="BE12" s="242">
        <v>245.8</v>
      </c>
    </row>
    <row r="13" spans="2:57" ht="19.5" customHeight="1" x14ac:dyDescent="0.3">
      <c r="B13" s="74"/>
      <c r="C13" s="89"/>
      <c r="D13" s="75"/>
      <c r="E13" s="76"/>
      <c r="F13" s="75"/>
      <c r="H13" s="187"/>
      <c r="I13" s="187"/>
      <c r="J13" s="187"/>
      <c r="K13" s="187"/>
      <c r="L13" s="187"/>
      <c r="M13" s="187"/>
      <c r="N13" s="187"/>
      <c r="O13" s="187"/>
      <c r="P13" s="187"/>
      <c r="Q13" s="187"/>
      <c r="R13" s="187"/>
      <c r="S13" s="187"/>
      <c r="T13" s="187"/>
      <c r="U13" s="187"/>
      <c r="V13" s="187"/>
      <c r="W13" s="187"/>
      <c r="X13" s="187"/>
      <c r="Y13" s="187"/>
      <c r="Z13" s="187"/>
      <c r="AA13" s="187"/>
      <c r="AB13" s="187"/>
      <c r="AC13" s="188"/>
      <c r="AD13" s="187"/>
      <c r="AE13" s="48"/>
      <c r="AF13" s="48"/>
      <c r="AG13" s="48"/>
      <c r="AH13" s="48"/>
      <c r="AN13" s="48"/>
      <c r="AO13" s="3"/>
      <c r="AP13" s="271"/>
      <c r="AQ13" s="271"/>
      <c r="AR13" s="271"/>
      <c r="AS13" s="3"/>
      <c r="AT13" s="3"/>
      <c r="AU13" s="3"/>
      <c r="AV13" s="3"/>
      <c r="AW13" s="271"/>
      <c r="AX13" s="271"/>
      <c r="AY13" s="271"/>
      <c r="AZ13" s="271"/>
      <c r="BA13" s="3"/>
      <c r="BB13" s="3"/>
      <c r="BC13" s="3"/>
      <c r="BD13" s="3"/>
      <c r="BE13" s="3"/>
    </row>
    <row r="14" spans="2:57" ht="19.5" customHeight="1" x14ac:dyDescent="0.3">
      <c r="B14" s="74"/>
      <c r="C14" s="1721" t="s">
        <v>6</v>
      </c>
      <c r="D14" s="1721"/>
      <c r="E14" s="1722"/>
      <c r="F14" s="56"/>
      <c r="H14" s="700" t="s">
        <v>421</v>
      </c>
      <c r="I14" s="273"/>
      <c r="J14" s="273"/>
      <c r="K14" s="273"/>
      <c r="L14" s="273"/>
      <c r="M14" s="273"/>
      <c r="N14" s="273"/>
      <c r="O14" s="273"/>
      <c r="P14" s="273"/>
      <c r="Q14" s="273"/>
      <c r="R14" s="273"/>
      <c r="S14" s="273"/>
      <c r="T14" s="273"/>
      <c r="U14" s="273"/>
      <c r="V14" s="273"/>
      <c r="W14" s="273"/>
      <c r="X14" s="273"/>
      <c r="Y14" s="273"/>
      <c r="Z14" s="273"/>
      <c r="AA14" s="273"/>
      <c r="AB14" s="273"/>
      <c r="AC14" s="274"/>
      <c r="AD14" s="273"/>
      <c r="AE14" s="274"/>
      <c r="AF14" s="274"/>
      <c r="AG14" s="274"/>
      <c r="AH14" s="274"/>
      <c r="AI14" s="274"/>
      <c r="AJ14" s="273"/>
      <c r="AK14" s="273"/>
      <c r="AL14" s="273"/>
      <c r="AM14" s="273"/>
      <c r="AN14" s="274"/>
      <c r="AO14" s="410"/>
      <c r="AP14" s="411"/>
      <c r="AQ14" s="411"/>
      <c r="AR14" s="411"/>
      <c r="AS14" s="410"/>
      <c r="AT14" s="410"/>
      <c r="AU14" s="410"/>
      <c r="AV14" s="410"/>
      <c r="AW14" s="411"/>
      <c r="AX14" s="411"/>
      <c r="AY14" s="411"/>
      <c r="AZ14" s="411"/>
      <c r="BA14" s="410"/>
      <c r="BB14" s="410"/>
      <c r="BC14" s="410"/>
      <c r="BD14" s="410"/>
      <c r="BE14" s="410"/>
    </row>
    <row r="15" spans="2:57" ht="19.5" customHeight="1" thickBot="1" x14ac:dyDescent="0.35">
      <c r="B15" s="74"/>
      <c r="C15" s="89"/>
      <c r="D15" s="75"/>
      <c r="E15" s="76"/>
      <c r="F15" s="75"/>
      <c r="H15" s="77" t="s">
        <v>39</v>
      </c>
      <c r="I15" s="78" t="s">
        <v>167</v>
      </c>
      <c r="J15" s="78" t="s">
        <v>168</v>
      </c>
      <c r="K15" s="78" t="s">
        <v>169</v>
      </c>
      <c r="L15" s="78" t="s">
        <v>170</v>
      </c>
      <c r="M15" s="78" t="s">
        <v>171</v>
      </c>
      <c r="N15" s="78" t="s">
        <v>172</v>
      </c>
      <c r="O15" s="78" t="s">
        <v>173</v>
      </c>
      <c r="P15" s="78" t="s">
        <v>174</v>
      </c>
      <c r="Q15" s="78" t="s">
        <v>175</v>
      </c>
      <c r="R15" s="78" t="s">
        <v>176</v>
      </c>
      <c r="S15" s="78" t="s">
        <v>177</v>
      </c>
      <c r="T15" s="78" t="s">
        <v>178</v>
      </c>
      <c r="U15" s="78" t="s">
        <v>179</v>
      </c>
      <c r="V15" s="78" t="s">
        <v>180</v>
      </c>
      <c r="W15" s="78" t="s">
        <v>181</v>
      </c>
      <c r="X15" s="78" t="s">
        <v>182</v>
      </c>
      <c r="Y15" s="78" t="s">
        <v>183</v>
      </c>
      <c r="Z15" s="78" t="s">
        <v>184</v>
      </c>
      <c r="AA15" s="78" t="s">
        <v>185</v>
      </c>
      <c r="AB15" s="78" t="s">
        <v>358</v>
      </c>
      <c r="AC15" s="78" t="s">
        <v>359</v>
      </c>
      <c r="AD15" s="78" t="s">
        <v>188</v>
      </c>
      <c r="AE15" s="78" t="s">
        <v>189</v>
      </c>
      <c r="AF15" s="78" t="s">
        <v>190</v>
      </c>
      <c r="AG15" s="78" t="s">
        <v>191</v>
      </c>
      <c r="AH15" s="78" t="s">
        <v>427</v>
      </c>
      <c r="AI15" s="78" t="s">
        <v>193</v>
      </c>
      <c r="AJ15" s="78" t="s">
        <v>194</v>
      </c>
      <c r="AK15" s="78" t="s">
        <v>428</v>
      </c>
      <c r="AL15" s="78" t="s">
        <v>519</v>
      </c>
      <c r="AM15" s="78" t="s">
        <v>429</v>
      </c>
      <c r="AN15" s="78" t="s">
        <v>361</v>
      </c>
      <c r="AO15" s="277" t="s">
        <v>362</v>
      </c>
      <c r="AP15" s="78" t="s">
        <v>200</v>
      </c>
      <c r="AQ15" s="78" t="s">
        <v>201</v>
      </c>
      <c r="AR15" s="81" t="s">
        <v>202</v>
      </c>
      <c r="AS15" s="81" t="s">
        <v>365</v>
      </c>
      <c r="AT15" s="81" t="s">
        <v>431</v>
      </c>
      <c r="AU15" s="81" t="s">
        <v>367</v>
      </c>
      <c r="AV15" s="1417" t="s">
        <v>368</v>
      </c>
      <c r="AW15" s="81" t="s">
        <v>207</v>
      </c>
      <c r="AX15" s="81" t="s">
        <v>208</v>
      </c>
      <c r="AY15" s="81" t="s">
        <v>209</v>
      </c>
      <c r="AZ15" s="81" t="s">
        <v>210</v>
      </c>
      <c r="BA15" s="81" t="s">
        <v>211</v>
      </c>
      <c r="BB15" s="81" t="s">
        <v>433</v>
      </c>
      <c r="BC15" s="81" t="s">
        <v>872</v>
      </c>
      <c r="BD15" s="81" t="s">
        <v>892</v>
      </c>
      <c r="BE15" s="81" t="s">
        <v>893</v>
      </c>
    </row>
    <row r="16" spans="2:57" ht="19.5" customHeight="1" x14ac:dyDescent="0.3">
      <c r="B16" s="74"/>
      <c r="C16" s="1721" t="s">
        <v>7</v>
      </c>
      <c r="D16" s="1721"/>
      <c r="E16" s="1722"/>
      <c r="F16" s="56"/>
      <c r="H16" s="678" t="s">
        <v>213</v>
      </c>
      <c r="I16" s="1418"/>
      <c r="J16" s="1418"/>
      <c r="K16" s="1418"/>
      <c r="L16" s="1418"/>
      <c r="M16" s="1418"/>
      <c r="N16" s="1418"/>
      <c r="O16" s="1418"/>
      <c r="P16" s="1418"/>
      <c r="Q16" s="83">
        <v>3988.8</v>
      </c>
      <c r="R16" s="83">
        <v>3903.2</v>
      </c>
      <c r="S16" s="83">
        <v>3814.6</v>
      </c>
      <c r="T16" s="83">
        <v>4024</v>
      </c>
      <c r="U16" s="83">
        <v>4245.2</v>
      </c>
      <c r="V16" s="83">
        <v>4575.5</v>
      </c>
      <c r="W16" s="83">
        <v>4943.6000000000004</v>
      </c>
      <c r="X16" s="83">
        <v>5563.4</v>
      </c>
      <c r="Y16" s="83">
        <v>5903.2</v>
      </c>
      <c r="Z16" s="83">
        <v>6518.1</v>
      </c>
      <c r="AA16" s="83">
        <v>6900.1</v>
      </c>
      <c r="AB16" s="83">
        <v>7428.4</v>
      </c>
      <c r="AC16" s="84">
        <v>7752.8</v>
      </c>
      <c r="AD16" s="83">
        <v>8120.2</v>
      </c>
      <c r="AE16" s="84">
        <v>8505.4</v>
      </c>
      <c r="AF16" s="84">
        <v>8743.7000000000007</v>
      </c>
      <c r="AG16" s="84">
        <v>8798</v>
      </c>
      <c r="AH16" s="84">
        <v>9210.5</v>
      </c>
      <c r="AI16" s="84">
        <v>9476.2999999999993</v>
      </c>
      <c r="AJ16" s="83">
        <v>9517.2000000000007</v>
      </c>
      <c r="AK16" s="83">
        <v>9685.2999999999993</v>
      </c>
      <c r="AL16" s="83">
        <v>10086.700000000001</v>
      </c>
      <c r="AM16" s="83">
        <v>10377.200000000001</v>
      </c>
      <c r="AN16" s="84">
        <v>11190.6</v>
      </c>
      <c r="AO16" s="200">
        <v>11504.8</v>
      </c>
      <c r="AP16" s="201">
        <v>12140.4</v>
      </c>
      <c r="AQ16" s="201">
        <v>12326.599999999999</v>
      </c>
      <c r="AR16" s="201">
        <v>12823.7</v>
      </c>
      <c r="AS16" s="200">
        <v>12901.3</v>
      </c>
      <c r="AT16" s="200">
        <v>13803.1</v>
      </c>
      <c r="AU16" s="200">
        <v>14180.6</v>
      </c>
      <c r="AV16" s="200">
        <v>14529.4</v>
      </c>
      <c r="AW16" s="201">
        <v>14994.4</v>
      </c>
      <c r="AX16" s="201">
        <v>15523.1</v>
      </c>
      <c r="AY16" s="201">
        <v>15581.8</v>
      </c>
      <c r="AZ16" s="201">
        <v>16053</v>
      </c>
      <c r="BA16" s="200">
        <v>15503.5</v>
      </c>
      <c r="BB16" s="200">
        <v>16018.1</v>
      </c>
      <c r="BC16" s="1468">
        <v>16367.8</v>
      </c>
      <c r="BD16" s="201">
        <v>16560.8</v>
      </c>
      <c r="BE16" s="203">
        <v>16916.2</v>
      </c>
    </row>
    <row r="17" spans="2:57" ht="19.5" customHeight="1" x14ac:dyDescent="0.3">
      <c r="B17" s="74"/>
      <c r="C17" s="89"/>
      <c r="D17" s="75"/>
      <c r="E17" s="76"/>
      <c r="F17" s="75"/>
      <c r="H17" s="215" t="s">
        <v>827</v>
      </c>
      <c r="I17" s="1418"/>
      <c r="J17" s="1418"/>
      <c r="K17" s="1418"/>
      <c r="L17" s="1418"/>
      <c r="M17" s="1418"/>
      <c r="N17" s="1418"/>
      <c r="O17" s="1418"/>
      <c r="P17" s="1418"/>
      <c r="Q17" s="83">
        <v>3603.8</v>
      </c>
      <c r="R17" s="83">
        <v>3504.4</v>
      </c>
      <c r="S17" s="83">
        <v>3408.5</v>
      </c>
      <c r="T17" s="83">
        <v>3612.2</v>
      </c>
      <c r="U17" s="83">
        <v>3776.5</v>
      </c>
      <c r="V17" s="83">
        <v>4093.2</v>
      </c>
      <c r="W17" s="83">
        <v>4392.5</v>
      </c>
      <c r="X17" s="83">
        <v>5003.3</v>
      </c>
      <c r="Y17" s="83">
        <v>5285.7</v>
      </c>
      <c r="Z17" s="83">
        <v>5821.1</v>
      </c>
      <c r="AA17" s="83">
        <v>6178.3</v>
      </c>
      <c r="AB17" s="83">
        <v>6640.3</v>
      </c>
      <c r="AC17" s="84">
        <v>6937.2</v>
      </c>
      <c r="AD17" s="83">
        <v>7231.8</v>
      </c>
      <c r="AE17" s="84">
        <v>7578.8</v>
      </c>
      <c r="AF17" s="84">
        <v>7803.9</v>
      </c>
      <c r="AG17" s="84">
        <v>7865.3</v>
      </c>
      <c r="AH17" s="84">
        <v>8248.9</v>
      </c>
      <c r="AI17" s="84">
        <v>8495.7000000000007</v>
      </c>
      <c r="AJ17" s="83">
        <v>8516.7999999999993</v>
      </c>
      <c r="AK17" s="83">
        <v>8605.4</v>
      </c>
      <c r="AL17" s="83">
        <v>8979</v>
      </c>
      <c r="AM17" s="83">
        <v>9234.4</v>
      </c>
      <c r="AN17" s="84">
        <v>10036.1</v>
      </c>
      <c r="AO17" s="200">
        <v>10263.200000000001</v>
      </c>
      <c r="AP17" s="201">
        <v>10866.5</v>
      </c>
      <c r="AQ17" s="201">
        <v>10916.400000000001</v>
      </c>
      <c r="AR17" s="201">
        <v>11392.2</v>
      </c>
      <c r="AS17" s="200">
        <v>11422.3</v>
      </c>
      <c r="AT17" s="200">
        <v>12272.5</v>
      </c>
      <c r="AU17" s="200">
        <v>12591.1</v>
      </c>
      <c r="AV17" s="200">
        <v>12707.2</v>
      </c>
      <c r="AW17" s="201">
        <v>12997.4</v>
      </c>
      <c r="AX17" s="201">
        <v>13471.6</v>
      </c>
      <c r="AY17" s="201">
        <v>13484.9</v>
      </c>
      <c r="AZ17" s="201">
        <v>13946.8</v>
      </c>
      <c r="BA17" s="200">
        <v>13355.4</v>
      </c>
      <c r="BB17" s="200">
        <v>13822.2</v>
      </c>
      <c r="BC17" s="1468">
        <v>14125.9</v>
      </c>
      <c r="BD17" s="201">
        <v>14300.8</v>
      </c>
      <c r="BE17" s="203">
        <v>14600.6</v>
      </c>
    </row>
    <row r="18" spans="2:57" ht="19.5" customHeight="1" x14ac:dyDescent="0.3">
      <c r="B18" s="74"/>
      <c r="C18" s="1721" t="s">
        <v>31</v>
      </c>
      <c r="D18" s="1721"/>
      <c r="E18" s="1722"/>
      <c r="F18" s="56"/>
      <c r="H18" s="332" t="s">
        <v>240</v>
      </c>
      <c r="I18" s="1419"/>
      <c r="J18" s="1419"/>
      <c r="K18" s="1419"/>
      <c r="L18" s="1419"/>
      <c r="M18" s="1419"/>
      <c r="N18" s="1419"/>
      <c r="O18" s="1419"/>
      <c r="P18" s="1419"/>
      <c r="Q18" s="133">
        <v>385</v>
      </c>
      <c r="R18" s="133">
        <v>398.8</v>
      </c>
      <c r="S18" s="133">
        <v>406.1</v>
      </c>
      <c r="T18" s="133">
        <v>411.8</v>
      </c>
      <c r="U18" s="133">
        <v>468.7</v>
      </c>
      <c r="V18" s="133">
        <v>482.3</v>
      </c>
      <c r="W18" s="133">
        <v>551.1</v>
      </c>
      <c r="X18" s="133">
        <v>560.1</v>
      </c>
      <c r="Y18" s="133">
        <v>617.5</v>
      </c>
      <c r="Z18" s="133">
        <v>697</v>
      </c>
      <c r="AA18" s="133">
        <v>721.8</v>
      </c>
      <c r="AB18" s="133">
        <v>788.1</v>
      </c>
      <c r="AC18" s="134">
        <v>815.6</v>
      </c>
      <c r="AD18" s="133">
        <v>888.4</v>
      </c>
      <c r="AE18" s="134">
        <v>926.6</v>
      </c>
      <c r="AF18" s="134">
        <v>939.8</v>
      </c>
      <c r="AG18" s="134">
        <v>932.7</v>
      </c>
      <c r="AH18" s="134">
        <v>961.6</v>
      </c>
      <c r="AI18" s="134">
        <v>980.6</v>
      </c>
      <c r="AJ18" s="133">
        <v>1000.4</v>
      </c>
      <c r="AK18" s="133">
        <v>1079.9000000000001</v>
      </c>
      <c r="AL18" s="133">
        <v>1107.7</v>
      </c>
      <c r="AM18" s="133">
        <v>1142.9000000000001</v>
      </c>
      <c r="AN18" s="134">
        <v>1154.5</v>
      </c>
      <c r="AO18" s="241">
        <v>1241.5999999999999</v>
      </c>
      <c r="AP18" s="240">
        <v>1274</v>
      </c>
      <c r="AQ18" s="240">
        <v>1410.2</v>
      </c>
      <c r="AR18" s="240">
        <v>1431.6</v>
      </c>
      <c r="AS18" s="241">
        <v>1479</v>
      </c>
      <c r="AT18" s="241">
        <v>1530.6</v>
      </c>
      <c r="AU18" s="241">
        <v>1589.5</v>
      </c>
      <c r="AV18" s="241">
        <v>1822.2</v>
      </c>
      <c r="AW18" s="240">
        <v>1997</v>
      </c>
      <c r="AX18" s="240">
        <v>2051.5</v>
      </c>
      <c r="AY18" s="240">
        <v>2096.9</v>
      </c>
      <c r="AZ18" s="240">
        <v>2106.1999999999998</v>
      </c>
      <c r="BA18" s="241">
        <v>2148.1</v>
      </c>
      <c r="BB18" s="241">
        <v>2195.9</v>
      </c>
      <c r="BC18" s="1472">
        <v>2241.9</v>
      </c>
      <c r="BD18" s="240">
        <v>2260</v>
      </c>
      <c r="BE18" s="242">
        <v>2315.6</v>
      </c>
    </row>
    <row r="19" spans="2:57" ht="19.5" customHeight="1" x14ac:dyDescent="0.3">
      <c r="B19" s="74"/>
      <c r="C19" s="89"/>
      <c r="D19" s="75"/>
      <c r="E19" s="76"/>
      <c r="F19" s="75"/>
      <c r="H19" s="187"/>
      <c r="I19" s="187"/>
      <c r="J19" s="187"/>
      <c r="K19" s="187"/>
      <c r="L19" s="187"/>
      <c r="M19" s="187"/>
      <c r="N19" s="187"/>
      <c r="O19" s="187"/>
      <c r="P19" s="187"/>
      <c r="Q19" s="187"/>
      <c r="R19" s="187"/>
      <c r="S19" s="187"/>
      <c r="T19" s="187"/>
      <c r="U19" s="187"/>
      <c r="V19" s="187"/>
      <c r="W19" s="187"/>
      <c r="X19" s="187"/>
      <c r="Y19" s="187"/>
      <c r="Z19" s="187"/>
      <c r="AA19" s="187"/>
      <c r="AB19" s="187"/>
      <c r="AC19" s="188"/>
      <c r="AD19" s="187"/>
      <c r="AE19" s="48"/>
      <c r="AF19" s="48"/>
      <c r="AG19" s="48"/>
      <c r="AH19" s="48"/>
      <c r="AN19" s="48"/>
      <c r="AO19" s="3"/>
      <c r="AP19" s="271"/>
      <c r="AQ19" s="271"/>
      <c r="AR19" s="271"/>
      <c r="AS19" s="3"/>
      <c r="AT19" s="3"/>
      <c r="AU19" s="3"/>
      <c r="AV19" s="3"/>
      <c r="AW19" s="271"/>
      <c r="AX19" s="271"/>
      <c r="AY19" s="271"/>
      <c r="AZ19" s="271"/>
      <c r="BA19" s="3"/>
      <c r="BB19" s="3"/>
      <c r="BC19" s="3"/>
      <c r="BD19" s="3"/>
      <c r="BE19" s="3"/>
    </row>
    <row r="20" spans="2:57" ht="19.5" customHeight="1" x14ac:dyDescent="0.3">
      <c r="B20" s="74"/>
      <c r="C20" s="1721" t="s">
        <v>17</v>
      </c>
      <c r="D20" s="1721"/>
      <c r="E20" s="1722"/>
      <c r="F20" s="56"/>
      <c r="H20" s="700" t="s">
        <v>423</v>
      </c>
      <c r="I20" s="273"/>
      <c r="J20" s="273"/>
      <c r="K20" s="273"/>
      <c r="L20" s="273"/>
      <c r="M20" s="273"/>
      <c r="N20" s="273"/>
      <c r="O20" s="273"/>
      <c r="P20" s="273"/>
      <c r="Q20" s="273"/>
      <c r="R20" s="273"/>
      <c r="S20" s="273"/>
      <c r="T20" s="273"/>
      <c r="U20" s="273"/>
      <c r="V20" s="273"/>
      <c r="W20" s="273"/>
      <c r="X20" s="273"/>
      <c r="Y20" s="273"/>
      <c r="Z20" s="273"/>
      <c r="AA20" s="273"/>
      <c r="AB20" s="273"/>
      <c r="AC20" s="274"/>
      <c r="AD20" s="273"/>
      <c r="AE20" s="48"/>
      <c r="AF20" s="48"/>
      <c r="AG20" s="48"/>
      <c r="AH20" s="48"/>
      <c r="AN20" s="48"/>
      <c r="AO20" s="3"/>
      <c r="AP20" s="271"/>
      <c r="AQ20" s="271"/>
      <c r="AR20" s="271"/>
      <c r="AS20" s="3"/>
      <c r="AT20" s="3"/>
      <c r="AU20" s="3"/>
      <c r="AV20" s="3"/>
      <c r="AW20" s="271"/>
      <c r="AX20" s="271"/>
      <c r="AY20" s="271"/>
      <c r="AZ20" s="271"/>
      <c r="BA20" s="3"/>
      <c r="BB20" s="3"/>
      <c r="BC20" s="3"/>
      <c r="BD20" s="3"/>
      <c r="BE20" s="3"/>
    </row>
    <row r="21" spans="2:57" ht="19.5" customHeight="1" thickBot="1" x14ac:dyDescent="0.35">
      <c r="B21" s="74"/>
      <c r="E21" s="113"/>
      <c r="F21" s="75"/>
      <c r="H21" s="77" t="s">
        <v>39</v>
      </c>
      <c r="I21" s="78" t="s">
        <v>167</v>
      </c>
      <c r="J21" s="78" t="s">
        <v>168</v>
      </c>
      <c r="K21" s="78" t="s">
        <v>169</v>
      </c>
      <c r="L21" s="78" t="s">
        <v>170</v>
      </c>
      <c r="M21" s="78" t="s">
        <v>171</v>
      </c>
      <c r="N21" s="78" t="s">
        <v>172</v>
      </c>
      <c r="O21" s="78" t="s">
        <v>173</v>
      </c>
      <c r="P21" s="78" t="s">
        <v>174</v>
      </c>
      <c r="Q21" s="78" t="s">
        <v>175</v>
      </c>
      <c r="R21" s="78" t="s">
        <v>176</v>
      </c>
      <c r="S21" s="78" t="s">
        <v>177</v>
      </c>
      <c r="T21" s="78" t="s">
        <v>178</v>
      </c>
      <c r="U21" s="78" t="s">
        <v>179</v>
      </c>
      <c r="V21" s="78" t="s">
        <v>180</v>
      </c>
      <c r="W21" s="78" t="s">
        <v>181</v>
      </c>
      <c r="X21" s="78" t="s">
        <v>182</v>
      </c>
      <c r="Y21" s="78" t="s">
        <v>183</v>
      </c>
      <c r="Z21" s="78" t="s">
        <v>184</v>
      </c>
      <c r="AA21" s="78" t="s">
        <v>185</v>
      </c>
      <c r="AB21" s="78" t="s">
        <v>358</v>
      </c>
      <c r="AC21" s="78" t="s">
        <v>359</v>
      </c>
      <c r="AD21" s="78" t="s">
        <v>188</v>
      </c>
      <c r="AE21" s="78" t="s">
        <v>189</v>
      </c>
      <c r="AF21" s="78" t="s">
        <v>190</v>
      </c>
      <c r="AG21" s="78" t="s">
        <v>191</v>
      </c>
      <c r="AH21" s="78" t="s">
        <v>427</v>
      </c>
      <c r="AI21" s="78" t="s">
        <v>193</v>
      </c>
      <c r="AJ21" s="78" t="s">
        <v>194</v>
      </c>
      <c r="AK21" s="78" t="s">
        <v>428</v>
      </c>
      <c r="AL21" s="78" t="s">
        <v>519</v>
      </c>
      <c r="AM21" s="78" t="s">
        <v>429</v>
      </c>
      <c r="AN21" s="78" t="s">
        <v>361</v>
      </c>
      <c r="AO21" s="277" t="s">
        <v>362</v>
      </c>
      <c r="AP21" s="78" t="s">
        <v>200</v>
      </c>
      <c r="AQ21" s="78" t="s">
        <v>201</v>
      </c>
      <c r="AR21" s="81" t="s">
        <v>202</v>
      </c>
      <c r="AS21" s="81" t="s">
        <v>365</v>
      </c>
      <c r="AT21" s="81" t="s">
        <v>431</v>
      </c>
      <c r="AU21" s="81" t="s">
        <v>367</v>
      </c>
      <c r="AV21" s="1417" t="s">
        <v>368</v>
      </c>
      <c r="AW21" s="81" t="s">
        <v>207</v>
      </c>
      <c r="AX21" s="81" t="s">
        <v>208</v>
      </c>
      <c r="AY21" s="81" t="s">
        <v>209</v>
      </c>
      <c r="AZ21" s="81" t="s">
        <v>210</v>
      </c>
      <c r="BA21" s="81" t="s">
        <v>211</v>
      </c>
      <c r="BB21" s="81" t="s">
        <v>433</v>
      </c>
      <c r="BC21" s="81" t="s">
        <v>872</v>
      </c>
      <c r="BD21" s="81" t="s">
        <v>892</v>
      </c>
      <c r="BE21" s="81" t="s">
        <v>893</v>
      </c>
    </row>
    <row r="22" spans="2:57" ht="19.5" customHeight="1" x14ac:dyDescent="0.3">
      <c r="B22" s="74"/>
      <c r="C22" s="1724" t="s">
        <v>8</v>
      </c>
      <c r="D22" s="1724"/>
      <c r="E22" s="1725"/>
      <c r="F22" s="56"/>
      <c r="H22" s="678" t="s">
        <v>213</v>
      </c>
      <c r="I22" s="83">
        <v>255.4</v>
      </c>
      <c r="J22" s="83">
        <v>228.2</v>
      </c>
      <c r="K22" s="83">
        <v>203.6</v>
      </c>
      <c r="L22" s="83">
        <v>201.6</v>
      </c>
      <c r="M22" s="83">
        <v>206.1</v>
      </c>
      <c r="N22" s="83">
        <v>184</v>
      </c>
      <c r="O22" s="83">
        <v>189.1</v>
      </c>
      <c r="P22" s="83">
        <v>182.7</v>
      </c>
      <c r="Q22" s="83">
        <v>191.6</v>
      </c>
      <c r="R22" s="83">
        <v>189</v>
      </c>
      <c r="S22" s="83">
        <v>194.2</v>
      </c>
      <c r="T22" s="83">
        <v>204.9</v>
      </c>
      <c r="U22" s="83">
        <v>211</v>
      </c>
      <c r="V22" s="83">
        <v>213.4</v>
      </c>
      <c r="W22" s="83">
        <v>220.1</v>
      </c>
      <c r="X22" s="83">
        <v>223.8</v>
      </c>
      <c r="Y22" s="83">
        <v>183</v>
      </c>
      <c r="Z22" s="83">
        <v>197.6</v>
      </c>
      <c r="AA22" s="83">
        <v>207.7</v>
      </c>
      <c r="AB22" s="83">
        <v>216.7</v>
      </c>
      <c r="AC22" s="84">
        <v>206.2</v>
      </c>
      <c r="AD22" s="83">
        <v>214.5</v>
      </c>
      <c r="AE22" s="84">
        <v>229.2</v>
      </c>
      <c r="AF22" s="84">
        <v>246.7</v>
      </c>
      <c r="AG22" s="84">
        <v>257.39999999999998</v>
      </c>
      <c r="AH22" s="84">
        <v>255.9</v>
      </c>
      <c r="AI22" s="84">
        <v>276.7</v>
      </c>
      <c r="AJ22" s="83">
        <v>293.10000000000002</v>
      </c>
      <c r="AK22" s="83">
        <v>327</v>
      </c>
      <c r="AL22" s="83">
        <v>342</v>
      </c>
      <c r="AM22" s="83">
        <v>365.2</v>
      </c>
      <c r="AN22" s="84">
        <v>377.9</v>
      </c>
      <c r="AO22" s="200">
        <v>374.1</v>
      </c>
      <c r="AP22" s="201">
        <v>393.4</v>
      </c>
      <c r="AQ22" s="201">
        <v>420.4</v>
      </c>
      <c r="AR22" s="201">
        <v>437.6</v>
      </c>
      <c r="AS22" s="200">
        <v>438.2</v>
      </c>
      <c r="AT22" s="200">
        <v>445.2</v>
      </c>
      <c r="AU22" s="200">
        <v>475.9</v>
      </c>
      <c r="AV22" s="200">
        <v>496.5</v>
      </c>
      <c r="AW22" s="201">
        <v>476.5</v>
      </c>
      <c r="AX22" s="201">
        <v>501</v>
      </c>
      <c r="AY22" s="201">
        <v>519.5</v>
      </c>
      <c r="AZ22" s="201">
        <v>519</v>
      </c>
      <c r="BA22" s="200">
        <v>496.2</v>
      </c>
      <c r="BB22" s="200">
        <v>560.6</v>
      </c>
      <c r="BC22" s="1468">
        <v>742</v>
      </c>
      <c r="BD22" s="201">
        <v>859.4</v>
      </c>
      <c r="BE22" s="203">
        <v>941</v>
      </c>
    </row>
    <row r="23" spans="2:57" ht="19.5" customHeight="1" x14ac:dyDescent="0.3">
      <c r="B23" s="71"/>
      <c r="E23" s="113"/>
      <c r="H23" s="215" t="s">
        <v>827</v>
      </c>
      <c r="I23" s="83">
        <v>104.9</v>
      </c>
      <c r="J23" s="83">
        <v>72.099999999999994</v>
      </c>
      <c r="K23" s="83">
        <v>42</v>
      </c>
      <c r="L23" s="83">
        <v>35.4</v>
      </c>
      <c r="M23" s="83">
        <v>36.700000000000003</v>
      </c>
      <c r="N23" s="83">
        <v>13.9</v>
      </c>
      <c r="O23" s="83">
        <v>15.6</v>
      </c>
      <c r="P23" s="83">
        <v>13.6</v>
      </c>
      <c r="Q23" s="83">
        <v>20.6</v>
      </c>
      <c r="R23" s="83">
        <v>16.3</v>
      </c>
      <c r="S23" s="83">
        <v>17.399999999999999</v>
      </c>
      <c r="T23" s="83">
        <v>20.9</v>
      </c>
      <c r="U23" s="83">
        <v>21.4</v>
      </c>
      <c r="V23" s="83">
        <v>18</v>
      </c>
      <c r="W23" s="83">
        <v>20.7</v>
      </c>
      <c r="X23" s="83">
        <v>20.5</v>
      </c>
      <c r="Y23" s="83">
        <v>23.6</v>
      </c>
      <c r="Z23" s="83">
        <v>27.5</v>
      </c>
      <c r="AA23" s="83">
        <v>31.3</v>
      </c>
      <c r="AB23" s="83">
        <v>33.700000000000003</v>
      </c>
      <c r="AC23" s="84">
        <v>35.200000000000003</v>
      </c>
      <c r="AD23" s="83">
        <v>33.4</v>
      </c>
      <c r="AE23" s="84">
        <v>41.4</v>
      </c>
      <c r="AF23" s="84">
        <v>47.4</v>
      </c>
      <c r="AG23" s="84">
        <v>54.1</v>
      </c>
      <c r="AH23" s="84">
        <v>47</v>
      </c>
      <c r="AI23" s="84">
        <v>50.2</v>
      </c>
      <c r="AJ23" s="83">
        <v>57.2</v>
      </c>
      <c r="AK23" s="83">
        <v>79.8</v>
      </c>
      <c r="AL23" s="83">
        <v>80.2</v>
      </c>
      <c r="AM23" s="83">
        <v>91.5</v>
      </c>
      <c r="AN23" s="84">
        <v>85.1</v>
      </c>
      <c r="AO23" s="200">
        <v>90.2</v>
      </c>
      <c r="AP23" s="201">
        <v>92.3</v>
      </c>
      <c r="AQ23" s="201">
        <v>102.1</v>
      </c>
      <c r="AR23" s="201">
        <v>108.1</v>
      </c>
      <c r="AS23" s="200">
        <v>116.6</v>
      </c>
      <c r="AT23" s="200">
        <v>107.1</v>
      </c>
      <c r="AU23" s="200">
        <v>110.2</v>
      </c>
      <c r="AV23" s="200">
        <v>119.7</v>
      </c>
      <c r="AW23" s="201">
        <v>124</v>
      </c>
      <c r="AX23" s="201">
        <v>129.1</v>
      </c>
      <c r="AY23" s="201">
        <v>126.9</v>
      </c>
      <c r="AZ23" s="201">
        <v>113.4</v>
      </c>
      <c r="BA23" s="200">
        <v>106.9</v>
      </c>
      <c r="BB23" s="200">
        <v>154.69999999999999</v>
      </c>
      <c r="BC23" s="1468">
        <v>322.2</v>
      </c>
      <c r="BD23" s="201">
        <v>573.29999999999995</v>
      </c>
      <c r="BE23" s="203">
        <v>701.9</v>
      </c>
    </row>
    <row r="24" spans="2:57" ht="19.5" customHeight="1" x14ac:dyDescent="0.3">
      <c r="B24" s="71"/>
      <c r="C24" s="1721" t="s">
        <v>25</v>
      </c>
      <c r="D24" s="1721"/>
      <c r="E24" s="1722"/>
      <c r="F24" s="56"/>
      <c r="H24" s="332" t="s">
        <v>240</v>
      </c>
      <c r="I24" s="133">
        <v>150.5</v>
      </c>
      <c r="J24" s="133">
        <v>156.1</v>
      </c>
      <c r="K24" s="133">
        <v>161.6</v>
      </c>
      <c r="L24" s="133">
        <v>166.2</v>
      </c>
      <c r="M24" s="133">
        <v>169.4</v>
      </c>
      <c r="N24" s="133">
        <v>170.1</v>
      </c>
      <c r="O24" s="133">
        <v>173.5</v>
      </c>
      <c r="P24" s="133">
        <v>169.1</v>
      </c>
      <c r="Q24" s="133">
        <v>171</v>
      </c>
      <c r="R24" s="133">
        <v>172.7</v>
      </c>
      <c r="S24" s="133">
        <v>176.8</v>
      </c>
      <c r="T24" s="133">
        <v>184</v>
      </c>
      <c r="U24" s="133">
        <v>189.6</v>
      </c>
      <c r="V24" s="133">
        <v>195.4</v>
      </c>
      <c r="W24" s="133">
        <v>199.4</v>
      </c>
      <c r="X24" s="133">
        <v>203.3</v>
      </c>
      <c r="Y24" s="133">
        <v>159.4</v>
      </c>
      <c r="Z24" s="133">
        <v>170.1</v>
      </c>
      <c r="AA24" s="133">
        <v>176.4</v>
      </c>
      <c r="AB24" s="133">
        <v>183</v>
      </c>
      <c r="AC24" s="134">
        <v>171</v>
      </c>
      <c r="AD24" s="133">
        <v>181.1</v>
      </c>
      <c r="AE24" s="134">
        <v>187.8</v>
      </c>
      <c r="AF24" s="134">
        <v>199.3</v>
      </c>
      <c r="AG24" s="134">
        <v>203.3</v>
      </c>
      <c r="AH24" s="134">
        <v>209</v>
      </c>
      <c r="AI24" s="134">
        <v>226.5</v>
      </c>
      <c r="AJ24" s="133">
        <v>235.8</v>
      </c>
      <c r="AK24" s="133">
        <v>247.3</v>
      </c>
      <c r="AL24" s="133">
        <v>261.8</v>
      </c>
      <c r="AM24" s="133">
        <v>273.7</v>
      </c>
      <c r="AN24" s="134">
        <v>292.8</v>
      </c>
      <c r="AO24" s="241">
        <v>283.8</v>
      </c>
      <c r="AP24" s="240">
        <v>301.10000000000002</v>
      </c>
      <c r="AQ24" s="240">
        <v>318.3</v>
      </c>
      <c r="AR24" s="240">
        <v>329.5</v>
      </c>
      <c r="AS24" s="241">
        <v>321.60000000000002</v>
      </c>
      <c r="AT24" s="241">
        <v>338.1</v>
      </c>
      <c r="AU24" s="241">
        <v>365.7</v>
      </c>
      <c r="AV24" s="241">
        <v>376.8</v>
      </c>
      <c r="AW24" s="240">
        <v>352.6</v>
      </c>
      <c r="AX24" s="240">
        <v>371.9</v>
      </c>
      <c r="AY24" s="240">
        <v>392.6</v>
      </c>
      <c r="AZ24" s="240">
        <v>405.5</v>
      </c>
      <c r="BA24" s="241">
        <v>389.3</v>
      </c>
      <c r="BB24" s="241">
        <v>405.9</v>
      </c>
      <c r="BC24" s="1472">
        <v>419.8</v>
      </c>
      <c r="BD24" s="240">
        <v>286.10000000000002</v>
      </c>
      <c r="BE24" s="242">
        <v>239.1</v>
      </c>
    </row>
    <row r="25" spans="2:57" ht="19.5" customHeight="1" x14ac:dyDescent="0.3">
      <c r="B25" s="71"/>
      <c r="D25" s="1749" t="s">
        <v>602</v>
      </c>
      <c r="E25" s="1750"/>
      <c r="F25" s="189"/>
      <c r="H25" s="187"/>
      <c r="I25" s="187"/>
      <c r="J25" s="187"/>
      <c r="K25" s="187"/>
      <c r="L25" s="187"/>
      <c r="M25" s="187"/>
      <c r="N25" s="187"/>
      <c r="O25" s="187"/>
      <c r="P25" s="187"/>
      <c r="Q25" s="187"/>
      <c r="R25" s="187"/>
      <c r="S25" s="187"/>
      <c r="T25" s="187"/>
      <c r="U25" s="187"/>
      <c r="V25" s="187"/>
      <c r="W25" s="187"/>
      <c r="X25" s="187"/>
      <c r="Y25" s="187"/>
      <c r="Z25" s="187"/>
      <c r="AA25" s="187"/>
      <c r="AB25" s="187"/>
      <c r="AC25" s="188"/>
      <c r="AD25" s="187"/>
      <c r="AE25" s="48"/>
      <c r="AF25" s="48"/>
      <c r="AG25" s="48"/>
      <c r="AH25" s="48"/>
      <c r="AN25" s="48"/>
      <c r="AO25" s="3"/>
      <c r="AP25" s="271"/>
      <c r="AQ25" s="271"/>
      <c r="AR25" s="271"/>
      <c r="AS25" s="3"/>
      <c r="AT25" s="3"/>
      <c r="AU25" s="3"/>
      <c r="AV25" s="3"/>
      <c r="AW25" s="271"/>
      <c r="AX25" s="271"/>
      <c r="AY25" s="271"/>
      <c r="AZ25" s="271"/>
      <c r="BA25" s="3"/>
      <c r="BB25" s="3"/>
      <c r="BC25" s="3"/>
      <c r="BD25" s="3"/>
      <c r="BE25" s="3"/>
    </row>
    <row r="26" spans="2:57" ht="19.5" customHeight="1" x14ac:dyDescent="0.3">
      <c r="B26" s="71"/>
      <c r="C26" s="214"/>
      <c r="D26" s="1728" t="s">
        <v>11</v>
      </c>
      <c r="E26" s="1728"/>
      <c r="F26" s="1728"/>
      <c r="H26" s="700" t="s">
        <v>422</v>
      </c>
      <c r="I26" s="273"/>
      <c r="J26" s="273"/>
      <c r="K26" s="273"/>
      <c r="L26" s="273"/>
      <c r="M26" s="273"/>
      <c r="N26" s="273"/>
      <c r="O26" s="273"/>
      <c r="P26" s="273"/>
      <c r="Q26" s="273"/>
      <c r="R26" s="273"/>
      <c r="S26" s="273"/>
      <c r="T26" s="273"/>
      <c r="U26" s="273"/>
      <c r="V26" s="273"/>
      <c r="W26" s="273"/>
      <c r="X26" s="273"/>
      <c r="Y26" s="273"/>
      <c r="Z26" s="273"/>
      <c r="AA26" s="273"/>
      <c r="AB26" s="273"/>
      <c r="AC26" s="274"/>
      <c r="AD26" s="273"/>
      <c r="AE26" s="274"/>
      <c r="AF26" s="274"/>
      <c r="AG26" s="274"/>
      <c r="AH26" s="274"/>
      <c r="AI26" s="274"/>
      <c r="AJ26" s="273"/>
      <c r="AK26" s="273"/>
      <c r="AL26" s="273"/>
      <c r="AM26" s="273"/>
      <c r="AN26" s="274"/>
      <c r="AO26" s="410"/>
      <c r="AP26" s="411"/>
      <c r="AQ26" s="411"/>
      <c r="AR26" s="411"/>
      <c r="AS26" s="410"/>
      <c r="AT26" s="410"/>
      <c r="AU26" s="410"/>
      <c r="AV26" s="410"/>
      <c r="AW26" s="411"/>
      <c r="AX26" s="411"/>
      <c r="AY26" s="411"/>
      <c r="AZ26" s="411"/>
      <c r="BA26" s="410"/>
      <c r="BB26" s="410"/>
      <c r="BC26" s="410"/>
      <c r="BD26" s="410"/>
      <c r="BE26" s="410"/>
    </row>
    <row r="27" spans="2:57" ht="19.5" customHeight="1" thickBot="1" x14ac:dyDescent="0.35">
      <c r="B27" s="71"/>
      <c r="C27" s="214"/>
      <c r="D27" s="189"/>
      <c r="E27" s="1414"/>
      <c r="F27"/>
      <c r="H27" s="77" t="s">
        <v>39</v>
      </c>
      <c r="I27" s="78" t="s">
        <v>167</v>
      </c>
      <c r="J27" s="78" t="s">
        <v>168</v>
      </c>
      <c r="K27" s="78" t="s">
        <v>169</v>
      </c>
      <c r="L27" s="78" t="s">
        <v>170</v>
      </c>
      <c r="M27" s="78" t="s">
        <v>171</v>
      </c>
      <c r="N27" s="78" t="s">
        <v>172</v>
      </c>
      <c r="O27" s="78" t="s">
        <v>173</v>
      </c>
      <c r="P27" s="78" t="s">
        <v>174</v>
      </c>
      <c r="Q27" s="78" t="s">
        <v>175</v>
      </c>
      <c r="R27" s="78" t="s">
        <v>176</v>
      </c>
      <c r="S27" s="78" t="s">
        <v>177</v>
      </c>
      <c r="T27" s="78" t="s">
        <v>178</v>
      </c>
      <c r="U27" s="78" t="s">
        <v>179</v>
      </c>
      <c r="V27" s="78" t="s">
        <v>180</v>
      </c>
      <c r="W27" s="78" t="s">
        <v>181</v>
      </c>
      <c r="X27" s="78" t="s">
        <v>182</v>
      </c>
      <c r="Y27" s="78" t="s">
        <v>183</v>
      </c>
      <c r="Z27" s="78" t="s">
        <v>184</v>
      </c>
      <c r="AA27" s="78" t="s">
        <v>185</v>
      </c>
      <c r="AB27" s="78" t="s">
        <v>358</v>
      </c>
      <c r="AC27" s="78" t="s">
        <v>359</v>
      </c>
      <c r="AD27" s="78" t="s">
        <v>188</v>
      </c>
      <c r="AE27" s="78" t="s">
        <v>189</v>
      </c>
      <c r="AF27" s="78" t="s">
        <v>190</v>
      </c>
      <c r="AG27" s="78" t="s">
        <v>191</v>
      </c>
      <c r="AH27" s="78" t="s">
        <v>427</v>
      </c>
      <c r="AI27" s="78" t="s">
        <v>193</v>
      </c>
      <c r="AJ27" s="78" t="s">
        <v>194</v>
      </c>
      <c r="AK27" s="78" t="s">
        <v>428</v>
      </c>
      <c r="AL27" s="78" t="s">
        <v>519</v>
      </c>
      <c r="AM27" s="78" t="s">
        <v>429</v>
      </c>
      <c r="AN27" s="78" t="s">
        <v>361</v>
      </c>
      <c r="AO27" s="277" t="s">
        <v>362</v>
      </c>
      <c r="AP27" s="78" t="s">
        <v>200</v>
      </c>
      <c r="AQ27" s="78" t="s">
        <v>201</v>
      </c>
      <c r="AR27" s="81" t="s">
        <v>202</v>
      </c>
      <c r="AS27" s="81" t="s">
        <v>365</v>
      </c>
      <c r="AT27" s="81" t="s">
        <v>431</v>
      </c>
      <c r="AU27" s="81" t="s">
        <v>367</v>
      </c>
      <c r="AV27" s="1417" t="s">
        <v>368</v>
      </c>
      <c r="AW27" s="81" t="s">
        <v>207</v>
      </c>
      <c r="AX27" s="81" t="s">
        <v>208</v>
      </c>
      <c r="AY27" s="81" t="s">
        <v>209</v>
      </c>
      <c r="AZ27" s="81" t="s">
        <v>210</v>
      </c>
      <c r="BA27" s="81" t="s">
        <v>211</v>
      </c>
      <c r="BB27" s="81" t="s">
        <v>433</v>
      </c>
      <c r="BC27" s="81" t="s">
        <v>872</v>
      </c>
      <c r="BD27" s="81" t="s">
        <v>892</v>
      </c>
      <c r="BE27" s="81" t="s">
        <v>893</v>
      </c>
    </row>
    <row r="28" spans="2:57" ht="19.5" customHeight="1" x14ac:dyDescent="0.3">
      <c r="B28" s="253"/>
      <c r="C28" s="1721" t="s">
        <v>32</v>
      </c>
      <c r="D28" s="1721"/>
      <c r="E28" s="1736"/>
      <c r="F28" s="56"/>
      <c r="H28" s="678" t="s">
        <v>213</v>
      </c>
      <c r="I28" s="83">
        <v>1278.9000000000001</v>
      </c>
      <c r="J28" s="83">
        <v>927.1</v>
      </c>
      <c r="K28" s="83">
        <v>715.9</v>
      </c>
      <c r="L28" s="83">
        <v>646.70000000000005</v>
      </c>
      <c r="M28" s="83">
        <v>640.9</v>
      </c>
      <c r="N28" s="83">
        <v>676.6</v>
      </c>
      <c r="O28" s="83">
        <v>967.7</v>
      </c>
      <c r="P28" s="83">
        <v>755.6</v>
      </c>
      <c r="Q28" s="83">
        <v>781.2</v>
      </c>
      <c r="R28" s="83">
        <v>771.5</v>
      </c>
      <c r="S28" s="83">
        <v>770.7</v>
      </c>
      <c r="T28" s="83">
        <v>772.7</v>
      </c>
      <c r="U28" s="83">
        <v>798</v>
      </c>
      <c r="V28" s="83">
        <v>766.9</v>
      </c>
      <c r="W28" s="83">
        <v>788.3</v>
      </c>
      <c r="X28" s="83">
        <v>856.5</v>
      </c>
      <c r="Y28" s="83">
        <v>959.9</v>
      </c>
      <c r="Z28" s="83">
        <v>1013</v>
      </c>
      <c r="AA28" s="83">
        <v>1083.0999999999999</v>
      </c>
      <c r="AB28" s="83">
        <v>1078.0999999999999</v>
      </c>
      <c r="AC28" s="84">
        <v>1084.5</v>
      </c>
      <c r="AD28" s="83">
        <v>1098.9000000000001</v>
      </c>
      <c r="AE28" s="84">
        <v>1129.8</v>
      </c>
      <c r="AF28" s="84">
        <v>1158.8</v>
      </c>
      <c r="AG28" s="84">
        <v>1203.3</v>
      </c>
      <c r="AH28" s="84">
        <v>1281.2</v>
      </c>
      <c r="AI28" s="84">
        <v>1294.7</v>
      </c>
      <c r="AJ28" s="83">
        <v>1388.8</v>
      </c>
      <c r="AK28" s="83">
        <v>1340.6</v>
      </c>
      <c r="AL28" s="83">
        <v>1323.7</v>
      </c>
      <c r="AM28" s="83">
        <v>1321.9</v>
      </c>
      <c r="AN28" s="84">
        <v>1361</v>
      </c>
      <c r="AO28" s="200">
        <v>1403.4</v>
      </c>
      <c r="AP28" s="201">
        <v>1550</v>
      </c>
      <c r="AQ28" s="201">
        <v>1700.7</v>
      </c>
      <c r="AR28" s="201">
        <v>1883.7</v>
      </c>
      <c r="AS28" s="200">
        <v>2084.1999999999998</v>
      </c>
      <c r="AT28" s="200">
        <v>2345.8000000000002</v>
      </c>
      <c r="AU28" s="200">
        <v>2587.1</v>
      </c>
      <c r="AV28" s="200">
        <v>2601.1</v>
      </c>
      <c r="AW28" s="201">
        <v>2754.5</v>
      </c>
      <c r="AX28" s="201">
        <v>3108.6</v>
      </c>
      <c r="AY28" s="201">
        <v>2940.8</v>
      </c>
      <c r="AZ28" s="201">
        <v>3138.5</v>
      </c>
      <c r="BA28" s="200">
        <v>2995.1</v>
      </c>
      <c r="BB28" s="200">
        <v>2950.4</v>
      </c>
      <c r="BC28" s="1468">
        <v>3147.4</v>
      </c>
      <c r="BD28" s="201">
        <v>2662</v>
      </c>
      <c r="BE28" s="203">
        <v>2802.2</v>
      </c>
    </row>
    <row r="29" spans="2:57" ht="19.5" customHeight="1" thickBot="1" x14ac:dyDescent="0.35">
      <c r="B29" s="305"/>
      <c r="C29" s="306"/>
      <c r="D29" s="306"/>
      <c r="E29" s="307"/>
      <c r="H29" s="215" t="s">
        <v>827</v>
      </c>
      <c r="I29" s="83">
        <v>1112</v>
      </c>
      <c r="J29" s="83">
        <v>753.5</v>
      </c>
      <c r="K29" s="83">
        <v>545.29999999999995</v>
      </c>
      <c r="L29" s="83">
        <v>510.3</v>
      </c>
      <c r="M29" s="83">
        <v>501.7</v>
      </c>
      <c r="N29" s="83">
        <v>539.6</v>
      </c>
      <c r="O29" s="83">
        <v>820.2</v>
      </c>
      <c r="P29" s="83">
        <v>613.1</v>
      </c>
      <c r="Q29" s="83">
        <v>609.1</v>
      </c>
      <c r="R29" s="83">
        <v>612.70000000000005</v>
      </c>
      <c r="S29" s="83">
        <v>615.9</v>
      </c>
      <c r="T29" s="83">
        <v>619.9</v>
      </c>
      <c r="U29" s="83">
        <v>644</v>
      </c>
      <c r="V29" s="83">
        <v>608.1</v>
      </c>
      <c r="W29" s="83">
        <v>619.9</v>
      </c>
      <c r="X29" s="83">
        <v>684.2</v>
      </c>
      <c r="Y29" s="83">
        <v>785.7</v>
      </c>
      <c r="Z29" s="83">
        <v>836.5</v>
      </c>
      <c r="AA29" s="83">
        <v>904.4</v>
      </c>
      <c r="AB29" s="83">
        <v>895.9</v>
      </c>
      <c r="AC29" s="84">
        <v>904.7</v>
      </c>
      <c r="AD29" s="83">
        <v>915.8</v>
      </c>
      <c r="AE29" s="84">
        <v>933.7</v>
      </c>
      <c r="AF29" s="84">
        <v>960.8</v>
      </c>
      <c r="AG29" s="84">
        <v>1008.5</v>
      </c>
      <c r="AH29" s="84">
        <v>1086.2</v>
      </c>
      <c r="AI29" s="84">
        <v>1093.7</v>
      </c>
      <c r="AJ29" s="83">
        <v>1186.9000000000001</v>
      </c>
      <c r="AK29" s="83">
        <v>1139</v>
      </c>
      <c r="AL29" s="83">
        <v>1117.2</v>
      </c>
      <c r="AM29" s="83">
        <v>1112.0999999999999</v>
      </c>
      <c r="AN29" s="84">
        <v>1148.5999999999999</v>
      </c>
      <c r="AO29" s="200">
        <v>1190.7</v>
      </c>
      <c r="AP29" s="201">
        <v>1331.1</v>
      </c>
      <c r="AQ29" s="201">
        <v>1478.7</v>
      </c>
      <c r="AR29" s="201">
        <v>1658.1</v>
      </c>
      <c r="AS29" s="200">
        <v>1852.3</v>
      </c>
      <c r="AT29" s="200">
        <v>2095</v>
      </c>
      <c r="AU29" s="200">
        <v>2328.4</v>
      </c>
      <c r="AV29" s="200">
        <v>2339</v>
      </c>
      <c r="AW29" s="201">
        <v>2485.1</v>
      </c>
      <c r="AX29" s="201">
        <v>2831.1</v>
      </c>
      <c r="AY29" s="201">
        <v>2657.3</v>
      </c>
      <c r="AZ29" s="201">
        <v>2854.5</v>
      </c>
      <c r="BA29" s="200">
        <v>2722.1</v>
      </c>
      <c r="BB29" s="200">
        <v>2677.6</v>
      </c>
      <c r="BC29" s="1468">
        <v>2885.9</v>
      </c>
      <c r="BD29" s="201">
        <v>2468.1999999999998</v>
      </c>
      <c r="BE29" s="203">
        <v>2597.1999999999998</v>
      </c>
    </row>
    <row r="30" spans="2:57" ht="19.5" customHeight="1" thickTop="1" x14ac:dyDescent="0.3">
      <c r="C30" s="214"/>
      <c r="H30" s="332" t="s">
        <v>240</v>
      </c>
      <c r="I30" s="133">
        <v>166.9</v>
      </c>
      <c r="J30" s="133">
        <v>173.6</v>
      </c>
      <c r="K30" s="133">
        <v>170.6</v>
      </c>
      <c r="L30" s="133">
        <v>136.4</v>
      </c>
      <c r="M30" s="133">
        <v>139.19999999999999</v>
      </c>
      <c r="N30" s="133">
        <v>137</v>
      </c>
      <c r="O30" s="133">
        <v>164.3</v>
      </c>
      <c r="P30" s="133">
        <v>160.1</v>
      </c>
      <c r="Q30" s="133">
        <v>172.1</v>
      </c>
      <c r="R30" s="133">
        <v>158.80000000000001</v>
      </c>
      <c r="S30" s="133">
        <v>154.80000000000001</v>
      </c>
      <c r="T30" s="133">
        <v>152.80000000000001</v>
      </c>
      <c r="U30" s="133">
        <v>154</v>
      </c>
      <c r="V30" s="133">
        <v>158.80000000000001</v>
      </c>
      <c r="W30" s="133">
        <v>168.4</v>
      </c>
      <c r="X30" s="133">
        <v>172.3</v>
      </c>
      <c r="Y30" s="133">
        <v>174.2</v>
      </c>
      <c r="Z30" s="133">
        <v>176.5</v>
      </c>
      <c r="AA30" s="133">
        <v>178.7</v>
      </c>
      <c r="AB30" s="133">
        <v>182.2</v>
      </c>
      <c r="AC30" s="134">
        <v>179.8</v>
      </c>
      <c r="AD30" s="133">
        <v>183.1</v>
      </c>
      <c r="AE30" s="134">
        <v>196.1</v>
      </c>
      <c r="AF30" s="134">
        <v>198</v>
      </c>
      <c r="AG30" s="134">
        <v>194.8</v>
      </c>
      <c r="AH30" s="134">
        <v>195</v>
      </c>
      <c r="AI30" s="134">
        <v>201</v>
      </c>
      <c r="AJ30" s="133">
        <v>202</v>
      </c>
      <c r="AK30" s="133">
        <v>201.6</v>
      </c>
      <c r="AL30" s="133">
        <v>206.6</v>
      </c>
      <c r="AM30" s="133">
        <v>209.8</v>
      </c>
      <c r="AN30" s="134">
        <v>212.4</v>
      </c>
      <c r="AO30" s="241">
        <v>212.7</v>
      </c>
      <c r="AP30" s="240">
        <v>218.9</v>
      </c>
      <c r="AQ30" s="240">
        <v>222</v>
      </c>
      <c r="AR30" s="240">
        <v>225.6</v>
      </c>
      <c r="AS30" s="241">
        <v>231.9</v>
      </c>
      <c r="AT30" s="241">
        <v>250.8</v>
      </c>
      <c r="AU30" s="241">
        <v>258.7</v>
      </c>
      <c r="AV30" s="241">
        <v>262.10000000000002</v>
      </c>
      <c r="AW30" s="240">
        <v>269.39999999999998</v>
      </c>
      <c r="AX30" s="240">
        <v>277.5</v>
      </c>
      <c r="AY30" s="240">
        <v>283.5</v>
      </c>
      <c r="AZ30" s="240">
        <v>284</v>
      </c>
      <c r="BA30" s="241">
        <v>273</v>
      </c>
      <c r="BB30" s="241">
        <v>272.8</v>
      </c>
      <c r="BC30" s="1472">
        <v>261.5</v>
      </c>
      <c r="BD30" s="240">
        <v>193.8</v>
      </c>
      <c r="BE30" s="242">
        <v>205</v>
      </c>
    </row>
    <row r="31" spans="2:57" ht="19.5" customHeight="1" x14ac:dyDescent="0.3">
      <c r="C31" s="214"/>
      <c r="H31" s="187"/>
      <c r="I31" s="187"/>
      <c r="J31" s="187"/>
      <c r="K31" s="187"/>
      <c r="L31" s="187"/>
      <c r="M31" s="187"/>
      <c r="N31" s="187"/>
      <c r="O31" s="187"/>
      <c r="P31" s="187"/>
      <c r="Q31" s="187"/>
      <c r="R31" s="187"/>
      <c r="S31" s="187"/>
      <c r="T31" s="187"/>
      <c r="U31" s="187"/>
      <c r="V31" s="187"/>
      <c r="W31" s="187"/>
      <c r="X31" s="187"/>
      <c r="Y31" s="187"/>
      <c r="Z31" s="187"/>
      <c r="AA31" s="187"/>
      <c r="AB31" s="187"/>
      <c r="AC31" s="188"/>
      <c r="AD31" s="187"/>
      <c r="AE31" s="48"/>
      <c r="AF31" s="48"/>
      <c r="AG31" s="48"/>
      <c r="AH31" s="48"/>
      <c r="AN31" s="48"/>
      <c r="AO31" s="3"/>
      <c r="AP31" s="271"/>
      <c r="AQ31" s="271"/>
      <c r="AR31" s="271"/>
      <c r="AS31" s="3"/>
      <c r="AT31" s="3"/>
      <c r="AU31" s="3"/>
      <c r="AV31" s="3"/>
      <c r="AW31" s="3"/>
      <c r="AX31" s="271"/>
      <c r="AY31" s="271"/>
      <c r="AZ31" s="271"/>
      <c r="BA31" s="3"/>
      <c r="BB31" s="3"/>
      <c r="BC31" s="3"/>
      <c r="BD31" s="3"/>
      <c r="BE31" s="3"/>
    </row>
    <row r="32" spans="2:57" ht="19.5" customHeight="1" x14ac:dyDescent="0.3">
      <c r="C32" s="214"/>
      <c r="H32" s="700" t="s">
        <v>424</v>
      </c>
      <c r="I32" s="273"/>
      <c r="J32" s="273"/>
      <c r="K32" s="273"/>
      <c r="L32" s="273"/>
      <c r="M32" s="273"/>
      <c r="N32" s="273"/>
      <c r="O32" s="273"/>
      <c r="P32" s="273"/>
      <c r="Q32" s="273"/>
      <c r="R32" s="273"/>
      <c r="S32" s="273"/>
      <c r="T32" s="273"/>
      <c r="U32" s="273"/>
      <c r="V32" s="273"/>
      <c r="W32" s="273"/>
      <c r="X32" s="273"/>
      <c r="Y32" s="273"/>
      <c r="Z32" s="273"/>
      <c r="AA32" s="273"/>
      <c r="AB32" s="273"/>
      <c r="AC32" s="274"/>
      <c r="AD32" s="273"/>
      <c r="AE32" s="274"/>
      <c r="AF32" s="274"/>
      <c r="AG32" s="274"/>
      <c r="AH32" s="274"/>
      <c r="AI32" s="274"/>
      <c r="AJ32" s="273"/>
      <c r="AK32" s="273"/>
      <c r="AL32" s="273"/>
      <c r="AM32" s="273"/>
      <c r="AN32" s="274"/>
      <c r="AO32" s="410"/>
      <c r="AP32" s="411"/>
      <c r="AQ32" s="411"/>
      <c r="AR32" s="411"/>
      <c r="AS32" s="410"/>
      <c r="AT32" s="410"/>
      <c r="AU32" s="410"/>
      <c r="AV32" s="410"/>
      <c r="AW32" s="410"/>
      <c r="AX32" s="411"/>
      <c r="AY32" s="411"/>
      <c r="AZ32" s="411"/>
      <c r="BA32" s="410"/>
      <c r="BB32" s="410"/>
      <c r="BC32" s="410"/>
      <c r="BD32" s="410"/>
      <c r="BE32" s="410"/>
    </row>
    <row r="33" spans="3:57" ht="19.5" customHeight="1" thickBot="1" x14ac:dyDescent="0.35">
      <c r="C33" s="214"/>
      <c r="H33" s="77" t="s">
        <v>39</v>
      </c>
      <c r="I33" s="78" t="s">
        <v>167</v>
      </c>
      <c r="J33" s="78" t="s">
        <v>168</v>
      </c>
      <c r="K33" s="78" t="s">
        <v>169</v>
      </c>
      <c r="L33" s="78" t="s">
        <v>170</v>
      </c>
      <c r="M33" s="78" t="s">
        <v>171</v>
      </c>
      <c r="N33" s="78" t="s">
        <v>172</v>
      </c>
      <c r="O33" s="78" t="s">
        <v>173</v>
      </c>
      <c r="P33" s="78" t="s">
        <v>174</v>
      </c>
      <c r="Q33" s="78" t="s">
        <v>175</v>
      </c>
      <c r="R33" s="78" t="s">
        <v>176</v>
      </c>
      <c r="S33" s="78" t="s">
        <v>177</v>
      </c>
      <c r="T33" s="78" t="s">
        <v>178</v>
      </c>
      <c r="U33" s="78" t="s">
        <v>179</v>
      </c>
      <c r="V33" s="78" t="s">
        <v>180</v>
      </c>
      <c r="W33" s="78" t="s">
        <v>181</v>
      </c>
      <c r="X33" s="78" t="s">
        <v>182</v>
      </c>
      <c r="Y33" s="78" t="s">
        <v>183</v>
      </c>
      <c r="Z33" s="78" t="s">
        <v>184</v>
      </c>
      <c r="AA33" s="78" t="s">
        <v>185</v>
      </c>
      <c r="AB33" s="78" t="s">
        <v>358</v>
      </c>
      <c r="AC33" s="78" t="s">
        <v>359</v>
      </c>
      <c r="AD33" s="78" t="s">
        <v>188</v>
      </c>
      <c r="AE33" s="78" t="s">
        <v>189</v>
      </c>
      <c r="AF33" s="78" t="s">
        <v>190</v>
      </c>
      <c r="AG33" s="78" t="s">
        <v>191</v>
      </c>
      <c r="AH33" s="78" t="s">
        <v>427</v>
      </c>
      <c r="AI33" s="78" t="s">
        <v>193</v>
      </c>
      <c r="AJ33" s="78" t="s">
        <v>194</v>
      </c>
      <c r="AK33" s="78" t="s">
        <v>428</v>
      </c>
      <c r="AL33" s="78" t="s">
        <v>519</v>
      </c>
      <c r="AM33" s="78" t="s">
        <v>429</v>
      </c>
      <c r="AN33" s="78" t="s">
        <v>361</v>
      </c>
      <c r="AO33" s="277" t="s">
        <v>362</v>
      </c>
      <c r="AP33" s="78" t="s">
        <v>200</v>
      </c>
      <c r="AQ33" s="78" t="s">
        <v>201</v>
      </c>
      <c r="AR33" s="81" t="s">
        <v>202</v>
      </c>
      <c r="AS33" s="81" t="s">
        <v>365</v>
      </c>
      <c r="AT33" s="81" t="s">
        <v>431</v>
      </c>
      <c r="AU33" s="81" t="s">
        <v>367</v>
      </c>
      <c r="AV33" s="1417" t="s">
        <v>368</v>
      </c>
      <c r="AW33" s="81" t="s">
        <v>207</v>
      </c>
      <c r="AX33" s="81" t="s">
        <v>208</v>
      </c>
      <c r="AY33" s="81" t="s">
        <v>209</v>
      </c>
      <c r="AZ33" s="81" t="s">
        <v>210</v>
      </c>
      <c r="BA33" s="81" t="s">
        <v>211</v>
      </c>
      <c r="BB33" s="81" t="s">
        <v>433</v>
      </c>
      <c r="BC33" s="81" t="s">
        <v>872</v>
      </c>
      <c r="BD33" s="81" t="s">
        <v>892</v>
      </c>
      <c r="BE33" s="81" t="s">
        <v>893</v>
      </c>
    </row>
    <row r="34" spans="3:57" ht="19.5" customHeight="1" x14ac:dyDescent="0.3">
      <c r="C34" s="214"/>
      <c r="H34" s="678" t="s">
        <v>213</v>
      </c>
      <c r="I34" s="83">
        <v>210.5</v>
      </c>
      <c r="J34" s="83">
        <v>209</v>
      </c>
      <c r="K34" s="83">
        <v>207.5</v>
      </c>
      <c r="L34" s="83">
        <v>226.5</v>
      </c>
      <c r="M34" s="83">
        <v>216.8</v>
      </c>
      <c r="N34" s="83">
        <v>225</v>
      </c>
      <c r="O34" s="83">
        <v>234.9</v>
      </c>
      <c r="P34" s="83">
        <v>241.2</v>
      </c>
      <c r="Q34" s="83">
        <v>236.3</v>
      </c>
      <c r="R34" s="83">
        <v>232.9</v>
      </c>
      <c r="S34" s="83">
        <v>223.4</v>
      </c>
      <c r="T34" s="83">
        <v>225.4</v>
      </c>
      <c r="U34" s="83">
        <v>215.5</v>
      </c>
      <c r="V34" s="83">
        <v>236.2</v>
      </c>
      <c r="W34" s="83">
        <v>246.5</v>
      </c>
      <c r="X34" s="83">
        <v>276.8</v>
      </c>
      <c r="Y34" s="83">
        <v>284.7</v>
      </c>
      <c r="Z34" s="83">
        <v>286</v>
      </c>
      <c r="AA34" s="83">
        <v>299.7</v>
      </c>
      <c r="AB34" s="83">
        <v>315.89999999999998</v>
      </c>
      <c r="AC34" s="84">
        <v>306.7</v>
      </c>
      <c r="AD34" s="83">
        <v>312.10000000000002</v>
      </c>
      <c r="AE34" s="84">
        <v>340.3</v>
      </c>
      <c r="AF34" s="84">
        <v>355.8</v>
      </c>
      <c r="AG34" s="84">
        <v>371.4</v>
      </c>
      <c r="AH34" s="84">
        <v>394.9</v>
      </c>
      <c r="AI34" s="84">
        <v>466.6</v>
      </c>
      <c r="AJ34" s="83">
        <v>528.70000000000005</v>
      </c>
      <c r="AK34" s="83">
        <v>645.20000000000005</v>
      </c>
      <c r="AL34" s="83">
        <v>731.8</v>
      </c>
      <c r="AM34" s="83">
        <v>739.6</v>
      </c>
      <c r="AN34" s="84">
        <v>757</v>
      </c>
      <c r="AO34" s="200">
        <v>761.7</v>
      </c>
      <c r="AP34" s="201">
        <v>801.3</v>
      </c>
      <c r="AQ34" s="201">
        <v>850.8</v>
      </c>
      <c r="AR34" s="201">
        <v>848.7</v>
      </c>
      <c r="AS34" s="200">
        <v>836.5</v>
      </c>
      <c r="AT34" s="200">
        <v>895.6</v>
      </c>
      <c r="AU34" s="200">
        <v>953.6</v>
      </c>
      <c r="AV34" s="200">
        <v>1197.7</v>
      </c>
      <c r="AW34" s="201">
        <v>1203.4000000000001</v>
      </c>
      <c r="AX34" s="201">
        <v>1229.0999999999999</v>
      </c>
      <c r="AY34" s="201">
        <v>1299.5</v>
      </c>
      <c r="AZ34" s="201">
        <v>1378.6</v>
      </c>
      <c r="BA34" s="200">
        <v>1387.1</v>
      </c>
      <c r="BB34" s="200">
        <v>1435.8</v>
      </c>
      <c r="BC34" s="1468">
        <v>1546.3</v>
      </c>
      <c r="BD34" s="201">
        <v>1544.8</v>
      </c>
      <c r="BE34" s="203">
        <v>1524.5</v>
      </c>
    </row>
    <row r="35" spans="3:57" ht="19.5" customHeight="1" x14ac:dyDescent="0.3">
      <c r="C35" s="214"/>
      <c r="H35" s="215" t="s">
        <v>827</v>
      </c>
      <c r="I35" s="83">
        <v>93.2</v>
      </c>
      <c r="J35" s="83">
        <v>91.5</v>
      </c>
      <c r="K35" s="83">
        <v>89.9</v>
      </c>
      <c r="L35" s="83">
        <v>103.1</v>
      </c>
      <c r="M35" s="83">
        <v>92.3</v>
      </c>
      <c r="N35" s="83">
        <v>98.4</v>
      </c>
      <c r="O35" s="83">
        <v>108.6</v>
      </c>
      <c r="P35" s="83">
        <v>110.6</v>
      </c>
      <c r="Q35" s="83">
        <v>103.1</v>
      </c>
      <c r="R35" s="83">
        <v>97.9</v>
      </c>
      <c r="S35" s="83">
        <v>91.5</v>
      </c>
      <c r="T35" s="83">
        <v>90.6</v>
      </c>
      <c r="U35" s="83">
        <v>83.9</v>
      </c>
      <c r="V35" s="83">
        <v>100.4</v>
      </c>
      <c r="W35" s="83">
        <v>109</v>
      </c>
      <c r="X35" s="83">
        <v>131</v>
      </c>
      <c r="Y35" s="83">
        <v>136.80000000000001</v>
      </c>
      <c r="Z35" s="83">
        <v>137.30000000000001</v>
      </c>
      <c r="AA35" s="83">
        <v>151.80000000000001</v>
      </c>
      <c r="AB35" s="83">
        <v>168.5</v>
      </c>
      <c r="AC35" s="84">
        <v>165.2</v>
      </c>
      <c r="AD35" s="83">
        <v>170.7</v>
      </c>
      <c r="AE35" s="84">
        <v>202</v>
      </c>
      <c r="AF35" s="84">
        <v>218.7</v>
      </c>
      <c r="AG35" s="84">
        <v>231.9</v>
      </c>
      <c r="AH35" s="84">
        <v>253.7</v>
      </c>
      <c r="AI35" s="84">
        <v>323.5</v>
      </c>
      <c r="AJ35" s="83">
        <v>374.9</v>
      </c>
      <c r="AK35" s="83">
        <v>485.5</v>
      </c>
      <c r="AL35" s="83">
        <v>526.20000000000005</v>
      </c>
      <c r="AM35" s="83">
        <v>538</v>
      </c>
      <c r="AN35" s="84">
        <v>542.20000000000005</v>
      </c>
      <c r="AO35" s="200">
        <v>552.20000000000005</v>
      </c>
      <c r="AP35" s="201">
        <v>585.1</v>
      </c>
      <c r="AQ35" s="201">
        <v>619.6</v>
      </c>
      <c r="AR35" s="201">
        <v>618.6</v>
      </c>
      <c r="AS35" s="200">
        <v>612.4</v>
      </c>
      <c r="AT35" s="200">
        <v>653.9</v>
      </c>
      <c r="AU35" s="200">
        <v>711.6</v>
      </c>
      <c r="AV35" s="200">
        <v>922.2</v>
      </c>
      <c r="AW35" s="201">
        <v>934.9</v>
      </c>
      <c r="AX35" s="201">
        <v>960.2</v>
      </c>
      <c r="AY35" s="201">
        <v>1034.8</v>
      </c>
      <c r="AZ35" s="201">
        <v>1108.3</v>
      </c>
      <c r="BA35" s="200">
        <v>1114.5</v>
      </c>
      <c r="BB35" s="200">
        <v>1149.9000000000001</v>
      </c>
      <c r="BC35" s="1468">
        <v>1247</v>
      </c>
      <c r="BD35" s="201">
        <v>1265.4000000000001</v>
      </c>
      <c r="BE35" s="203">
        <v>1247</v>
      </c>
    </row>
    <row r="36" spans="3:57" ht="19.5" customHeight="1" x14ac:dyDescent="0.3">
      <c r="H36" s="332" t="s">
        <v>240</v>
      </c>
      <c r="I36" s="133">
        <v>117.3</v>
      </c>
      <c r="J36" s="133">
        <v>117.5</v>
      </c>
      <c r="K36" s="133">
        <v>117.6</v>
      </c>
      <c r="L36" s="133">
        <v>123.4</v>
      </c>
      <c r="M36" s="133">
        <v>124.5</v>
      </c>
      <c r="N36" s="133">
        <v>126.6</v>
      </c>
      <c r="O36" s="133">
        <v>126.3</v>
      </c>
      <c r="P36" s="133">
        <v>130.6</v>
      </c>
      <c r="Q36" s="133">
        <v>133.19999999999999</v>
      </c>
      <c r="R36" s="133">
        <v>135</v>
      </c>
      <c r="S36" s="133">
        <v>131.9</v>
      </c>
      <c r="T36" s="133">
        <v>134.80000000000001</v>
      </c>
      <c r="U36" s="133">
        <v>131.6</v>
      </c>
      <c r="V36" s="133">
        <v>135.80000000000001</v>
      </c>
      <c r="W36" s="133">
        <v>137.5</v>
      </c>
      <c r="X36" s="133">
        <v>145.80000000000001</v>
      </c>
      <c r="Y36" s="133">
        <v>147.9</v>
      </c>
      <c r="Z36" s="133">
        <v>148.69999999999999</v>
      </c>
      <c r="AA36" s="133">
        <v>147.9</v>
      </c>
      <c r="AB36" s="133">
        <v>147.4</v>
      </c>
      <c r="AC36" s="134">
        <v>141.5</v>
      </c>
      <c r="AD36" s="133">
        <v>141.4</v>
      </c>
      <c r="AE36" s="134">
        <v>138.30000000000001</v>
      </c>
      <c r="AF36" s="134">
        <v>137.1</v>
      </c>
      <c r="AG36" s="134">
        <v>139.5</v>
      </c>
      <c r="AH36" s="134">
        <v>141.19999999999999</v>
      </c>
      <c r="AI36" s="134">
        <v>143.1</v>
      </c>
      <c r="AJ36" s="133">
        <v>153.80000000000001</v>
      </c>
      <c r="AK36" s="133">
        <v>159.69999999999999</v>
      </c>
      <c r="AL36" s="133">
        <v>205.6</v>
      </c>
      <c r="AM36" s="133">
        <v>201.5</v>
      </c>
      <c r="AN36" s="134">
        <v>214.8</v>
      </c>
      <c r="AO36" s="241">
        <v>209.5</v>
      </c>
      <c r="AP36" s="240">
        <v>216.2</v>
      </c>
      <c r="AQ36" s="240">
        <v>231.2</v>
      </c>
      <c r="AR36" s="240">
        <v>230.1</v>
      </c>
      <c r="AS36" s="241">
        <v>224</v>
      </c>
      <c r="AT36" s="241">
        <v>241.7</v>
      </c>
      <c r="AU36" s="241">
        <v>242</v>
      </c>
      <c r="AV36" s="241">
        <v>275.5</v>
      </c>
      <c r="AW36" s="240">
        <v>268.5</v>
      </c>
      <c r="AX36" s="240">
        <v>268.89999999999998</v>
      </c>
      <c r="AY36" s="240">
        <v>264.7</v>
      </c>
      <c r="AZ36" s="240">
        <v>270.3</v>
      </c>
      <c r="BA36" s="241">
        <v>272.60000000000002</v>
      </c>
      <c r="BB36" s="241">
        <v>285.89999999999998</v>
      </c>
      <c r="BC36" s="1472">
        <v>299.3</v>
      </c>
      <c r="BD36" s="240">
        <v>279.39999999999998</v>
      </c>
      <c r="BE36" s="242">
        <v>277.5</v>
      </c>
    </row>
    <row r="37" spans="3:57" ht="19.5" customHeight="1" x14ac:dyDescent="0.3">
      <c r="C37" s="214"/>
      <c r="H37" s="187"/>
      <c r="I37" s="187"/>
      <c r="J37" s="187"/>
      <c r="K37" s="187"/>
      <c r="L37" s="187"/>
      <c r="M37" s="187"/>
      <c r="N37" s="187"/>
      <c r="O37" s="187"/>
      <c r="P37" s="187"/>
      <c r="Q37" s="187"/>
      <c r="R37" s="187"/>
      <c r="S37" s="187"/>
      <c r="T37" s="187"/>
      <c r="U37" s="187"/>
      <c r="V37" s="187"/>
      <c r="W37" s="187"/>
      <c r="X37" s="187"/>
      <c r="Y37" s="187"/>
      <c r="Z37" s="187"/>
      <c r="AA37" s="187"/>
      <c r="AB37" s="187"/>
      <c r="AC37" s="188"/>
      <c r="AD37" s="187"/>
      <c r="AE37" s="48"/>
      <c r="AF37" s="48"/>
      <c r="AG37" s="48"/>
      <c r="AH37" s="48"/>
      <c r="AN37" s="48"/>
      <c r="AO37" s="3"/>
      <c r="AP37" s="271"/>
      <c r="AQ37" s="271"/>
      <c r="AR37" s="271"/>
      <c r="AS37" s="3"/>
      <c r="AT37" s="3"/>
      <c r="AU37" s="3"/>
      <c r="AV37" s="3"/>
      <c r="AW37" s="3"/>
      <c r="AX37" s="271"/>
      <c r="AY37" s="271"/>
      <c r="AZ37" s="271"/>
      <c r="BA37" s="3"/>
      <c r="BB37" s="3"/>
      <c r="BC37" s="3"/>
      <c r="BD37" s="3"/>
      <c r="BE37" s="3"/>
    </row>
    <row r="38" spans="3:57" ht="19.5" customHeight="1" x14ac:dyDescent="0.3">
      <c r="C38" s="214"/>
      <c r="H38" s="187"/>
      <c r="I38" s="187"/>
      <c r="J38" s="187"/>
      <c r="K38" s="187"/>
      <c r="L38" s="187"/>
      <c r="M38" s="187"/>
      <c r="N38" s="187"/>
      <c r="O38" s="187"/>
      <c r="P38" s="187"/>
      <c r="Q38" s="187"/>
      <c r="R38" s="187"/>
      <c r="S38" s="187"/>
      <c r="T38" s="187"/>
      <c r="U38" s="187"/>
      <c r="V38" s="187"/>
      <c r="W38" s="187"/>
      <c r="X38" s="187"/>
      <c r="Y38" s="187"/>
      <c r="Z38" s="187"/>
      <c r="AA38" s="187"/>
      <c r="AB38" s="187"/>
      <c r="AC38" s="188"/>
      <c r="AD38" s="187"/>
      <c r="AE38" s="48"/>
      <c r="AF38" s="48"/>
      <c r="AG38" s="48"/>
      <c r="AH38" s="48"/>
      <c r="AN38" s="48"/>
      <c r="AO38" s="3"/>
      <c r="AP38" s="271"/>
      <c r="AQ38" s="271"/>
      <c r="AR38" s="271"/>
      <c r="AS38" s="3"/>
      <c r="AT38" s="3"/>
      <c r="AU38" s="3"/>
      <c r="AV38" s="3"/>
      <c r="AW38" s="3"/>
      <c r="AX38" s="271"/>
      <c r="AY38" s="271"/>
      <c r="AZ38" s="271"/>
      <c r="BA38" s="3"/>
      <c r="BB38" s="3"/>
      <c r="BC38" s="3"/>
      <c r="BD38" s="3"/>
      <c r="BE38" s="3"/>
    </row>
    <row r="39" spans="3:57" ht="19.5" customHeight="1" x14ac:dyDescent="0.3">
      <c r="H39" s="700" t="s">
        <v>425</v>
      </c>
      <c r="I39" s="273"/>
      <c r="J39" s="273"/>
      <c r="K39" s="273"/>
      <c r="L39" s="273"/>
      <c r="M39" s="273"/>
      <c r="N39" s="273"/>
      <c r="O39" s="273"/>
      <c r="P39" s="273"/>
      <c r="Q39" s="273"/>
      <c r="R39" s="273"/>
      <c r="S39" s="273"/>
      <c r="T39" s="273"/>
      <c r="U39" s="273"/>
      <c r="V39" s="273"/>
      <c r="W39" s="273"/>
      <c r="X39" s="273"/>
      <c r="Y39" s="273"/>
      <c r="Z39" s="273"/>
      <c r="AA39" s="273"/>
      <c r="AB39" s="273"/>
      <c r="AC39" s="274"/>
      <c r="AD39" s="273"/>
      <c r="AE39" s="274"/>
      <c r="AF39" s="274"/>
      <c r="AG39" s="274"/>
      <c r="AH39" s="274"/>
      <c r="AI39" s="274"/>
      <c r="AJ39" s="273"/>
      <c r="AK39" s="273"/>
      <c r="AL39" s="273"/>
      <c r="AM39" s="273"/>
      <c r="AN39" s="274"/>
      <c r="AO39" s="410"/>
      <c r="AP39" s="411"/>
      <c r="AQ39" s="411"/>
      <c r="AR39" s="411"/>
      <c r="AS39" s="410"/>
      <c r="AT39" s="410"/>
      <c r="AU39" s="410"/>
      <c r="AV39" s="410"/>
      <c r="AW39" s="410"/>
      <c r="AX39" s="411"/>
      <c r="AY39" s="411"/>
      <c r="AZ39" s="411"/>
      <c r="BA39" s="410"/>
      <c r="BB39" s="410"/>
      <c r="BC39" s="410"/>
      <c r="BD39" s="410"/>
      <c r="BE39" s="410"/>
    </row>
    <row r="40" spans="3:57" ht="19.5" customHeight="1" thickBot="1" x14ac:dyDescent="0.35">
      <c r="H40" s="77" t="s">
        <v>39</v>
      </c>
      <c r="I40" s="78" t="s">
        <v>167</v>
      </c>
      <c r="J40" s="78" t="s">
        <v>168</v>
      </c>
      <c r="K40" s="78" t="s">
        <v>169</v>
      </c>
      <c r="L40" s="78" t="s">
        <v>170</v>
      </c>
      <c r="M40" s="78" t="s">
        <v>171</v>
      </c>
      <c r="N40" s="78" t="s">
        <v>172</v>
      </c>
      <c r="O40" s="78" t="s">
        <v>173</v>
      </c>
      <c r="P40" s="78" t="s">
        <v>174</v>
      </c>
      <c r="Q40" s="78" t="s">
        <v>175</v>
      </c>
      <c r="R40" s="78" t="s">
        <v>176</v>
      </c>
      <c r="S40" s="78" t="s">
        <v>177</v>
      </c>
      <c r="T40" s="78" t="s">
        <v>178</v>
      </c>
      <c r="U40" s="78" t="s">
        <v>179</v>
      </c>
      <c r="V40" s="78" t="s">
        <v>180</v>
      </c>
      <c r="W40" s="78" t="s">
        <v>181</v>
      </c>
      <c r="X40" s="78" t="s">
        <v>182</v>
      </c>
      <c r="Y40" s="78" t="s">
        <v>183</v>
      </c>
      <c r="Z40" s="78" t="s">
        <v>184</v>
      </c>
      <c r="AA40" s="78" t="s">
        <v>185</v>
      </c>
      <c r="AB40" s="78" t="s">
        <v>358</v>
      </c>
      <c r="AC40" s="78" t="s">
        <v>359</v>
      </c>
      <c r="AD40" s="78" t="s">
        <v>188</v>
      </c>
      <c r="AE40" s="78" t="s">
        <v>189</v>
      </c>
      <c r="AF40" s="78" t="s">
        <v>190</v>
      </c>
      <c r="AG40" s="78" t="s">
        <v>191</v>
      </c>
      <c r="AH40" s="78" t="s">
        <v>427</v>
      </c>
      <c r="AI40" s="78" t="s">
        <v>193</v>
      </c>
      <c r="AJ40" s="78" t="s">
        <v>194</v>
      </c>
      <c r="AK40" s="78" t="s">
        <v>428</v>
      </c>
      <c r="AL40" s="78" t="s">
        <v>519</v>
      </c>
      <c r="AM40" s="78" t="s">
        <v>429</v>
      </c>
      <c r="AN40" s="78" t="s">
        <v>361</v>
      </c>
      <c r="AO40" s="277" t="s">
        <v>362</v>
      </c>
      <c r="AP40" s="78" t="s">
        <v>200</v>
      </c>
      <c r="AQ40" s="78" t="s">
        <v>201</v>
      </c>
      <c r="AR40" s="81" t="s">
        <v>202</v>
      </c>
      <c r="AS40" s="81" t="s">
        <v>365</v>
      </c>
      <c r="AT40" s="81" t="s">
        <v>431</v>
      </c>
      <c r="AU40" s="81" t="s">
        <v>367</v>
      </c>
      <c r="AV40" s="1417" t="s">
        <v>368</v>
      </c>
      <c r="AW40" s="81" t="s">
        <v>207</v>
      </c>
      <c r="AX40" s="81" t="s">
        <v>208</v>
      </c>
      <c r="AY40" s="81" t="s">
        <v>209</v>
      </c>
      <c r="AZ40" s="81" t="s">
        <v>210</v>
      </c>
      <c r="BA40" s="81" t="s">
        <v>211</v>
      </c>
      <c r="BB40" s="81" t="s">
        <v>433</v>
      </c>
      <c r="BC40" s="81" t="s">
        <v>872</v>
      </c>
      <c r="BD40" s="81" t="s">
        <v>892</v>
      </c>
      <c r="BE40" s="81" t="s">
        <v>893</v>
      </c>
    </row>
    <row r="41" spans="3:57" ht="19.5" customHeight="1" x14ac:dyDescent="0.3">
      <c r="H41" s="678" t="s">
        <v>213</v>
      </c>
      <c r="I41" s="83">
        <v>31.4</v>
      </c>
      <c r="J41" s="83">
        <v>28</v>
      </c>
      <c r="K41" s="83">
        <v>25.8</v>
      </c>
      <c r="L41" s="83">
        <v>25.5</v>
      </c>
      <c r="M41" s="83">
        <v>20.8</v>
      </c>
      <c r="N41" s="83">
        <v>20.3</v>
      </c>
      <c r="O41" s="83">
        <v>23.1</v>
      </c>
      <c r="P41" s="83">
        <v>21.8</v>
      </c>
      <c r="Q41" s="83">
        <v>20.5</v>
      </c>
      <c r="R41" s="83">
        <v>22.1</v>
      </c>
      <c r="S41" s="83">
        <v>24.4</v>
      </c>
      <c r="T41" s="83">
        <v>31.4</v>
      </c>
      <c r="U41" s="83">
        <v>22.3</v>
      </c>
      <c r="V41" s="83">
        <v>23.2</v>
      </c>
      <c r="W41" s="83">
        <v>24</v>
      </c>
      <c r="X41" s="83">
        <v>28.4</v>
      </c>
      <c r="Y41" s="83">
        <v>24.5</v>
      </c>
      <c r="Z41" s="83">
        <v>25</v>
      </c>
      <c r="AA41" s="83">
        <v>27.3</v>
      </c>
      <c r="AB41" s="83">
        <v>27</v>
      </c>
      <c r="AC41" s="84">
        <v>31.6</v>
      </c>
      <c r="AD41" s="83">
        <v>33.1</v>
      </c>
      <c r="AE41" s="84">
        <v>35.299999999999997</v>
      </c>
      <c r="AF41" s="84">
        <v>41.9</v>
      </c>
      <c r="AG41" s="84">
        <v>31.1</v>
      </c>
      <c r="AH41" s="84">
        <v>35.700000000000003</v>
      </c>
      <c r="AI41" s="84">
        <v>39.4</v>
      </c>
      <c r="AJ41" s="83">
        <v>40.200000000000003</v>
      </c>
      <c r="AK41" s="83">
        <v>36.9</v>
      </c>
      <c r="AL41" s="83">
        <v>39.700000000000003</v>
      </c>
      <c r="AM41" s="83">
        <v>44.1</v>
      </c>
      <c r="AN41" s="84">
        <v>41.7</v>
      </c>
      <c r="AO41" s="200">
        <v>44.1</v>
      </c>
      <c r="AP41" s="201">
        <v>44.5</v>
      </c>
      <c r="AQ41" s="201">
        <v>42.7</v>
      </c>
      <c r="AR41" s="201">
        <v>40.299999999999997</v>
      </c>
      <c r="AS41" s="200">
        <v>38.9</v>
      </c>
      <c r="AT41" s="200">
        <v>41.8</v>
      </c>
      <c r="AU41" s="200">
        <v>57.6</v>
      </c>
      <c r="AV41" s="200">
        <v>44.5</v>
      </c>
      <c r="AW41" s="200">
        <v>45.4</v>
      </c>
      <c r="AX41" s="201">
        <v>52.5</v>
      </c>
      <c r="AY41" s="201">
        <v>53.1</v>
      </c>
      <c r="AZ41" s="201">
        <v>63.6</v>
      </c>
      <c r="BA41" s="200">
        <v>53.5</v>
      </c>
      <c r="BB41" s="200">
        <v>59.2</v>
      </c>
      <c r="BC41" s="1468">
        <v>60.9</v>
      </c>
      <c r="BD41" s="201">
        <v>61.5</v>
      </c>
      <c r="BE41" s="203">
        <v>60.5</v>
      </c>
    </row>
    <row r="42" spans="3:57" ht="19.5" customHeight="1" x14ac:dyDescent="0.3">
      <c r="H42" s="215" t="s">
        <v>827</v>
      </c>
      <c r="I42" s="83">
        <v>14.7</v>
      </c>
      <c r="J42" s="83">
        <v>11.2</v>
      </c>
      <c r="K42" s="83">
        <v>10.4</v>
      </c>
      <c r="L42" s="83">
        <v>10.8</v>
      </c>
      <c r="M42" s="83">
        <v>6.4</v>
      </c>
      <c r="N42" s="83">
        <v>5.7</v>
      </c>
      <c r="O42" s="83">
        <v>8.1</v>
      </c>
      <c r="P42" s="83">
        <v>6.9</v>
      </c>
      <c r="Q42" s="83">
        <v>6</v>
      </c>
      <c r="R42" s="83">
        <v>7.1</v>
      </c>
      <c r="S42" s="83">
        <v>9.4</v>
      </c>
      <c r="T42" s="83">
        <v>16.899999999999999</v>
      </c>
      <c r="U42" s="83">
        <v>8.3000000000000007</v>
      </c>
      <c r="V42" s="83">
        <v>8.8000000000000007</v>
      </c>
      <c r="W42" s="83">
        <v>9.8000000000000007</v>
      </c>
      <c r="X42" s="83">
        <v>14.7</v>
      </c>
      <c r="Y42" s="83">
        <v>11.1</v>
      </c>
      <c r="Z42" s="83">
        <v>11.2</v>
      </c>
      <c r="AA42" s="83">
        <v>13.2</v>
      </c>
      <c r="AB42" s="83">
        <v>12.6</v>
      </c>
      <c r="AC42" s="84">
        <v>17.100000000000001</v>
      </c>
      <c r="AD42" s="83">
        <v>18.399999999999999</v>
      </c>
      <c r="AE42" s="84">
        <v>20.100000000000001</v>
      </c>
      <c r="AF42" s="84">
        <v>27.2</v>
      </c>
      <c r="AG42" s="84">
        <v>16.5</v>
      </c>
      <c r="AH42" s="84">
        <v>20.8</v>
      </c>
      <c r="AI42" s="84">
        <v>23.4</v>
      </c>
      <c r="AJ42" s="83">
        <v>23.8</v>
      </c>
      <c r="AK42" s="83">
        <v>19.100000000000001</v>
      </c>
      <c r="AL42" s="83">
        <v>20.8</v>
      </c>
      <c r="AM42" s="83">
        <v>23.6</v>
      </c>
      <c r="AN42" s="84">
        <v>21</v>
      </c>
      <c r="AO42" s="200">
        <v>22.3</v>
      </c>
      <c r="AP42" s="201">
        <v>22.9</v>
      </c>
      <c r="AQ42" s="201">
        <v>22</v>
      </c>
      <c r="AR42" s="201">
        <v>23</v>
      </c>
      <c r="AS42" s="200">
        <v>22.9</v>
      </c>
      <c r="AT42" s="200">
        <v>26</v>
      </c>
      <c r="AU42" s="200">
        <v>40.6</v>
      </c>
      <c r="AV42" s="200">
        <v>25.9</v>
      </c>
      <c r="AW42" s="200">
        <v>27</v>
      </c>
      <c r="AX42" s="201">
        <v>32.700000000000003</v>
      </c>
      <c r="AY42" s="201">
        <v>33.4</v>
      </c>
      <c r="AZ42" s="201">
        <v>40.6</v>
      </c>
      <c r="BA42" s="200">
        <v>30.6</v>
      </c>
      <c r="BB42" s="200">
        <v>34.1</v>
      </c>
      <c r="BC42" s="1468">
        <v>35.200000000000003</v>
      </c>
      <c r="BD42" s="201">
        <v>40.6</v>
      </c>
      <c r="BE42" s="203">
        <v>39.1</v>
      </c>
    </row>
    <row r="43" spans="3:57" ht="19.5" customHeight="1" x14ac:dyDescent="0.3">
      <c r="H43" s="332" t="s">
        <v>240</v>
      </c>
      <c r="I43" s="133">
        <v>16.7</v>
      </c>
      <c r="J43" s="133">
        <v>16.8</v>
      </c>
      <c r="K43" s="133">
        <v>15.4</v>
      </c>
      <c r="L43" s="133">
        <v>14.7</v>
      </c>
      <c r="M43" s="133">
        <v>14.4</v>
      </c>
      <c r="N43" s="133">
        <v>14.6</v>
      </c>
      <c r="O43" s="133">
        <v>15</v>
      </c>
      <c r="P43" s="133">
        <v>14.9</v>
      </c>
      <c r="Q43" s="133">
        <v>14.5</v>
      </c>
      <c r="R43" s="133">
        <v>15</v>
      </c>
      <c r="S43" s="133">
        <v>15</v>
      </c>
      <c r="T43" s="133">
        <v>14.5</v>
      </c>
      <c r="U43" s="133">
        <v>14</v>
      </c>
      <c r="V43" s="133">
        <v>14.4</v>
      </c>
      <c r="W43" s="133">
        <v>14.2</v>
      </c>
      <c r="X43" s="133">
        <v>13.7</v>
      </c>
      <c r="Y43" s="133">
        <v>13.4</v>
      </c>
      <c r="Z43" s="133">
        <v>13.8</v>
      </c>
      <c r="AA43" s="133">
        <v>14.1</v>
      </c>
      <c r="AB43" s="133">
        <v>14.4</v>
      </c>
      <c r="AC43" s="134">
        <v>14.5</v>
      </c>
      <c r="AD43" s="133">
        <v>14.7</v>
      </c>
      <c r="AE43" s="134">
        <v>15.2</v>
      </c>
      <c r="AF43" s="134">
        <v>14.7</v>
      </c>
      <c r="AG43" s="134">
        <v>14.7</v>
      </c>
      <c r="AH43" s="134">
        <v>14.8</v>
      </c>
      <c r="AI43" s="134">
        <v>16</v>
      </c>
      <c r="AJ43" s="133">
        <v>16.399999999999999</v>
      </c>
      <c r="AK43" s="133">
        <v>17.8</v>
      </c>
      <c r="AL43" s="133">
        <v>18.899999999999999</v>
      </c>
      <c r="AM43" s="133">
        <v>20.5</v>
      </c>
      <c r="AN43" s="134">
        <v>20.7</v>
      </c>
      <c r="AO43" s="241">
        <v>21.8</v>
      </c>
      <c r="AP43" s="240">
        <v>21.6</v>
      </c>
      <c r="AQ43" s="240">
        <v>20.8</v>
      </c>
      <c r="AR43" s="240">
        <v>17.3</v>
      </c>
      <c r="AS43" s="241">
        <v>16</v>
      </c>
      <c r="AT43" s="241">
        <v>15.8</v>
      </c>
      <c r="AU43" s="241">
        <v>17</v>
      </c>
      <c r="AV43" s="241">
        <v>18.600000000000001</v>
      </c>
      <c r="AW43" s="241">
        <v>18.399999999999999</v>
      </c>
      <c r="AX43" s="240">
        <v>19.8</v>
      </c>
      <c r="AY43" s="240">
        <v>19.600000000000001</v>
      </c>
      <c r="AZ43" s="240">
        <v>23.1</v>
      </c>
      <c r="BA43" s="241">
        <v>22.9</v>
      </c>
      <c r="BB43" s="241">
        <v>25.1</v>
      </c>
      <c r="BC43" s="1472">
        <v>25.7</v>
      </c>
      <c r="BD43" s="240">
        <v>20.9</v>
      </c>
      <c r="BE43" s="242">
        <v>21.4</v>
      </c>
    </row>
    <row r="44" spans="3:57" ht="19.5" customHeight="1" x14ac:dyDescent="0.3">
      <c r="AN44" s="48"/>
      <c r="AO44" s="3"/>
      <c r="AP44" s="271"/>
      <c r="AQ44" s="271"/>
      <c r="AR44" s="271"/>
      <c r="AS44" s="3"/>
      <c r="AT44" s="3"/>
      <c r="AU44" s="3"/>
      <c r="AV44" s="3"/>
      <c r="AW44" s="3"/>
      <c r="AX44" s="271"/>
      <c r="AY44" s="271"/>
      <c r="AZ44" s="271"/>
      <c r="BA44" s="3"/>
      <c r="BB44" s="3"/>
      <c r="BC44" s="3"/>
      <c r="BD44" s="3"/>
      <c r="BE44" s="3"/>
    </row>
    <row r="45" spans="3:57" ht="19.5" customHeight="1" x14ac:dyDescent="0.3">
      <c r="H45" s="700" t="s">
        <v>825</v>
      </c>
      <c r="I45" s="273"/>
      <c r="J45" s="273"/>
      <c r="K45" s="273"/>
      <c r="L45" s="273"/>
      <c r="M45" s="273"/>
      <c r="N45" s="273"/>
      <c r="O45" s="273"/>
      <c r="P45" s="273"/>
      <c r="Q45" s="273"/>
      <c r="R45" s="273"/>
      <c r="S45" s="273"/>
      <c r="T45" s="273"/>
      <c r="U45" s="273"/>
      <c r="V45" s="273"/>
      <c r="W45" s="273"/>
      <c r="X45" s="273"/>
      <c r="Y45" s="273"/>
      <c r="Z45" s="273"/>
      <c r="AA45" s="273"/>
      <c r="AB45" s="273"/>
      <c r="AC45" s="274"/>
      <c r="AD45" s="273"/>
      <c r="AE45" s="274"/>
      <c r="AF45" s="274"/>
      <c r="AG45" s="274"/>
      <c r="AH45" s="274"/>
      <c r="AI45" s="274"/>
      <c r="AJ45" s="273"/>
      <c r="AK45" s="273"/>
      <c r="AL45" s="273"/>
      <c r="AM45" s="273"/>
      <c r="AN45" s="274"/>
      <c r="AO45" s="410"/>
      <c r="AP45" s="411"/>
      <c r="AQ45" s="411"/>
      <c r="AR45" s="411"/>
      <c r="AS45" s="410"/>
      <c r="AT45" s="410"/>
      <c r="AU45" s="410"/>
      <c r="AV45" s="410"/>
      <c r="AW45" s="410"/>
      <c r="AX45" s="411"/>
      <c r="AY45" s="411"/>
      <c r="AZ45" s="411"/>
      <c r="BA45" s="410"/>
      <c r="BB45" s="410"/>
      <c r="BC45" s="410"/>
      <c r="BD45" s="410"/>
      <c r="BE45" s="410"/>
    </row>
    <row r="46" spans="3:57" ht="19.5" customHeight="1" thickBot="1" x14ac:dyDescent="0.35">
      <c r="H46" s="77" t="s">
        <v>39</v>
      </c>
      <c r="I46" s="78" t="s">
        <v>167</v>
      </c>
      <c r="J46" s="78" t="s">
        <v>168</v>
      </c>
      <c r="K46" s="78" t="s">
        <v>169</v>
      </c>
      <c r="L46" s="78" t="s">
        <v>170</v>
      </c>
      <c r="M46" s="78" t="s">
        <v>171</v>
      </c>
      <c r="N46" s="78" t="s">
        <v>172</v>
      </c>
      <c r="O46" s="78" t="s">
        <v>173</v>
      </c>
      <c r="P46" s="78" t="s">
        <v>174</v>
      </c>
      <c r="Q46" s="78" t="s">
        <v>175</v>
      </c>
      <c r="R46" s="78" t="s">
        <v>176</v>
      </c>
      <c r="S46" s="78" t="s">
        <v>177</v>
      </c>
      <c r="T46" s="78" t="s">
        <v>178</v>
      </c>
      <c r="U46" s="78" t="s">
        <v>179</v>
      </c>
      <c r="V46" s="78" t="s">
        <v>180</v>
      </c>
      <c r="W46" s="78" t="s">
        <v>181</v>
      </c>
      <c r="X46" s="78" t="s">
        <v>182</v>
      </c>
      <c r="Y46" s="78" t="s">
        <v>183</v>
      </c>
      <c r="Z46" s="78" t="s">
        <v>184</v>
      </c>
      <c r="AA46" s="78" t="s">
        <v>185</v>
      </c>
      <c r="AB46" s="78" t="s">
        <v>358</v>
      </c>
      <c r="AC46" s="78" t="s">
        <v>359</v>
      </c>
      <c r="AD46" s="78" t="s">
        <v>188</v>
      </c>
      <c r="AE46" s="78" t="s">
        <v>189</v>
      </c>
      <c r="AF46" s="78" t="s">
        <v>190</v>
      </c>
      <c r="AG46" s="78" t="s">
        <v>191</v>
      </c>
      <c r="AH46" s="78" t="s">
        <v>427</v>
      </c>
      <c r="AI46" s="78" t="s">
        <v>193</v>
      </c>
      <c r="AJ46" s="78" t="s">
        <v>194</v>
      </c>
      <c r="AK46" s="78" t="s">
        <v>428</v>
      </c>
      <c r="AL46" s="78" t="s">
        <v>519</v>
      </c>
      <c r="AM46" s="78" t="s">
        <v>429</v>
      </c>
      <c r="AN46" s="78" t="s">
        <v>361</v>
      </c>
      <c r="AO46" s="277" t="s">
        <v>362</v>
      </c>
      <c r="AP46" s="78" t="s">
        <v>200</v>
      </c>
      <c r="AQ46" s="78" t="s">
        <v>201</v>
      </c>
      <c r="AR46" s="81" t="s">
        <v>202</v>
      </c>
      <c r="AS46" s="81" t="s">
        <v>365</v>
      </c>
      <c r="AT46" s="81" t="s">
        <v>431</v>
      </c>
      <c r="AU46" s="81" t="s">
        <v>367</v>
      </c>
      <c r="AV46" s="1417" t="s">
        <v>368</v>
      </c>
      <c r="AW46" s="81" t="s">
        <v>207</v>
      </c>
      <c r="AX46" s="81" t="s">
        <v>208</v>
      </c>
      <c r="AY46" s="81" t="s">
        <v>209</v>
      </c>
      <c r="AZ46" s="81" t="s">
        <v>210</v>
      </c>
      <c r="BA46" s="81" t="s">
        <v>211</v>
      </c>
      <c r="BB46" s="81" t="s">
        <v>433</v>
      </c>
      <c r="BC46" s="81" t="s">
        <v>872</v>
      </c>
      <c r="BD46" s="81" t="s">
        <v>892</v>
      </c>
      <c r="BE46" s="81" t="s">
        <v>893</v>
      </c>
    </row>
    <row r="47" spans="3:57" ht="19.5" customHeight="1" x14ac:dyDescent="0.3">
      <c r="H47" s="678" t="s">
        <v>213</v>
      </c>
      <c r="I47" s="83">
        <v>30.7</v>
      </c>
      <c r="J47" s="83">
        <v>31.8</v>
      </c>
      <c r="K47" s="83">
        <v>32</v>
      </c>
      <c r="L47" s="83">
        <v>30.4</v>
      </c>
      <c r="M47" s="83">
        <v>31.5</v>
      </c>
      <c r="N47" s="83">
        <v>30.5</v>
      </c>
      <c r="O47" s="83">
        <v>30.4</v>
      </c>
      <c r="P47" s="83">
        <v>30.1</v>
      </c>
      <c r="Q47" s="83">
        <v>29.7</v>
      </c>
      <c r="R47" s="83">
        <v>30.1</v>
      </c>
      <c r="S47" s="83">
        <v>30.3</v>
      </c>
      <c r="T47" s="83">
        <v>28.8</v>
      </c>
      <c r="U47" s="83">
        <v>28.2</v>
      </c>
      <c r="V47" s="83">
        <v>28.8</v>
      </c>
      <c r="W47" s="83">
        <v>28.7</v>
      </c>
      <c r="X47" s="83">
        <v>28.5</v>
      </c>
      <c r="Y47" s="83">
        <v>27.5</v>
      </c>
      <c r="Z47" s="83">
        <v>27.9</v>
      </c>
      <c r="AA47" s="83">
        <v>28.1</v>
      </c>
      <c r="AB47" s="83">
        <v>28</v>
      </c>
      <c r="AC47" s="84">
        <v>27.6</v>
      </c>
      <c r="AD47" s="83">
        <v>27.4</v>
      </c>
      <c r="AE47" s="84">
        <v>27.3</v>
      </c>
      <c r="AF47" s="84">
        <v>26.1</v>
      </c>
      <c r="AG47" s="84">
        <v>26.4</v>
      </c>
      <c r="AH47" s="84">
        <v>27.3</v>
      </c>
      <c r="AI47" s="84">
        <v>26.4</v>
      </c>
      <c r="AJ47" s="83">
        <v>26.3</v>
      </c>
      <c r="AK47" s="83">
        <v>28.3</v>
      </c>
      <c r="AL47" s="83">
        <v>29.1</v>
      </c>
      <c r="AM47" s="83">
        <v>28.6</v>
      </c>
      <c r="AN47" s="84">
        <v>27.8</v>
      </c>
      <c r="AO47" s="200">
        <v>27.9</v>
      </c>
      <c r="AP47" s="201">
        <v>28.5</v>
      </c>
      <c r="AQ47" s="201">
        <v>28.300000000000004</v>
      </c>
      <c r="AR47" s="201">
        <v>27.7</v>
      </c>
      <c r="AS47" s="200">
        <v>27.3</v>
      </c>
      <c r="AT47" s="200">
        <v>28.7</v>
      </c>
      <c r="AU47" s="200">
        <v>27.7</v>
      </c>
      <c r="AV47" s="200">
        <v>28.7</v>
      </c>
      <c r="AW47" s="200">
        <v>27.9</v>
      </c>
      <c r="AX47" s="201">
        <v>28.6</v>
      </c>
      <c r="AY47" s="201">
        <v>29.6</v>
      </c>
      <c r="AZ47" s="201">
        <v>42.2</v>
      </c>
      <c r="BA47" s="200">
        <v>42.8</v>
      </c>
      <c r="BB47" s="1439">
        <v>0</v>
      </c>
      <c r="BC47" s="1571">
        <v>0</v>
      </c>
      <c r="BD47" s="1691">
        <v>0</v>
      </c>
      <c r="BE47" s="1623" t="s">
        <v>900</v>
      </c>
    </row>
    <row r="48" spans="3:57" ht="19.5" customHeight="1" x14ac:dyDescent="0.3">
      <c r="H48" s="215" t="s">
        <v>827</v>
      </c>
      <c r="I48" s="83">
        <v>8.1</v>
      </c>
      <c r="J48" s="83">
        <v>8.6</v>
      </c>
      <c r="K48" s="83">
        <v>8.6999999999999993</v>
      </c>
      <c r="L48" s="83">
        <v>7.6</v>
      </c>
      <c r="M48" s="83">
        <v>8.6999999999999993</v>
      </c>
      <c r="N48" s="83">
        <v>7.8</v>
      </c>
      <c r="O48" s="83">
        <v>8.1</v>
      </c>
      <c r="P48" s="83">
        <v>7.6</v>
      </c>
      <c r="Q48" s="83">
        <v>7.7</v>
      </c>
      <c r="R48" s="83">
        <v>8.4</v>
      </c>
      <c r="S48" s="83">
        <v>8.9</v>
      </c>
      <c r="T48" s="83">
        <v>8</v>
      </c>
      <c r="U48" s="83">
        <v>7.9</v>
      </c>
      <c r="V48" s="83">
        <v>8.3000000000000007</v>
      </c>
      <c r="W48" s="83">
        <v>8.1999999999999993</v>
      </c>
      <c r="X48" s="83">
        <v>8.3000000000000007</v>
      </c>
      <c r="Y48" s="83">
        <v>7.7</v>
      </c>
      <c r="Z48" s="83">
        <v>7.7</v>
      </c>
      <c r="AA48" s="83">
        <v>7.8</v>
      </c>
      <c r="AB48" s="83">
        <v>7.7</v>
      </c>
      <c r="AC48" s="84">
        <v>7.7</v>
      </c>
      <c r="AD48" s="83">
        <v>8.4</v>
      </c>
      <c r="AE48" s="84">
        <v>9</v>
      </c>
      <c r="AF48" s="84">
        <v>11</v>
      </c>
      <c r="AG48" s="84">
        <v>11.6</v>
      </c>
      <c r="AH48" s="84">
        <v>12.6</v>
      </c>
      <c r="AI48" s="84">
        <v>11.5</v>
      </c>
      <c r="AJ48" s="83">
        <v>11</v>
      </c>
      <c r="AK48" s="83">
        <v>13.1</v>
      </c>
      <c r="AL48" s="83">
        <v>14.1</v>
      </c>
      <c r="AM48" s="83">
        <v>13.9</v>
      </c>
      <c r="AN48" s="84">
        <v>12.9</v>
      </c>
      <c r="AO48" s="200">
        <v>12.9</v>
      </c>
      <c r="AP48" s="201">
        <v>13.8</v>
      </c>
      <c r="AQ48" s="201">
        <v>13.1</v>
      </c>
      <c r="AR48" s="201">
        <v>11.8</v>
      </c>
      <c r="AS48" s="200">
        <v>11.3</v>
      </c>
      <c r="AT48" s="200">
        <v>12.1</v>
      </c>
      <c r="AU48" s="200">
        <v>11.8</v>
      </c>
      <c r="AV48" s="200">
        <v>12.3</v>
      </c>
      <c r="AW48" s="200">
        <v>13</v>
      </c>
      <c r="AX48" s="201">
        <v>13.2</v>
      </c>
      <c r="AY48" s="201">
        <v>13.4</v>
      </c>
      <c r="AZ48" s="201">
        <v>24.9</v>
      </c>
      <c r="BA48" s="200">
        <v>25.7</v>
      </c>
      <c r="BB48" s="1439">
        <v>0</v>
      </c>
      <c r="BC48" s="1571">
        <v>0</v>
      </c>
      <c r="BD48" s="1691">
        <v>0</v>
      </c>
      <c r="BE48" s="1623" t="s">
        <v>900</v>
      </c>
    </row>
    <row r="49" spans="8:57" ht="19.5" customHeight="1" x14ac:dyDescent="0.3">
      <c r="H49" s="332" t="s">
        <v>240</v>
      </c>
      <c r="I49" s="133">
        <v>22.6</v>
      </c>
      <c r="J49" s="133">
        <v>23.2</v>
      </c>
      <c r="K49" s="133">
        <v>23.3</v>
      </c>
      <c r="L49" s="133">
        <v>22.8</v>
      </c>
      <c r="M49" s="133">
        <v>22.8</v>
      </c>
      <c r="N49" s="133">
        <v>22.7</v>
      </c>
      <c r="O49" s="133">
        <v>22.3</v>
      </c>
      <c r="P49" s="133">
        <v>22.5</v>
      </c>
      <c r="Q49" s="133">
        <v>22</v>
      </c>
      <c r="R49" s="133">
        <v>21.7</v>
      </c>
      <c r="S49" s="133">
        <v>21.4</v>
      </c>
      <c r="T49" s="133">
        <v>20.8</v>
      </c>
      <c r="U49" s="133">
        <v>20.3</v>
      </c>
      <c r="V49" s="133">
        <v>20.5</v>
      </c>
      <c r="W49" s="133">
        <v>20.5</v>
      </c>
      <c r="X49" s="133">
        <v>20.2</v>
      </c>
      <c r="Y49" s="133">
        <v>19.8</v>
      </c>
      <c r="Z49" s="133">
        <v>20.2</v>
      </c>
      <c r="AA49" s="133">
        <v>20.3</v>
      </c>
      <c r="AB49" s="133">
        <v>20.3</v>
      </c>
      <c r="AC49" s="134">
        <v>19.899999999999999</v>
      </c>
      <c r="AD49" s="133">
        <v>19</v>
      </c>
      <c r="AE49" s="134">
        <v>18.3</v>
      </c>
      <c r="AF49" s="134">
        <v>15.1</v>
      </c>
      <c r="AG49" s="134">
        <v>14.8</v>
      </c>
      <c r="AH49" s="134">
        <v>14.8</v>
      </c>
      <c r="AI49" s="134">
        <v>14.9</v>
      </c>
      <c r="AJ49" s="133">
        <v>15.2</v>
      </c>
      <c r="AK49" s="133">
        <v>15.2</v>
      </c>
      <c r="AL49" s="133">
        <v>15</v>
      </c>
      <c r="AM49" s="133">
        <v>14.8</v>
      </c>
      <c r="AN49" s="134">
        <v>14.9</v>
      </c>
      <c r="AO49" s="241">
        <v>15.1</v>
      </c>
      <c r="AP49" s="240">
        <v>14.8</v>
      </c>
      <c r="AQ49" s="240">
        <v>15.2</v>
      </c>
      <c r="AR49" s="240">
        <v>15.9</v>
      </c>
      <c r="AS49" s="241">
        <v>16</v>
      </c>
      <c r="AT49" s="241">
        <v>16.600000000000001</v>
      </c>
      <c r="AU49" s="241">
        <v>15.9</v>
      </c>
      <c r="AV49" s="241">
        <v>16.399999999999999</v>
      </c>
      <c r="AW49" s="241">
        <v>14.9</v>
      </c>
      <c r="AX49" s="240">
        <v>15.4</v>
      </c>
      <c r="AY49" s="240">
        <v>16.2</v>
      </c>
      <c r="AZ49" s="240">
        <v>17.3</v>
      </c>
      <c r="BA49" s="241">
        <v>17.2</v>
      </c>
      <c r="BB49" s="1440">
        <v>0</v>
      </c>
      <c r="BC49" s="1574">
        <v>0</v>
      </c>
      <c r="BD49" s="1692">
        <v>0</v>
      </c>
      <c r="BE49" s="1701" t="s">
        <v>900</v>
      </c>
    </row>
    <row r="50" spans="8:57" ht="21.75" customHeight="1" x14ac:dyDescent="0.3">
      <c r="H50" s="1808" t="s">
        <v>828</v>
      </c>
      <c r="I50" s="1808"/>
      <c r="J50" s="1808"/>
      <c r="K50" s="1808"/>
      <c r="L50" s="1808"/>
      <c r="M50" s="1808"/>
      <c r="N50" s="1808"/>
      <c r="O50" s="1808"/>
      <c r="P50" s="1808"/>
      <c r="Q50" s="1808"/>
      <c r="R50" s="1808"/>
      <c r="S50" s="1808"/>
      <c r="T50" s="1808"/>
      <c r="U50" s="1808"/>
      <c r="V50" s="1808"/>
      <c r="W50" s="1808"/>
      <c r="X50" s="1808"/>
      <c r="Y50" s="1808"/>
      <c r="Z50" s="1808"/>
      <c r="AA50" s="1808"/>
      <c r="AB50" s="1808"/>
      <c r="AC50" s="1808"/>
      <c r="AD50" s="1808"/>
      <c r="AE50" s="1808"/>
      <c r="AF50" s="1808"/>
      <c r="AG50" s="1808"/>
      <c r="AH50" s="1808"/>
      <c r="AI50" s="1808"/>
      <c r="AJ50" s="1808"/>
      <c r="AK50" s="1808"/>
      <c r="AL50" s="1808"/>
      <c r="AM50" s="1808"/>
      <c r="AN50" s="1808"/>
      <c r="AO50" s="1808"/>
      <c r="AP50" s="1808"/>
      <c r="AQ50" s="1808"/>
      <c r="AR50" s="1808"/>
      <c r="AS50" s="1808"/>
      <c r="AT50" s="1808"/>
      <c r="AU50" s="1808"/>
      <c r="AV50" s="1808"/>
      <c r="AW50" s="1808"/>
      <c r="AX50" s="1808"/>
      <c r="AY50" s="1808"/>
      <c r="AZ50" s="1808"/>
      <c r="BA50" s="1808"/>
      <c r="BB50" s="1808"/>
      <c r="BC50" s="1808"/>
      <c r="BD50" s="1570"/>
      <c r="BE50" s="1570"/>
    </row>
    <row r="51" spans="8:57" ht="21.75" customHeight="1" x14ac:dyDescent="0.3">
      <c r="H51" s="1810"/>
      <c r="I51" s="1810"/>
      <c r="J51" s="1810"/>
      <c r="K51" s="1810"/>
      <c r="L51" s="1810"/>
      <c r="M51" s="1810"/>
      <c r="N51" s="1810"/>
      <c r="O51" s="1810"/>
      <c r="P51" s="1810"/>
      <c r="Q51" s="1810"/>
      <c r="R51" s="1810"/>
      <c r="S51" s="1810"/>
      <c r="T51" s="1810"/>
      <c r="U51" s="1810"/>
      <c r="V51" s="1810"/>
      <c r="W51" s="1810"/>
      <c r="X51" s="1810"/>
      <c r="Y51" s="1810"/>
      <c r="Z51" s="1810"/>
      <c r="AA51" s="1810"/>
      <c r="AB51" s="1810"/>
      <c r="AC51" s="1810"/>
      <c r="AD51" s="1810"/>
      <c r="AE51" s="1810"/>
      <c r="AF51" s="1810"/>
      <c r="AG51" s="1810"/>
      <c r="AH51" s="1810"/>
      <c r="AI51" s="1810"/>
      <c r="AJ51" s="1810"/>
      <c r="AK51" s="1810"/>
      <c r="AL51" s="1810"/>
      <c r="AM51" s="1810"/>
      <c r="AN51" s="1810"/>
      <c r="AO51" s="1810"/>
      <c r="AP51" s="1810"/>
      <c r="AQ51" s="1810"/>
      <c r="AR51" s="1810"/>
      <c r="AS51" s="1810"/>
      <c r="AT51" s="1810"/>
      <c r="AU51" s="1810"/>
      <c r="AV51" s="1810"/>
      <c r="AW51" s="1810"/>
      <c r="AX51" s="1810"/>
      <c r="AY51" s="1810"/>
      <c r="AZ51" s="1810"/>
      <c r="BA51" s="1810"/>
      <c r="BB51" s="1810"/>
      <c r="BC51" s="1810"/>
      <c r="BD51" s="1646"/>
      <c r="BE51" s="1454"/>
    </row>
    <row r="52" spans="8:57" ht="19.5" customHeight="1" x14ac:dyDescent="0.3"/>
    <row r="53" spans="8:57" ht="19.5" customHeight="1" x14ac:dyDescent="0.3"/>
  </sheetData>
  <dataConsolidate/>
  <mergeCells count="14">
    <mergeCell ref="C28:E28"/>
    <mergeCell ref="H50:BC51"/>
    <mergeCell ref="D26:F26"/>
    <mergeCell ref="C18:E18"/>
    <mergeCell ref="C20:E20"/>
    <mergeCell ref="C22:E22"/>
    <mergeCell ref="C24:E24"/>
    <mergeCell ref="D25:E25"/>
    <mergeCell ref="C16:E16"/>
    <mergeCell ref="B4:E4"/>
    <mergeCell ref="C8:E8"/>
    <mergeCell ref="C10:E10"/>
    <mergeCell ref="C12:E12"/>
    <mergeCell ref="C14:E14"/>
  </mergeCells>
  <phoneticPr fontId="3" type="noConversion"/>
  <hyperlinks>
    <hyperlink ref="D25:E25" location="Other_IS!A1" display="Condensed Income Statement"/>
    <hyperlink ref="C24" location="Other_IS!A1" display="Other Subsidiaries"/>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C28" location="Contacts!A1" display="Contacts"/>
    <hyperlink ref="C22:E22"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rowBreaks count="1" manualBreakCount="1">
    <brk id="37" max="55" man="1"/>
  </row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showGridLines="0" view="pageBreakPreview" zoomScale="70" zoomScaleNormal="70" zoomScaleSheetLayoutView="70" workbookViewId="0">
      <selection activeCell="BR10" sqref="BR10"/>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17.25" style="38" bestFit="1" customWidth="1"/>
    <col min="9" max="20" width="12" style="38" customWidth="1"/>
    <col min="21" max="21" width="7" style="38" customWidth="1"/>
    <col min="22" max="23" width="9" style="38" customWidth="1"/>
    <col min="24" max="24" width="12.375" style="38" customWidth="1"/>
    <col min="25" max="16384" width="9" style="38"/>
  </cols>
  <sheetData>
    <row r="1" spans="1:21" ht="5.25" customHeight="1" x14ac:dyDescent="0.3">
      <c r="A1" s="1420"/>
    </row>
    <row r="2" spans="1:21" ht="28.5" customHeight="1" x14ac:dyDescent="0.35">
      <c r="H2" s="39"/>
    </row>
    <row r="3" spans="1:21" ht="3" customHeight="1" x14ac:dyDescent="0.3">
      <c r="H3" s="40"/>
    </row>
    <row r="4" spans="1:21" ht="30" customHeight="1" x14ac:dyDescent="0.3">
      <c r="B4" s="1719" t="s">
        <v>32</v>
      </c>
      <c r="C4" s="1719"/>
      <c r="D4" s="1719"/>
      <c r="E4" s="1719"/>
      <c r="F4" s="191"/>
      <c r="G4" s="42"/>
      <c r="H4" s="42"/>
      <c r="I4" s="42"/>
      <c r="J4" s="42"/>
      <c r="K4" s="42"/>
      <c r="L4" s="42"/>
      <c r="M4" s="42"/>
      <c r="N4" s="42"/>
      <c r="O4" s="42"/>
      <c r="P4" s="42"/>
      <c r="Q4" s="42"/>
      <c r="R4" s="42"/>
      <c r="S4" s="42"/>
      <c r="T4" s="42"/>
      <c r="U4" s="42"/>
    </row>
    <row r="6" spans="1:21" ht="3" customHeight="1" thickBot="1" x14ac:dyDescent="0.35">
      <c r="H6" s="40"/>
    </row>
    <row r="7" spans="1:21" ht="12" customHeight="1" thickTop="1" x14ac:dyDescent="0.3">
      <c r="B7" s="193"/>
      <c r="C7" s="67"/>
      <c r="D7" s="67"/>
      <c r="E7" s="68"/>
    </row>
    <row r="8" spans="1:21" ht="19.5" customHeight="1" x14ac:dyDescent="0.3">
      <c r="B8" s="74"/>
      <c r="C8" s="1721" t="s">
        <v>2</v>
      </c>
      <c r="D8" s="1721"/>
      <c r="E8" s="1722"/>
      <c r="F8" s="56"/>
      <c r="H8" s="1421" t="s">
        <v>829</v>
      </c>
      <c r="I8" s="1422" t="s">
        <v>830</v>
      </c>
      <c r="J8" s="1422"/>
      <c r="K8" s="1422"/>
      <c r="L8" s="1422"/>
      <c r="M8" s="1422"/>
      <c r="N8" s="1423"/>
      <c r="O8" s="1423"/>
      <c r="P8" s="1423"/>
      <c r="Q8" s="1423"/>
      <c r="R8" s="1423"/>
      <c r="S8" s="1423"/>
      <c r="T8" s="1423"/>
    </row>
    <row r="9" spans="1:21" ht="19.5" customHeight="1" x14ac:dyDescent="0.3">
      <c r="B9" s="71"/>
      <c r="C9" s="75"/>
      <c r="D9" s="75"/>
      <c r="E9" s="76"/>
      <c r="F9" s="75"/>
      <c r="H9" s="1422"/>
      <c r="I9" s="1422"/>
      <c r="J9" s="1422"/>
      <c r="K9" s="1422"/>
      <c r="L9" s="1422"/>
      <c r="M9" s="1422"/>
      <c r="N9" s="1423"/>
      <c r="O9" s="1423"/>
      <c r="P9" s="1423"/>
      <c r="Q9" s="1423"/>
      <c r="R9" s="1423"/>
      <c r="S9" s="1423"/>
      <c r="T9" s="1423"/>
    </row>
    <row r="10" spans="1:21" ht="19.5" customHeight="1" x14ac:dyDescent="0.3">
      <c r="B10" s="74"/>
      <c r="C10" s="1721" t="s">
        <v>36</v>
      </c>
      <c r="D10" s="1721"/>
      <c r="E10" s="1722"/>
      <c r="F10" s="56"/>
      <c r="H10" s="1421" t="s">
        <v>831</v>
      </c>
      <c r="I10" s="1422" t="s">
        <v>832</v>
      </c>
      <c r="J10" s="1424"/>
      <c r="K10" s="1421"/>
      <c r="L10" s="1421"/>
      <c r="M10" s="1421"/>
      <c r="N10" s="1423"/>
      <c r="O10" s="1423"/>
      <c r="P10" s="1423"/>
      <c r="Q10" s="1423"/>
      <c r="R10" s="1423"/>
      <c r="S10" s="1423"/>
      <c r="T10" s="1423"/>
    </row>
    <row r="11" spans="1:21" ht="19.5" customHeight="1" x14ac:dyDescent="0.3">
      <c r="B11" s="74"/>
      <c r="C11" s="89"/>
      <c r="D11" s="75"/>
      <c r="E11" s="76"/>
      <c r="F11" s="75"/>
      <c r="H11" s="1421"/>
      <c r="I11" s="1425"/>
      <c r="J11" s="1422"/>
      <c r="K11" s="1422"/>
      <c r="L11" s="1422"/>
      <c r="M11" s="1422"/>
      <c r="N11" s="1423"/>
      <c r="O11" s="1423"/>
      <c r="P11" s="1423"/>
      <c r="Q11" s="1423"/>
      <c r="R11" s="1423"/>
      <c r="S11" s="1423"/>
      <c r="T11" s="1423"/>
    </row>
    <row r="12" spans="1:21" ht="19.5" customHeight="1" x14ac:dyDescent="0.3">
      <c r="B12" s="74"/>
      <c r="C12" s="1721" t="s">
        <v>0</v>
      </c>
      <c r="D12" s="1721"/>
      <c r="E12" s="1722"/>
      <c r="F12" s="56"/>
      <c r="H12" s="1421" t="s">
        <v>833</v>
      </c>
      <c r="I12" s="1422" t="s">
        <v>834</v>
      </c>
      <c r="J12" s="1422"/>
      <c r="K12" s="1422"/>
      <c r="L12" s="1422"/>
      <c r="M12" s="1421"/>
      <c r="N12" s="1423"/>
      <c r="O12" s="1423"/>
      <c r="P12" s="1423"/>
      <c r="Q12" s="1423"/>
      <c r="R12" s="1423"/>
      <c r="S12" s="1423"/>
      <c r="T12" s="1423"/>
    </row>
    <row r="13" spans="1:21" ht="19.5" customHeight="1" x14ac:dyDescent="0.3">
      <c r="B13" s="74"/>
      <c r="C13" s="89"/>
      <c r="D13" s="75"/>
      <c r="E13" s="76"/>
      <c r="F13" s="75"/>
      <c r="H13" s="1421"/>
      <c r="I13" s="1426"/>
      <c r="J13" s="1421"/>
      <c r="K13" s="1421"/>
      <c r="L13" s="1421"/>
      <c r="M13" s="1422"/>
      <c r="N13" s="1423"/>
      <c r="O13" s="1423"/>
      <c r="P13" s="1423"/>
      <c r="Q13" s="1423"/>
      <c r="R13" s="1423"/>
      <c r="S13" s="1423"/>
      <c r="T13" s="1423"/>
    </row>
    <row r="14" spans="1:21" ht="19.5" customHeight="1" x14ac:dyDescent="0.3">
      <c r="B14" s="74"/>
      <c r="C14" s="1721" t="s">
        <v>6</v>
      </c>
      <c r="D14" s="1721"/>
      <c r="E14" s="1722"/>
      <c r="F14" s="56"/>
      <c r="H14" s="1421" t="s">
        <v>835</v>
      </c>
      <c r="I14" s="1427" t="s">
        <v>836</v>
      </c>
      <c r="J14" s="1423"/>
      <c r="K14" s="1422" t="s">
        <v>837</v>
      </c>
      <c r="L14" s="1423"/>
      <c r="M14" s="1422" t="s">
        <v>838</v>
      </c>
      <c r="N14" s="1423"/>
      <c r="O14" s="1422" t="s">
        <v>839</v>
      </c>
      <c r="P14" s="1422"/>
      <c r="Q14" s="1422" t="s">
        <v>840</v>
      </c>
      <c r="R14" s="1422"/>
      <c r="S14" s="1422"/>
      <c r="T14" s="1423"/>
    </row>
    <row r="15" spans="1:21" ht="19.5" customHeight="1" x14ac:dyDescent="0.3">
      <c r="B15" s="74"/>
      <c r="C15" s="89"/>
      <c r="D15" s="75"/>
      <c r="E15" s="76"/>
      <c r="F15" s="75"/>
      <c r="H15" s="1427"/>
      <c r="I15" s="1422" t="s">
        <v>878</v>
      </c>
      <c r="J15" s="1423"/>
      <c r="K15" s="1422" t="s">
        <v>885</v>
      </c>
      <c r="L15" s="1423"/>
      <c r="M15" s="1422" t="s">
        <v>886</v>
      </c>
      <c r="N15" s="1423"/>
      <c r="O15" s="1422" t="s">
        <v>841</v>
      </c>
      <c r="P15" s="1423"/>
      <c r="Q15" s="1427" t="s">
        <v>884</v>
      </c>
      <c r="R15" s="1422"/>
      <c r="S15" s="1422"/>
      <c r="T15" s="1422"/>
    </row>
    <row r="16" spans="1:21" ht="19.5" customHeight="1" x14ac:dyDescent="0.3">
      <c r="B16" s="74"/>
      <c r="C16" s="1721" t="s">
        <v>7</v>
      </c>
      <c r="D16" s="1721"/>
      <c r="E16" s="1722"/>
      <c r="F16" s="56"/>
      <c r="H16" s="1423"/>
      <c r="I16" s="1422" t="s">
        <v>879</v>
      </c>
      <c r="J16" s="1423"/>
      <c r="K16" s="1422" t="s">
        <v>842</v>
      </c>
      <c r="L16" s="1423"/>
      <c r="M16" s="1422" t="s">
        <v>880</v>
      </c>
      <c r="N16" s="1423"/>
      <c r="O16" s="1422" t="s">
        <v>844</v>
      </c>
      <c r="P16" s="1423"/>
      <c r="Q16" s="1427" t="s">
        <v>845</v>
      </c>
      <c r="R16" s="1428"/>
      <c r="S16" s="1422"/>
      <c r="T16" s="1429"/>
    </row>
    <row r="17" spans="2:22" ht="19.5" customHeight="1" x14ac:dyDescent="0.3">
      <c r="B17" s="74"/>
      <c r="C17" s="89"/>
      <c r="D17" s="75"/>
      <c r="E17" s="76"/>
      <c r="F17" s="75"/>
      <c r="H17" s="1423"/>
      <c r="I17" s="1422" t="s">
        <v>850</v>
      </c>
      <c r="J17" s="1423"/>
      <c r="K17" s="1427" t="s">
        <v>851</v>
      </c>
      <c r="L17" s="1423"/>
      <c r="M17" s="1422" t="s">
        <v>843</v>
      </c>
      <c r="N17" s="1423"/>
      <c r="O17" s="1422" t="s">
        <v>852</v>
      </c>
      <c r="P17" s="1423"/>
      <c r="Q17" s="1422" t="s">
        <v>853</v>
      </c>
      <c r="R17" s="1422"/>
      <c r="S17" s="1422"/>
      <c r="T17" s="1422"/>
      <c r="V17" s="1430"/>
    </row>
    <row r="18" spans="2:22" ht="19.5" customHeight="1" x14ac:dyDescent="0.3">
      <c r="B18" s="74"/>
      <c r="C18" s="1721" t="s">
        <v>31</v>
      </c>
      <c r="D18" s="1721"/>
      <c r="E18" s="1722"/>
      <c r="F18" s="56"/>
      <c r="H18" s="1423"/>
      <c r="I18" s="1422" t="s">
        <v>846</v>
      </c>
      <c r="J18" s="1423"/>
      <c r="K18" s="1427" t="s">
        <v>847</v>
      </c>
      <c r="L18" s="1423"/>
      <c r="M18" s="1422" t="s">
        <v>843</v>
      </c>
      <c r="N18" s="1423"/>
      <c r="O18" s="1422" t="s">
        <v>848</v>
      </c>
      <c r="P18" s="1423"/>
      <c r="Q18" s="1422" t="s">
        <v>849</v>
      </c>
      <c r="R18" s="1422"/>
      <c r="S18" s="1422"/>
      <c r="T18" s="1422"/>
    </row>
    <row r="19" spans="2:22" ht="19.5" customHeight="1" x14ac:dyDescent="0.3">
      <c r="B19" s="74"/>
      <c r="C19" s="89"/>
      <c r="D19" s="75"/>
      <c r="E19" s="76"/>
      <c r="F19" s="75"/>
      <c r="H19" s="1423"/>
      <c r="I19" s="1422" t="s">
        <v>854</v>
      </c>
      <c r="J19" s="1423"/>
      <c r="K19" s="1422" t="s">
        <v>855</v>
      </c>
      <c r="L19" s="1423"/>
      <c r="M19" s="1422" t="s">
        <v>843</v>
      </c>
      <c r="N19" s="1423"/>
      <c r="O19" s="1422" t="s">
        <v>856</v>
      </c>
      <c r="P19" s="1423"/>
      <c r="Q19" s="1422" t="s">
        <v>857</v>
      </c>
      <c r="R19" s="1422"/>
      <c r="S19" s="1422"/>
      <c r="T19" s="1422"/>
    </row>
    <row r="20" spans="2:22" ht="19.5" customHeight="1" x14ac:dyDescent="0.3">
      <c r="B20" s="74"/>
      <c r="C20" s="1721" t="s">
        <v>17</v>
      </c>
      <c r="D20" s="1721"/>
      <c r="E20" s="1722"/>
      <c r="F20" s="56"/>
      <c r="H20" s="1423"/>
      <c r="I20" s="1422" t="s">
        <v>858</v>
      </c>
      <c r="J20" s="1423"/>
      <c r="K20" s="1422" t="s">
        <v>859</v>
      </c>
      <c r="L20" s="1423"/>
      <c r="M20" s="1422" t="s">
        <v>860</v>
      </c>
      <c r="N20" s="1423"/>
      <c r="O20" s="1422" t="s">
        <v>861</v>
      </c>
      <c r="P20" s="1423"/>
      <c r="Q20" s="1422" t="s">
        <v>862</v>
      </c>
      <c r="R20" s="1423"/>
      <c r="S20" s="1422"/>
      <c r="T20" s="1422"/>
    </row>
    <row r="21" spans="2:22" ht="19.5" customHeight="1" x14ac:dyDescent="0.3">
      <c r="B21" s="74"/>
      <c r="E21" s="113"/>
      <c r="F21" s="75"/>
      <c r="H21" s="1423"/>
      <c r="I21" s="1422" t="s">
        <v>863</v>
      </c>
      <c r="J21" s="1423"/>
      <c r="K21" s="1423" t="s">
        <v>864</v>
      </c>
      <c r="L21" s="1423"/>
      <c r="M21" s="1422" t="s">
        <v>865</v>
      </c>
      <c r="N21" s="1423"/>
      <c r="O21" s="1422" t="s">
        <v>866</v>
      </c>
      <c r="P21" s="1423"/>
      <c r="Q21" s="1422" t="s">
        <v>867</v>
      </c>
      <c r="R21" s="1423"/>
      <c r="S21" s="1423"/>
      <c r="T21" s="1429"/>
    </row>
    <row r="22" spans="2:22" ht="19.5" customHeight="1" x14ac:dyDescent="0.3">
      <c r="B22" s="74"/>
      <c r="C22" s="1724" t="s">
        <v>8</v>
      </c>
      <c r="D22" s="1724"/>
      <c r="E22" s="1725"/>
      <c r="F22" s="1431"/>
      <c r="H22" s="1423"/>
      <c r="I22" s="1422" t="s">
        <v>881</v>
      </c>
      <c r="J22" s="1423"/>
      <c r="K22" s="1423" t="s">
        <v>887</v>
      </c>
      <c r="L22" s="1423"/>
      <c r="M22" s="1422" t="s">
        <v>865</v>
      </c>
      <c r="N22" s="1423"/>
      <c r="O22" s="1422" t="s">
        <v>882</v>
      </c>
      <c r="P22" s="1423"/>
      <c r="Q22" s="1422" t="s">
        <v>883</v>
      </c>
      <c r="R22" s="1423"/>
      <c r="S22" s="1422"/>
      <c r="T22" s="1422"/>
    </row>
    <row r="23" spans="2:22" ht="19.5" customHeight="1" x14ac:dyDescent="0.3">
      <c r="B23" s="71"/>
      <c r="E23" s="113"/>
      <c r="F23" s="75"/>
      <c r="H23" s="1423"/>
      <c r="I23" s="1423"/>
      <c r="J23" s="1423"/>
      <c r="K23" s="1423"/>
      <c r="L23" s="1423"/>
      <c r="M23" s="1423"/>
      <c r="N23" s="1423"/>
      <c r="O23" s="1432"/>
      <c r="P23" s="1422"/>
      <c r="Q23" s="1422"/>
      <c r="R23" s="1422"/>
      <c r="S23" s="1423"/>
      <c r="T23" s="1423"/>
    </row>
    <row r="24" spans="2:22" ht="19.5" customHeight="1" x14ac:dyDescent="0.3">
      <c r="B24" s="71"/>
      <c r="C24" s="1721" t="s">
        <v>25</v>
      </c>
      <c r="D24" s="1721"/>
      <c r="E24" s="1722"/>
      <c r="F24" s="56"/>
      <c r="H24" s="1432"/>
      <c r="I24" s="1422"/>
      <c r="J24" s="1423"/>
      <c r="K24" s="1427"/>
      <c r="L24" s="1423"/>
      <c r="M24" s="1422"/>
      <c r="N24" s="1423"/>
      <c r="O24" s="1422"/>
      <c r="P24" s="1423"/>
      <c r="Q24" s="1422"/>
      <c r="R24" s="1423"/>
      <c r="S24" s="1423"/>
      <c r="T24" s="1422"/>
    </row>
    <row r="25" spans="2:22" ht="19.5" customHeight="1" x14ac:dyDescent="0.3">
      <c r="B25" s="71"/>
      <c r="C25" s="56"/>
      <c r="D25" s="56"/>
      <c r="E25" s="334"/>
      <c r="F25" s="56"/>
      <c r="H25" s="1423"/>
      <c r="I25" s="1423"/>
      <c r="J25" s="1423"/>
      <c r="K25" s="1423"/>
      <c r="L25" s="1423"/>
      <c r="M25" s="1423"/>
      <c r="N25" s="1423"/>
      <c r="O25" s="1423"/>
      <c r="P25" s="1423"/>
      <c r="Q25" s="1423"/>
      <c r="R25" s="1423"/>
      <c r="S25" s="1423"/>
      <c r="T25" s="1423"/>
    </row>
    <row r="26" spans="2:22" ht="19.5" customHeight="1" x14ac:dyDescent="0.3">
      <c r="B26" s="253"/>
      <c r="C26" s="1716" t="s">
        <v>32</v>
      </c>
      <c r="D26" s="1716"/>
      <c r="E26" s="1716"/>
      <c r="F26" s="1716"/>
      <c r="H26" s="1423"/>
      <c r="I26" s="1423"/>
      <c r="J26" s="1423"/>
      <c r="K26" s="1423"/>
      <c r="L26" s="1423"/>
      <c r="M26" s="1423"/>
      <c r="N26" s="1423"/>
      <c r="O26" s="1423"/>
      <c r="P26" s="1423"/>
      <c r="Q26" s="1423"/>
      <c r="R26" s="1423"/>
      <c r="S26" s="1423"/>
      <c r="T26" s="1423"/>
    </row>
    <row r="27" spans="2:22" ht="19.5" customHeight="1" thickBot="1" x14ac:dyDescent="0.35">
      <c r="B27" s="305"/>
      <c r="C27" s="1433"/>
      <c r="D27" s="1433"/>
      <c r="E27" s="1434"/>
      <c r="F27" s="1435"/>
      <c r="H27" s="1423"/>
      <c r="I27" s="1423"/>
      <c r="J27" s="1423"/>
      <c r="K27" s="1423"/>
      <c r="L27" s="1423"/>
      <c r="M27" s="1423"/>
      <c r="N27" s="1423"/>
      <c r="O27" s="1423"/>
      <c r="P27" s="1423"/>
      <c r="Q27" s="1423"/>
      <c r="R27" s="1423"/>
      <c r="S27" s="1423"/>
      <c r="T27" s="1423"/>
    </row>
    <row r="28" spans="2:22" ht="19.5" customHeight="1" thickTop="1" x14ac:dyDescent="0.3">
      <c r="H28" s="1423"/>
      <c r="I28" s="1423"/>
      <c r="J28" s="1423"/>
      <c r="K28" s="1423"/>
      <c r="L28" s="1423"/>
      <c r="M28" s="1423"/>
      <c r="N28" s="1423"/>
      <c r="O28" s="1423"/>
      <c r="P28" s="1423"/>
      <c r="Q28" s="1423"/>
      <c r="R28" s="1423"/>
      <c r="S28" s="75"/>
      <c r="T28" s="1423"/>
    </row>
    <row r="29" spans="2:22" ht="19.5" customHeight="1" x14ac:dyDescent="0.3">
      <c r="I29" s="75"/>
      <c r="J29" s="75"/>
      <c r="K29" s="75"/>
      <c r="L29" s="75"/>
      <c r="M29" s="75"/>
      <c r="N29" s="75"/>
      <c r="O29" s="75"/>
      <c r="P29" s="75"/>
      <c r="Q29" s="75"/>
      <c r="R29" s="75"/>
      <c r="T29" s="75"/>
    </row>
    <row r="30" spans="2:22" ht="19.5" customHeight="1" x14ac:dyDescent="0.3"/>
    <row r="31" spans="2:22" ht="19.5" customHeight="1" x14ac:dyDescent="0.3"/>
    <row r="32" spans="2:22" ht="19.5" customHeight="1" x14ac:dyDescent="0.3"/>
    <row r="33" ht="19.5" customHeight="1" x14ac:dyDescent="0.3"/>
    <row r="34" ht="19.5" customHeight="1" x14ac:dyDescent="0.3"/>
    <row r="35" ht="19.5" customHeight="1" x14ac:dyDescent="0.3"/>
    <row r="36" ht="19.5" customHeight="1" x14ac:dyDescent="0.3"/>
    <row r="37" ht="19.5" customHeight="1" x14ac:dyDescent="0.3"/>
    <row r="38" ht="19.5" customHeight="1" x14ac:dyDescent="0.3"/>
    <row r="39" ht="19.5" customHeight="1" x14ac:dyDescent="0.3"/>
    <row r="40" ht="19.5" customHeight="1" x14ac:dyDescent="0.3"/>
    <row r="41" ht="19.5" customHeight="1" x14ac:dyDescent="0.3"/>
    <row r="42" ht="19.5" customHeight="1" x14ac:dyDescent="0.3"/>
    <row r="43" ht="19.5" customHeight="1" x14ac:dyDescent="0.3"/>
    <row r="44" ht="19.5" customHeight="1" x14ac:dyDescent="0.3"/>
    <row r="45" ht="19.5" customHeight="1" x14ac:dyDescent="0.3"/>
    <row r="46" ht="19.5" customHeight="1" x14ac:dyDescent="0.3"/>
    <row r="47" ht="19.5" customHeight="1" x14ac:dyDescent="0.3"/>
    <row r="48" ht="19.5" customHeight="1" x14ac:dyDescent="0.3"/>
    <row r="49" ht="19.5" customHeight="1" x14ac:dyDescent="0.3"/>
  </sheetData>
  <mergeCells count="11">
    <mergeCell ref="C16:E16"/>
    <mergeCell ref="B4:E4"/>
    <mergeCell ref="C8:E8"/>
    <mergeCell ref="C10:E10"/>
    <mergeCell ref="C12:E12"/>
    <mergeCell ref="C14:E14"/>
    <mergeCell ref="C18:E18"/>
    <mergeCell ref="C20:E20"/>
    <mergeCell ref="C22:E22"/>
    <mergeCell ref="C24:E24"/>
    <mergeCell ref="C26:F26"/>
  </mergeCells>
  <phoneticPr fontId="3" type="noConversion"/>
  <hyperlinks>
    <hyperlink ref="Q20" r:id="rId1"/>
    <hyperlink ref="Q19" r:id="rId2"/>
    <hyperlink ref="Q16" r:id="rId3" display="h502922@kbfg.com"/>
    <hyperlink ref="C24" location="Other_IS!A1" display="Other Subsidiaries"/>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C26" location="Contacts!A1" display="Contacts"/>
    <hyperlink ref="C22:E22" location="L_IS!A1" display="KB Life Insurance"/>
    <hyperlink ref="C8:E8" location="Disclaimer!A1" display="Disclaimer"/>
    <hyperlink ref="Q18" r:id="rId4"/>
    <hyperlink ref="Q17" r:id="rId5"/>
    <hyperlink ref="Q22" r:id="rId6"/>
  </hyperlinks>
  <pageMargins left="0.39370078740157483" right="0.39370078740157483" top="0.47244094488188981" bottom="0.47244094488188981" header="0.31496062992125984" footer="0.31496062992125984"/>
  <pageSetup paperSize="9" scale="62" fitToHeight="0" orientation="landscape" horizontalDpi="300" verticalDpi="300" r:id="rId7"/>
  <headerFooter alignWithMargins="0"/>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BV60"/>
  <sheetViews>
    <sheetView showGridLines="0" view="pageBreakPreview" zoomScale="70" zoomScaleNormal="70" zoomScaleSheetLayoutView="70" workbookViewId="0">
      <selection activeCell="BR5" sqref="BR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5" style="38" customWidth="1"/>
    <col min="9" max="60" width="17.375" style="38" hidden="1" customWidth="1"/>
    <col min="61" max="69" width="15.5" style="38" customWidth="1"/>
    <col min="70" max="16384" width="10.75" style="38"/>
  </cols>
  <sheetData>
    <row r="1" spans="2:69" ht="5.25" customHeight="1" x14ac:dyDescent="0.3"/>
    <row r="2" spans="2:69" ht="28.5" customHeight="1" x14ac:dyDescent="0.35">
      <c r="H2" s="39"/>
    </row>
    <row r="3" spans="2:69" ht="3" customHeight="1" x14ac:dyDescent="0.3">
      <c r="H3" s="40"/>
    </row>
    <row r="4" spans="2:69" ht="30" customHeight="1" x14ac:dyDescent="0.3">
      <c r="B4" s="1719" t="s">
        <v>37</v>
      </c>
      <c r="C4" s="1719"/>
      <c r="D4" s="1719"/>
      <c r="E4" s="1719"/>
      <c r="F4" s="63"/>
      <c r="G4" s="42"/>
      <c r="H4" s="64" t="s">
        <v>249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246"/>
      <c r="BD4" s="246"/>
      <c r="BE4" s="246"/>
      <c r="BF4" s="246"/>
      <c r="BG4" s="246"/>
      <c r="BH4" s="247"/>
      <c r="BI4" s="247"/>
      <c r="BJ4" s="247"/>
      <c r="BK4" s="247"/>
      <c r="BL4" s="247"/>
      <c r="BM4" s="247"/>
      <c r="BN4" s="247"/>
      <c r="BO4" s="247"/>
      <c r="BP4" s="247"/>
      <c r="BQ4" s="247"/>
    </row>
    <row r="5" spans="2:69" ht="18" customHeight="1" x14ac:dyDescent="0.3">
      <c r="H5" s="248"/>
      <c r="AC5" s="83"/>
    </row>
    <row r="6" spans="2:69" ht="3" customHeight="1" thickBot="1" x14ac:dyDescent="0.35">
      <c r="H6" s="40"/>
    </row>
    <row r="7" spans="2:69" ht="12" customHeight="1" thickTop="1" x14ac:dyDescent="0.3">
      <c r="B7" s="193"/>
      <c r="C7" s="67"/>
      <c r="D7" s="67"/>
      <c r="E7" s="68"/>
      <c r="H7" s="248"/>
      <c r="AC7" s="83"/>
    </row>
    <row r="8" spans="2:69" ht="19.5" customHeight="1" x14ac:dyDescent="0.3">
      <c r="B8" s="74"/>
      <c r="C8" s="1721" t="s">
        <v>2</v>
      </c>
      <c r="D8" s="1721"/>
      <c r="E8" s="1722"/>
      <c r="F8" s="56"/>
      <c r="H8" s="249" t="s">
        <v>250</v>
      </c>
      <c r="I8" s="73"/>
      <c r="J8" s="73"/>
      <c r="K8" s="73"/>
      <c r="L8" s="73"/>
      <c r="M8" s="73"/>
      <c r="N8" s="73"/>
      <c r="O8" s="73"/>
      <c r="P8" s="73"/>
      <c r="Q8" s="73"/>
      <c r="R8" s="73"/>
      <c r="S8" s="73"/>
      <c r="T8" s="73"/>
      <c r="U8" s="73"/>
      <c r="V8" s="73"/>
      <c r="W8" s="73"/>
      <c r="X8" s="73"/>
      <c r="Y8" s="73"/>
      <c r="Z8" s="73"/>
      <c r="AA8" s="73"/>
      <c r="AB8" s="73"/>
      <c r="AC8" s="250" t="s">
        <v>251</v>
      </c>
      <c r="AD8" s="250"/>
      <c r="AE8" s="250"/>
      <c r="AF8" s="250"/>
      <c r="AG8" s="250" t="s">
        <v>252</v>
      </c>
      <c r="AH8" s="250"/>
      <c r="AI8" s="250"/>
      <c r="AJ8" s="250"/>
      <c r="AK8" s="251"/>
      <c r="AL8" s="251"/>
      <c r="AM8" s="251"/>
      <c r="AN8" s="251"/>
      <c r="AO8" s="251"/>
      <c r="AP8" s="252"/>
      <c r="AQ8" s="252"/>
      <c r="AR8" s="252"/>
      <c r="AS8" s="252"/>
      <c r="AT8" s="252"/>
      <c r="AU8" s="252"/>
      <c r="AV8" s="252"/>
      <c r="AW8" s="252"/>
      <c r="AX8" s="252"/>
      <c r="AY8" s="252"/>
      <c r="AZ8" s="251"/>
      <c r="BA8" s="1741"/>
      <c r="BB8" s="1741"/>
      <c r="BC8" s="1741"/>
      <c r="BD8" s="1741"/>
      <c r="BE8" s="1741"/>
      <c r="BF8" s="1741"/>
      <c r="BG8" s="1741"/>
      <c r="BH8" s="1741"/>
      <c r="BI8" s="1742"/>
      <c r="BJ8" s="1743"/>
      <c r="BK8" s="1743"/>
      <c r="BL8" s="1743"/>
      <c r="BM8" s="252"/>
      <c r="BN8" s="252"/>
      <c r="BO8" s="252"/>
      <c r="BP8" s="252"/>
      <c r="BQ8" s="252"/>
    </row>
    <row r="9" spans="2:69" ht="19.5" customHeight="1" thickBot="1" x14ac:dyDescent="0.35">
      <c r="B9" s="253"/>
      <c r="E9" s="254"/>
      <c r="H9" s="77" t="s">
        <v>39</v>
      </c>
      <c r="I9" s="194" t="s">
        <v>40</v>
      </c>
      <c r="J9" s="194" t="s">
        <v>41</v>
      </c>
      <c r="K9" s="78" t="s">
        <v>42</v>
      </c>
      <c r="L9" s="78" t="s">
        <v>43</v>
      </c>
      <c r="M9" s="78" t="s">
        <v>44</v>
      </c>
      <c r="N9" s="78" t="s">
        <v>45</v>
      </c>
      <c r="O9" s="78" t="s">
        <v>46</v>
      </c>
      <c r="P9" s="78" t="s">
        <v>47</v>
      </c>
      <c r="Q9" s="78" t="s">
        <v>48</v>
      </c>
      <c r="R9" s="78" t="s">
        <v>49</v>
      </c>
      <c r="S9" s="78" t="s">
        <v>50</v>
      </c>
      <c r="T9" s="78" t="s">
        <v>51</v>
      </c>
      <c r="U9" s="78" t="s">
        <v>52</v>
      </c>
      <c r="V9" s="78" t="s">
        <v>53</v>
      </c>
      <c r="W9" s="78" t="s">
        <v>54</v>
      </c>
      <c r="X9" s="78" t="s">
        <v>55</v>
      </c>
      <c r="Y9" s="78" t="s">
        <v>56</v>
      </c>
      <c r="Z9" s="78" t="s">
        <v>57</v>
      </c>
      <c r="AA9" s="78" t="s">
        <v>58</v>
      </c>
      <c r="AB9" s="78" t="s">
        <v>142</v>
      </c>
      <c r="AC9" s="78" t="s">
        <v>143</v>
      </c>
      <c r="AD9" s="78" t="s">
        <v>61</v>
      </c>
      <c r="AE9" s="78" t="s">
        <v>62</v>
      </c>
      <c r="AF9" s="195" t="s">
        <v>63</v>
      </c>
      <c r="AG9" s="196" t="s">
        <v>143</v>
      </c>
      <c r="AH9" s="78" t="s">
        <v>61</v>
      </c>
      <c r="AI9" s="78" t="s">
        <v>62</v>
      </c>
      <c r="AJ9" s="195" t="s">
        <v>63</v>
      </c>
      <c r="AK9" s="78" t="s">
        <v>64</v>
      </c>
      <c r="AL9" s="78" t="s">
        <v>65</v>
      </c>
      <c r="AM9" s="78" t="s">
        <v>66</v>
      </c>
      <c r="AN9" s="78" t="s">
        <v>67</v>
      </c>
      <c r="AO9" s="78" t="s">
        <v>68</v>
      </c>
      <c r="AP9" s="78" t="s">
        <v>69</v>
      </c>
      <c r="AQ9" s="78" t="s">
        <v>70</v>
      </c>
      <c r="AR9" s="78" t="s">
        <v>71</v>
      </c>
      <c r="AS9" s="78" t="s">
        <v>72</v>
      </c>
      <c r="AT9" s="78" t="s">
        <v>73</v>
      </c>
      <c r="AU9" s="78" t="s">
        <v>74</v>
      </c>
      <c r="AV9" s="81" t="s">
        <v>75</v>
      </c>
      <c r="AW9" s="81" t="s">
        <v>76</v>
      </c>
      <c r="AX9" s="81" t="s">
        <v>77</v>
      </c>
      <c r="AY9" s="81" t="s">
        <v>78</v>
      </c>
      <c r="AZ9" s="197" t="s">
        <v>79</v>
      </c>
      <c r="BA9" s="81">
        <v>2017</v>
      </c>
      <c r="BB9" s="81">
        <v>2018</v>
      </c>
      <c r="BC9" s="81">
        <v>2019</v>
      </c>
      <c r="BD9" s="81">
        <v>2020</v>
      </c>
      <c r="BE9" s="81" t="s">
        <v>147</v>
      </c>
      <c r="BF9" s="81" t="s">
        <v>148</v>
      </c>
      <c r="BG9" s="81" t="s">
        <v>149</v>
      </c>
      <c r="BH9" s="81" t="s">
        <v>150</v>
      </c>
      <c r="BI9" s="81" t="s">
        <v>80</v>
      </c>
      <c r="BJ9" s="81" t="s">
        <v>81</v>
      </c>
      <c r="BK9" s="81" t="s">
        <v>82</v>
      </c>
      <c r="BL9" s="81" t="s">
        <v>83</v>
      </c>
      <c r="BM9" s="81" t="s">
        <v>84</v>
      </c>
      <c r="BN9" s="81" t="s">
        <v>85</v>
      </c>
      <c r="BO9" s="81" t="s">
        <v>871</v>
      </c>
      <c r="BP9" s="81" t="s">
        <v>890</v>
      </c>
      <c r="BQ9" s="81" t="s">
        <v>891</v>
      </c>
    </row>
    <row r="10" spans="2:69" ht="19.5" customHeight="1" x14ac:dyDescent="0.3">
      <c r="B10" s="255"/>
      <c r="C10" s="1721" t="s">
        <v>36</v>
      </c>
      <c r="D10" s="1721"/>
      <c r="E10" s="1736"/>
      <c r="F10" s="56"/>
      <c r="H10" s="237" t="s">
        <v>253</v>
      </c>
      <c r="I10" s="256">
        <v>3612.7</v>
      </c>
      <c r="J10" s="256">
        <v>3589.9</v>
      </c>
      <c r="K10" s="256">
        <v>3567.5</v>
      </c>
      <c r="L10" s="256">
        <v>3440</v>
      </c>
      <c r="M10" s="256">
        <v>3202</v>
      </c>
      <c r="N10" s="256">
        <v>3080.3</v>
      </c>
      <c r="O10" s="256">
        <v>3020.6</v>
      </c>
      <c r="P10" s="206">
        <v>3054</v>
      </c>
      <c r="Q10" s="206">
        <v>2898.5</v>
      </c>
      <c r="R10" s="206">
        <v>2949.3</v>
      </c>
      <c r="S10" s="206">
        <v>2922.1</v>
      </c>
      <c r="T10" s="206">
        <v>2865.4</v>
      </c>
      <c r="U10" s="206">
        <v>2711.7</v>
      </c>
      <c r="V10" s="206">
        <v>2585.8000000000002</v>
      </c>
      <c r="W10" s="206">
        <v>2554.6999999999998</v>
      </c>
      <c r="X10" s="206">
        <v>2523.6</v>
      </c>
      <c r="Y10" s="206">
        <v>2466.3000000000002</v>
      </c>
      <c r="Z10" s="206">
        <v>2464.6</v>
      </c>
      <c r="AA10" s="206">
        <v>2481.6</v>
      </c>
      <c r="AB10" s="206">
        <v>2609.4</v>
      </c>
      <c r="AC10" s="207">
        <v>2603.8000000000002</v>
      </c>
      <c r="AD10" s="206">
        <v>2835</v>
      </c>
      <c r="AE10" s="207">
        <v>2939.9</v>
      </c>
      <c r="AF10" s="208">
        <v>3003.8</v>
      </c>
      <c r="AG10" s="209">
        <v>2726.4</v>
      </c>
      <c r="AH10" s="207">
        <v>2964.1</v>
      </c>
      <c r="AI10" s="207">
        <v>3082</v>
      </c>
      <c r="AJ10" s="208">
        <v>3146.6000000000004</v>
      </c>
      <c r="AK10" s="207">
        <v>3194.8</v>
      </c>
      <c r="AL10" s="207">
        <v>3363.2</v>
      </c>
      <c r="AM10" s="207">
        <v>3515.1000000000004</v>
      </c>
      <c r="AN10" s="206">
        <v>3661.5</v>
      </c>
      <c r="AO10" s="206">
        <v>3646.4</v>
      </c>
      <c r="AP10" s="210">
        <v>3693.9999999999995</v>
      </c>
      <c r="AQ10" s="210">
        <v>3671.6</v>
      </c>
      <c r="AR10" s="210">
        <v>3627.2</v>
      </c>
      <c r="AS10" s="210">
        <v>3620</v>
      </c>
      <c r="AT10" s="211">
        <v>3601.7</v>
      </c>
      <c r="AU10" s="211">
        <v>3578.8</v>
      </c>
      <c r="AV10" s="211">
        <v>3685.2</v>
      </c>
      <c r="AW10" s="210">
        <v>3624.9</v>
      </c>
      <c r="AX10" s="210">
        <v>3687.7999999999997</v>
      </c>
      <c r="AY10" s="210">
        <v>3824.0000000000014</v>
      </c>
      <c r="AZ10" s="212">
        <v>4074.2</v>
      </c>
      <c r="BA10" s="210">
        <v>11919.1</v>
      </c>
      <c r="BB10" s="210">
        <v>13734.6</v>
      </c>
      <c r="BC10" s="210">
        <v>14639.2</v>
      </c>
      <c r="BD10" s="210">
        <v>14485.7</v>
      </c>
      <c r="BE10" s="210">
        <v>3624.9</v>
      </c>
      <c r="BF10" s="210">
        <v>3687.7999999999997</v>
      </c>
      <c r="BG10" s="210">
        <v>3824.0000000000014</v>
      </c>
      <c r="BH10" s="210">
        <v>4074.2</v>
      </c>
      <c r="BI10" s="210">
        <v>4306.3</v>
      </c>
      <c r="BJ10" s="211">
        <v>4693.4999999999991</v>
      </c>
      <c r="BK10" s="211">
        <v>5373.7000000000007</v>
      </c>
      <c r="BL10" s="211">
        <v>6414.0999999999985</v>
      </c>
      <c r="BM10" s="210">
        <v>6866.6</v>
      </c>
      <c r="BN10" s="210">
        <v>7130.6</v>
      </c>
      <c r="BO10" s="1469">
        <v>7413.4</v>
      </c>
      <c r="BP10" s="211">
        <v>7734.5</v>
      </c>
      <c r="BQ10" s="213">
        <v>7614</v>
      </c>
    </row>
    <row r="11" spans="2:69" ht="19.5" customHeight="1" x14ac:dyDescent="0.3">
      <c r="B11" s="255"/>
      <c r="C11" s="214"/>
      <c r="E11" s="254"/>
      <c r="H11" s="215" t="s">
        <v>254</v>
      </c>
      <c r="I11" s="90">
        <v>34.700000000000003</v>
      </c>
      <c r="J11" s="90">
        <v>38.5</v>
      </c>
      <c r="K11" s="90">
        <v>43.9</v>
      </c>
      <c r="L11" s="90">
        <v>43.3</v>
      </c>
      <c r="M11" s="90">
        <v>36.299999999999997</v>
      </c>
      <c r="N11" s="90">
        <v>31.6</v>
      </c>
      <c r="O11" s="90">
        <v>35.1</v>
      </c>
      <c r="P11" s="83">
        <v>43.1</v>
      </c>
      <c r="Q11" s="83">
        <v>43.8</v>
      </c>
      <c r="R11" s="83">
        <v>49.6</v>
      </c>
      <c r="S11" s="83">
        <v>50.5</v>
      </c>
      <c r="T11" s="83">
        <v>46.4</v>
      </c>
      <c r="U11" s="83">
        <v>40.700000000000003</v>
      </c>
      <c r="V11" s="83">
        <v>43.1</v>
      </c>
      <c r="W11" s="83">
        <v>36.4</v>
      </c>
      <c r="X11" s="83">
        <v>31.5</v>
      </c>
      <c r="Y11" s="83">
        <v>30.2</v>
      </c>
      <c r="Z11" s="83">
        <v>28.3</v>
      </c>
      <c r="AA11" s="83">
        <v>24.9</v>
      </c>
      <c r="AB11" s="83">
        <v>28</v>
      </c>
      <c r="AC11" s="84">
        <v>24.2</v>
      </c>
      <c r="AD11" s="83">
        <v>31.4</v>
      </c>
      <c r="AE11" s="84">
        <v>35</v>
      </c>
      <c r="AF11" s="198">
        <v>36.799999999999997</v>
      </c>
      <c r="AG11" s="199">
        <v>24.2</v>
      </c>
      <c r="AH11" s="84">
        <v>31.4</v>
      </c>
      <c r="AI11" s="84">
        <v>35</v>
      </c>
      <c r="AJ11" s="198">
        <v>36.799999999999997</v>
      </c>
      <c r="AK11" s="84">
        <v>27.4</v>
      </c>
      <c r="AL11" s="84">
        <v>30.3</v>
      </c>
      <c r="AM11" s="84">
        <v>28.799999999999997</v>
      </c>
      <c r="AN11" s="83">
        <v>31.900000000000006</v>
      </c>
      <c r="AO11" s="83">
        <v>33.5</v>
      </c>
      <c r="AP11" s="200">
        <v>41.599999999999994</v>
      </c>
      <c r="AQ11" s="200">
        <v>41.7</v>
      </c>
      <c r="AR11" s="200">
        <v>36.5</v>
      </c>
      <c r="AS11" s="200">
        <v>35.5</v>
      </c>
      <c r="AT11" s="201">
        <v>23.4</v>
      </c>
      <c r="AU11" s="201">
        <v>15.300000000000004</v>
      </c>
      <c r="AV11" s="201">
        <v>18.600000000000001</v>
      </c>
      <c r="AW11" s="200">
        <v>17.100000000000001</v>
      </c>
      <c r="AX11" s="200">
        <v>16.899999999999999</v>
      </c>
      <c r="AY11" s="200">
        <v>13.6</v>
      </c>
      <c r="AZ11" s="202">
        <v>20.5</v>
      </c>
      <c r="BA11" s="200">
        <v>127.39999999999999</v>
      </c>
      <c r="BB11" s="200">
        <v>118.4</v>
      </c>
      <c r="BC11" s="200">
        <v>153.30000000000001</v>
      </c>
      <c r="BD11" s="200">
        <v>92.800000000000011</v>
      </c>
      <c r="BE11" s="200">
        <v>17.100000000000001</v>
      </c>
      <c r="BF11" s="200">
        <v>16.899999999999999</v>
      </c>
      <c r="BG11" s="200">
        <v>13.6</v>
      </c>
      <c r="BH11" s="200">
        <v>20.5</v>
      </c>
      <c r="BI11" s="200">
        <v>21.6</v>
      </c>
      <c r="BJ11" s="201">
        <v>27.9</v>
      </c>
      <c r="BK11" s="201">
        <v>45.599999999999994</v>
      </c>
      <c r="BL11" s="201">
        <v>74</v>
      </c>
      <c r="BM11" s="200">
        <v>76.400000000000006</v>
      </c>
      <c r="BN11" s="200">
        <v>88.699999999999989</v>
      </c>
      <c r="BO11" s="1468">
        <v>88.6</v>
      </c>
      <c r="BP11" s="201">
        <v>99.8</v>
      </c>
      <c r="BQ11" s="203">
        <v>94.4</v>
      </c>
    </row>
    <row r="12" spans="2:69" ht="19.5" customHeight="1" x14ac:dyDescent="0.3">
      <c r="B12" s="255"/>
      <c r="C12" s="1721" t="s">
        <v>0</v>
      </c>
      <c r="D12" s="1721"/>
      <c r="E12" s="1736"/>
      <c r="F12" s="56"/>
      <c r="H12" s="215" t="s">
        <v>255</v>
      </c>
      <c r="I12" s="90">
        <v>364.4</v>
      </c>
      <c r="J12" s="90">
        <v>357.3</v>
      </c>
      <c r="K12" s="90">
        <v>352.6</v>
      </c>
      <c r="L12" s="90">
        <v>351.5</v>
      </c>
      <c r="M12" s="90">
        <v>332.6</v>
      </c>
      <c r="N12" s="90">
        <v>324.10000000000002</v>
      </c>
      <c r="O12" s="90">
        <v>310.89999999999998</v>
      </c>
      <c r="P12" s="83">
        <v>301.2</v>
      </c>
      <c r="Q12" s="83">
        <v>293.5</v>
      </c>
      <c r="R12" s="83">
        <v>288.8</v>
      </c>
      <c r="S12" s="83">
        <v>272.60000000000002</v>
      </c>
      <c r="T12" s="83">
        <v>265.2</v>
      </c>
      <c r="U12" s="83">
        <v>251.5</v>
      </c>
      <c r="V12" s="83">
        <v>241</v>
      </c>
      <c r="W12" s="83">
        <v>251.5</v>
      </c>
      <c r="X12" s="83">
        <v>244.9</v>
      </c>
      <c r="Y12" s="83">
        <v>233.6</v>
      </c>
      <c r="Z12" s="83">
        <v>222</v>
      </c>
      <c r="AA12" s="83">
        <v>219.2</v>
      </c>
      <c r="AB12" s="83">
        <v>215.2</v>
      </c>
      <c r="AC12" s="84">
        <v>218.3</v>
      </c>
      <c r="AD12" s="83">
        <v>303.7</v>
      </c>
      <c r="AE12" s="84">
        <v>307.60000000000002</v>
      </c>
      <c r="AF12" s="198">
        <v>329.7</v>
      </c>
      <c r="AG12" s="199">
        <v>340.9</v>
      </c>
      <c r="AH12" s="84">
        <v>432.79999999999995</v>
      </c>
      <c r="AI12" s="84">
        <v>449.70000000000005</v>
      </c>
      <c r="AJ12" s="198">
        <v>472.5</v>
      </c>
      <c r="AK12" s="84">
        <v>476.1</v>
      </c>
      <c r="AL12" s="84">
        <v>501.8</v>
      </c>
      <c r="AM12" s="84">
        <v>523.19999999999993</v>
      </c>
      <c r="AN12" s="83">
        <v>535</v>
      </c>
      <c r="AO12" s="83">
        <v>508.7</v>
      </c>
      <c r="AP12" s="200">
        <v>517.59999999999991</v>
      </c>
      <c r="AQ12" s="200">
        <v>509</v>
      </c>
      <c r="AR12" s="200">
        <v>507.5</v>
      </c>
      <c r="AS12" s="200">
        <v>511.6</v>
      </c>
      <c r="AT12" s="201">
        <v>479.19999999999993</v>
      </c>
      <c r="AU12" s="201">
        <v>480.90000000000009</v>
      </c>
      <c r="AV12" s="201">
        <v>522.79999999999995</v>
      </c>
      <c r="AW12" s="200">
        <v>516</v>
      </c>
      <c r="AX12" s="200">
        <v>514.40000000000009</v>
      </c>
      <c r="AY12" s="200">
        <v>537.5</v>
      </c>
      <c r="AZ12" s="202">
        <v>561.9</v>
      </c>
      <c r="BA12" s="200">
        <v>1695.9</v>
      </c>
      <c r="BB12" s="200">
        <v>2036.1</v>
      </c>
      <c r="BC12" s="200">
        <v>2042.8</v>
      </c>
      <c r="BD12" s="200">
        <v>1994.5</v>
      </c>
      <c r="BE12" s="200">
        <v>516</v>
      </c>
      <c r="BF12" s="200">
        <v>514.40000000000009</v>
      </c>
      <c r="BG12" s="200">
        <v>537.5</v>
      </c>
      <c r="BH12" s="200">
        <v>561.9</v>
      </c>
      <c r="BI12" s="200">
        <v>641.29999999999995</v>
      </c>
      <c r="BJ12" s="201">
        <v>703.10000000000014</v>
      </c>
      <c r="BK12" s="201">
        <v>813</v>
      </c>
      <c r="BL12" s="201">
        <v>1044.9000000000001</v>
      </c>
      <c r="BM12" s="200">
        <v>1096.9000000000001</v>
      </c>
      <c r="BN12" s="200">
        <v>1142.1999999999998</v>
      </c>
      <c r="BO12" s="1468">
        <v>1213.7000000000003</v>
      </c>
      <c r="BP12" s="201">
        <v>1297.5999999999999</v>
      </c>
      <c r="BQ12" s="203">
        <v>1303.7</v>
      </c>
    </row>
    <row r="13" spans="2:69" ht="19.5" customHeight="1" x14ac:dyDescent="0.3">
      <c r="B13" s="255"/>
      <c r="C13" s="214"/>
      <c r="D13" s="1732" t="s">
        <v>9</v>
      </c>
      <c r="E13" s="1733"/>
      <c r="F13" s="216"/>
      <c r="H13" s="215" t="s">
        <v>256</v>
      </c>
      <c r="I13" s="90">
        <v>3168.1</v>
      </c>
      <c r="J13" s="90">
        <v>3142</v>
      </c>
      <c r="K13" s="90">
        <v>3129.3</v>
      </c>
      <c r="L13" s="90">
        <v>3000.9</v>
      </c>
      <c r="M13" s="90">
        <v>2794.3</v>
      </c>
      <c r="N13" s="90">
        <v>2684.5</v>
      </c>
      <c r="O13" s="90">
        <v>2637.6</v>
      </c>
      <c r="P13" s="83">
        <v>2667.2</v>
      </c>
      <c r="Q13" s="83">
        <v>2521.3000000000002</v>
      </c>
      <c r="R13" s="83">
        <v>2572</v>
      </c>
      <c r="S13" s="83">
        <v>2561.1999999999998</v>
      </c>
      <c r="T13" s="83">
        <v>2515.1</v>
      </c>
      <c r="U13" s="83">
        <v>2386.6999999999998</v>
      </c>
      <c r="V13" s="83">
        <v>2270.9</v>
      </c>
      <c r="W13" s="83">
        <v>2226.1999999999998</v>
      </c>
      <c r="X13" s="83">
        <v>2218.6</v>
      </c>
      <c r="Y13" s="83">
        <v>2173.6999999999998</v>
      </c>
      <c r="Z13" s="83">
        <v>2186.1999999999998</v>
      </c>
      <c r="AA13" s="83">
        <v>2211.8000000000002</v>
      </c>
      <c r="AB13" s="83">
        <v>2334.1</v>
      </c>
      <c r="AC13" s="84">
        <v>2337</v>
      </c>
      <c r="AD13" s="83">
        <v>2471.3000000000002</v>
      </c>
      <c r="AE13" s="84">
        <v>2572.3000000000002</v>
      </c>
      <c r="AF13" s="198">
        <v>2610.1999999999998</v>
      </c>
      <c r="AG13" s="199">
        <v>2337</v>
      </c>
      <c r="AH13" s="84">
        <v>2471.3000000000002</v>
      </c>
      <c r="AI13" s="84">
        <v>2572.3000000000002</v>
      </c>
      <c r="AJ13" s="198">
        <v>2610.1999999999998</v>
      </c>
      <c r="AK13" s="84">
        <v>2664.2</v>
      </c>
      <c r="AL13" s="84">
        <v>2801.1</v>
      </c>
      <c r="AM13" s="84">
        <v>2932.5999999999995</v>
      </c>
      <c r="AN13" s="83">
        <v>3061.8999999999996</v>
      </c>
      <c r="AO13" s="83">
        <v>3069.3</v>
      </c>
      <c r="AP13" s="200">
        <v>3098.3999999999996</v>
      </c>
      <c r="AQ13" s="200">
        <v>3086.2</v>
      </c>
      <c r="AR13" s="200">
        <v>3041.3</v>
      </c>
      <c r="AS13" s="200">
        <v>3003</v>
      </c>
      <c r="AT13" s="201">
        <v>3075.6000000000004</v>
      </c>
      <c r="AU13" s="201">
        <v>3031.6000000000004</v>
      </c>
      <c r="AV13" s="201">
        <v>3086.4</v>
      </c>
      <c r="AW13" s="200">
        <v>3034.8</v>
      </c>
      <c r="AX13" s="200">
        <v>3096.8999999999996</v>
      </c>
      <c r="AY13" s="200">
        <v>3210.0000000000009</v>
      </c>
      <c r="AZ13" s="202">
        <v>3418.1999999999989</v>
      </c>
      <c r="BA13" s="200">
        <v>9990.7999999999993</v>
      </c>
      <c r="BB13" s="200">
        <v>11459.799999999997</v>
      </c>
      <c r="BC13" s="200">
        <v>12295.2</v>
      </c>
      <c r="BD13" s="200">
        <v>12196.6</v>
      </c>
      <c r="BE13" s="200">
        <v>3034.8</v>
      </c>
      <c r="BF13" s="200">
        <v>3096.8999999999996</v>
      </c>
      <c r="BG13" s="200">
        <v>3210.0000000000009</v>
      </c>
      <c r="BH13" s="200">
        <v>3418.2</v>
      </c>
      <c r="BI13" s="200">
        <v>3558.8</v>
      </c>
      <c r="BJ13" s="201">
        <v>3876.2</v>
      </c>
      <c r="BK13" s="201">
        <v>4430.2000000000007</v>
      </c>
      <c r="BL13" s="201">
        <v>5183.3999999999978</v>
      </c>
      <c r="BM13" s="200">
        <v>5562.5</v>
      </c>
      <c r="BN13" s="200">
        <v>5774.5</v>
      </c>
      <c r="BO13" s="1468">
        <v>5977.9</v>
      </c>
      <c r="BP13" s="201">
        <v>6175.9</v>
      </c>
      <c r="BQ13" s="203">
        <v>6056.7</v>
      </c>
    </row>
    <row r="14" spans="2:69" ht="19.5" customHeight="1" x14ac:dyDescent="0.3">
      <c r="B14" s="255"/>
      <c r="C14" s="214"/>
      <c r="D14" s="1729" t="s">
        <v>11</v>
      </c>
      <c r="E14" s="1738"/>
      <c r="F14" s="216"/>
      <c r="H14" s="257" t="s">
        <v>257</v>
      </c>
      <c r="I14" s="90"/>
      <c r="J14" s="90"/>
      <c r="K14" s="90"/>
      <c r="L14" s="90"/>
      <c r="M14" s="90"/>
      <c r="N14" s="90"/>
      <c r="O14" s="90"/>
      <c r="P14" s="83"/>
      <c r="Q14" s="83"/>
      <c r="R14" s="83"/>
      <c r="S14" s="83"/>
      <c r="T14" s="83"/>
      <c r="U14" s="83"/>
      <c r="V14" s="83"/>
      <c r="W14" s="83"/>
      <c r="X14" s="83"/>
      <c r="Y14" s="83"/>
      <c r="Z14" s="83"/>
      <c r="AA14" s="83"/>
      <c r="AB14" s="83"/>
      <c r="AC14" s="84"/>
      <c r="AD14" s="83"/>
      <c r="AE14" s="84"/>
      <c r="AF14" s="198"/>
      <c r="AG14" s="199"/>
      <c r="AH14" s="84"/>
      <c r="AI14" s="84"/>
      <c r="AJ14" s="198"/>
      <c r="AK14" s="84"/>
      <c r="AL14" s="84"/>
      <c r="AM14" s="84"/>
      <c r="AN14" s="83"/>
      <c r="AO14" s="83"/>
      <c r="AP14" s="200"/>
      <c r="AQ14" s="200"/>
      <c r="AR14" s="200"/>
      <c r="AS14" s="200"/>
      <c r="AT14" s="201"/>
      <c r="AU14" s="201"/>
      <c r="AV14" s="201"/>
      <c r="AW14" s="200"/>
      <c r="AX14" s="200"/>
      <c r="AY14" s="200"/>
      <c r="AZ14" s="202"/>
      <c r="BA14" s="200"/>
      <c r="BB14" s="200"/>
      <c r="BC14" s="200"/>
      <c r="BD14" s="200"/>
      <c r="BE14" s="200"/>
      <c r="BF14" s="200"/>
      <c r="BG14" s="200"/>
      <c r="BH14" s="200"/>
      <c r="BI14" s="200">
        <v>5</v>
      </c>
      <c r="BJ14" s="201">
        <v>4.1999999999999993</v>
      </c>
      <c r="BK14" s="201">
        <v>3.9000000000000004</v>
      </c>
      <c r="BL14" s="201">
        <v>3.5999999999999996</v>
      </c>
      <c r="BM14" s="200">
        <v>5.5</v>
      </c>
      <c r="BN14" s="200">
        <v>5.8000000000000007</v>
      </c>
      <c r="BO14" s="1468">
        <v>5.9</v>
      </c>
      <c r="BP14" s="201">
        <v>6.8</v>
      </c>
      <c r="BQ14" s="203">
        <v>8.3000000000000007</v>
      </c>
    </row>
    <row r="15" spans="2:69" ht="19.5" customHeight="1" x14ac:dyDescent="0.3">
      <c r="B15" s="255"/>
      <c r="C15" s="214"/>
      <c r="D15" s="1737" t="s">
        <v>12</v>
      </c>
      <c r="E15" s="1737"/>
      <c r="F15" s="1737"/>
      <c r="H15" s="215" t="s">
        <v>258</v>
      </c>
      <c r="I15" s="90">
        <v>45.5</v>
      </c>
      <c r="J15" s="90">
        <v>52.1</v>
      </c>
      <c r="K15" s="90">
        <v>41.7</v>
      </c>
      <c r="L15" s="90">
        <v>44.3</v>
      </c>
      <c r="M15" s="90">
        <v>38.799999999999997</v>
      </c>
      <c r="N15" s="90">
        <v>40.1</v>
      </c>
      <c r="O15" s="90">
        <v>37</v>
      </c>
      <c r="P15" s="83">
        <v>42.5</v>
      </c>
      <c r="Q15" s="83">
        <v>39.9</v>
      </c>
      <c r="R15" s="83">
        <v>38.9</v>
      </c>
      <c r="S15" s="83">
        <v>37.799999999999997</v>
      </c>
      <c r="T15" s="83">
        <v>38.700000000000003</v>
      </c>
      <c r="U15" s="83">
        <v>32.799999999999997</v>
      </c>
      <c r="V15" s="83">
        <v>30.8</v>
      </c>
      <c r="W15" s="83">
        <v>40.6</v>
      </c>
      <c r="X15" s="83">
        <v>28.6</v>
      </c>
      <c r="Y15" s="83">
        <v>28.8</v>
      </c>
      <c r="Z15" s="83">
        <v>28.1</v>
      </c>
      <c r="AA15" s="83">
        <v>25.7</v>
      </c>
      <c r="AB15" s="83">
        <v>32.1</v>
      </c>
      <c r="AC15" s="84">
        <v>24.3</v>
      </c>
      <c r="AD15" s="83">
        <v>28.6</v>
      </c>
      <c r="AE15" s="84">
        <v>25</v>
      </c>
      <c r="AF15" s="198">
        <v>27.1</v>
      </c>
      <c r="AG15" s="199">
        <v>24.3</v>
      </c>
      <c r="AH15" s="84">
        <v>28.6</v>
      </c>
      <c r="AI15" s="84">
        <v>25</v>
      </c>
      <c r="AJ15" s="198">
        <v>27.1</v>
      </c>
      <c r="AK15" s="84">
        <v>27.1</v>
      </c>
      <c r="AL15" s="84">
        <v>30</v>
      </c>
      <c r="AM15" s="84">
        <v>30.5</v>
      </c>
      <c r="AN15" s="83">
        <v>32.700000000000728</v>
      </c>
      <c r="AO15" s="83">
        <v>34.900000000000091</v>
      </c>
      <c r="AP15" s="200">
        <v>36.400000000000091</v>
      </c>
      <c r="AQ15" s="200">
        <v>34.700000000000003</v>
      </c>
      <c r="AR15" s="200">
        <v>41.9</v>
      </c>
      <c r="AS15" s="200">
        <v>69.900000000000006</v>
      </c>
      <c r="AT15" s="201">
        <v>23.499999999999545</v>
      </c>
      <c r="AU15" s="201">
        <v>51</v>
      </c>
      <c r="AV15" s="201">
        <v>57.4</v>
      </c>
      <c r="AW15" s="200">
        <v>57</v>
      </c>
      <c r="AX15" s="200">
        <v>59.599999999999454</v>
      </c>
      <c r="AY15" s="200">
        <v>62.9</v>
      </c>
      <c r="AZ15" s="202">
        <v>73.599999999999994</v>
      </c>
      <c r="BA15" s="200">
        <v>105</v>
      </c>
      <c r="BB15" s="200">
        <v>120.30000000000072</v>
      </c>
      <c r="BC15" s="200">
        <v>147.90000000000018</v>
      </c>
      <c r="BD15" s="200">
        <v>201.79999999999956</v>
      </c>
      <c r="BE15" s="200">
        <v>57</v>
      </c>
      <c r="BF15" s="200">
        <v>59.6</v>
      </c>
      <c r="BG15" s="200">
        <v>62.9</v>
      </c>
      <c r="BH15" s="200">
        <v>73.599999999999994</v>
      </c>
      <c r="BI15" s="200">
        <v>79.599999999999994</v>
      </c>
      <c r="BJ15" s="201">
        <v>82.1</v>
      </c>
      <c r="BK15" s="201">
        <v>81</v>
      </c>
      <c r="BL15" s="201">
        <v>108.2</v>
      </c>
      <c r="BM15" s="200">
        <v>125.30000000000018</v>
      </c>
      <c r="BN15" s="200">
        <v>119.4</v>
      </c>
      <c r="BO15" s="1468">
        <v>127.3</v>
      </c>
      <c r="BP15" s="201">
        <v>154.4</v>
      </c>
      <c r="BQ15" s="203">
        <v>150.9</v>
      </c>
    </row>
    <row r="16" spans="2:69" ht="19.5" customHeight="1" x14ac:dyDescent="0.3">
      <c r="B16" s="255"/>
      <c r="C16" s="214"/>
      <c r="D16" s="1729" t="s">
        <v>14</v>
      </c>
      <c r="E16" s="1738"/>
      <c r="F16" s="216"/>
      <c r="H16" s="258" t="s">
        <v>259</v>
      </c>
      <c r="I16" s="256">
        <v>1821.2</v>
      </c>
      <c r="J16" s="256">
        <v>1826.6</v>
      </c>
      <c r="K16" s="256">
        <v>1834.5</v>
      </c>
      <c r="L16" s="256">
        <v>1690</v>
      </c>
      <c r="M16" s="256">
        <v>1551.4</v>
      </c>
      <c r="N16" s="256">
        <v>1430.9</v>
      </c>
      <c r="O16" s="256">
        <v>1443.1</v>
      </c>
      <c r="P16" s="206">
        <v>1408.7</v>
      </c>
      <c r="Q16" s="206">
        <v>1355.8</v>
      </c>
      <c r="R16" s="206">
        <v>1341.2</v>
      </c>
      <c r="S16" s="206">
        <v>1295.4000000000001</v>
      </c>
      <c r="T16" s="206">
        <v>1227.0999999999999</v>
      </c>
      <c r="U16" s="206">
        <v>1174.8</v>
      </c>
      <c r="V16" s="206">
        <v>1038.2</v>
      </c>
      <c r="W16" s="206">
        <v>1002.1</v>
      </c>
      <c r="X16" s="206">
        <v>957.5</v>
      </c>
      <c r="Y16" s="206">
        <v>960</v>
      </c>
      <c r="Z16" s="206">
        <v>920</v>
      </c>
      <c r="AA16" s="206">
        <v>880.8</v>
      </c>
      <c r="AB16" s="206">
        <v>858.6</v>
      </c>
      <c r="AC16" s="207">
        <v>877.4</v>
      </c>
      <c r="AD16" s="206">
        <v>895.9</v>
      </c>
      <c r="AE16" s="207">
        <v>918.4</v>
      </c>
      <c r="AF16" s="208">
        <v>980.8</v>
      </c>
      <c r="AG16" s="209">
        <v>877.4</v>
      </c>
      <c r="AH16" s="207">
        <v>895.9</v>
      </c>
      <c r="AI16" s="207">
        <v>918.4</v>
      </c>
      <c r="AJ16" s="208">
        <v>980.8</v>
      </c>
      <c r="AK16" s="207">
        <v>1051</v>
      </c>
      <c r="AL16" s="207">
        <v>1166.8</v>
      </c>
      <c r="AM16" s="207">
        <v>1263.8000000000002</v>
      </c>
      <c r="AN16" s="206">
        <v>1348.1000000000004</v>
      </c>
      <c r="AO16" s="206">
        <v>1394.3000000000002</v>
      </c>
      <c r="AP16" s="210">
        <v>1396.8999999999996</v>
      </c>
      <c r="AQ16" s="210">
        <v>1352.2</v>
      </c>
      <c r="AR16" s="210">
        <v>1299</v>
      </c>
      <c r="AS16" s="210">
        <v>1270.8</v>
      </c>
      <c r="AT16" s="211">
        <v>1267.6999999999998</v>
      </c>
      <c r="AU16" s="211">
        <v>1118.6000000000004</v>
      </c>
      <c r="AV16" s="211">
        <v>1106.3</v>
      </c>
      <c r="AW16" s="210">
        <v>982.59999999999991</v>
      </c>
      <c r="AX16" s="210">
        <v>928.99999999999955</v>
      </c>
      <c r="AY16" s="210">
        <v>969.70000000000164</v>
      </c>
      <c r="AZ16" s="212">
        <v>1100</v>
      </c>
      <c r="BA16" s="210">
        <v>5109.1000000000004</v>
      </c>
      <c r="BB16" s="210">
        <v>6312.4000000000005</v>
      </c>
      <c r="BC16" s="210">
        <v>6961.2999999999993</v>
      </c>
      <c r="BD16" s="210">
        <v>6363.1</v>
      </c>
      <c r="BE16" s="210">
        <v>1391.9</v>
      </c>
      <c r="BF16" s="210">
        <v>1338.0999999999995</v>
      </c>
      <c r="BG16" s="210">
        <v>1397.8</v>
      </c>
      <c r="BH16" s="210">
        <v>1510.1</v>
      </c>
      <c r="BI16" s="210">
        <v>1654.8000000000002</v>
      </c>
      <c r="BJ16" s="211">
        <v>1872.1999999999989</v>
      </c>
      <c r="BK16" s="211">
        <v>2445.7000000000016</v>
      </c>
      <c r="BL16" s="211">
        <v>3299.6</v>
      </c>
      <c r="BM16" s="210">
        <v>4042.7</v>
      </c>
      <c r="BN16" s="210">
        <v>4120.8</v>
      </c>
      <c r="BO16" s="1469">
        <v>4288.8</v>
      </c>
      <c r="BP16" s="211">
        <v>4551.1000000000004</v>
      </c>
      <c r="BQ16" s="213">
        <v>4462.5</v>
      </c>
    </row>
    <row r="17" spans="2:74" ht="19.5" customHeight="1" x14ac:dyDescent="0.3">
      <c r="B17" s="255"/>
      <c r="C17" s="214"/>
      <c r="D17" s="1729" t="s">
        <v>16</v>
      </c>
      <c r="E17" s="1738"/>
      <c r="F17" s="216"/>
      <c r="H17" s="204" t="s">
        <v>260</v>
      </c>
      <c r="I17" s="90">
        <v>1377.5</v>
      </c>
      <c r="J17" s="90">
        <v>1387.7</v>
      </c>
      <c r="K17" s="90">
        <v>1410.2</v>
      </c>
      <c r="L17" s="90">
        <v>1275.4000000000001</v>
      </c>
      <c r="M17" s="90">
        <v>1165.3</v>
      </c>
      <c r="N17" s="90">
        <v>1041</v>
      </c>
      <c r="O17" s="90">
        <v>1056</v>
      </c>
      <c r="P17" s="83">
        <v>1016.9</v>
      </c>
      <c r="Q17" s="83">
        <v>971.3</v>
      </c>
      <c r="R17" s="83">
        <v>974</v>
      </c>
      <c r="S17" s="83">
        <v>977.1</v>
      </c>
      <c r="T17" s="83">
        <v>923.1</v>
      </c>
      <c r="U17" s="83">
        <v>884.5</v>
      </c>
      <c r="V17" s="83">
        <v>754.8</v>
      </c>
      <c r="W17" s="83">
        <v>719.8</v>
      </c>
      <c r="X17" s="83">
        <v>676.3</v>
      </c>
      <c r="Y17" s="83">
        <v>678.5</v>
      </c>
      <c r="Z17" s="83">
        <v>638.29999999999995</v>
      </c>
      <c r="AA17" s="83">
        <v>603.5</v>
      </c>
      <c r="AB17" s="83">
        <v>547.9</v>
      </c>
      <c r="AC17" s="84">
        <v>579.70000000000005</v>
      </c>
      <c r="AD17" s="83">
        <v>575.29999999999995</v>
      </c>
      <c r="AE17" s="84">
        <v>579.70000000000005</v>
      </c>
      <c r="AF17" s="198">
        <v>611.20000000000005</v>
      </c>
      <c r="AG17" s="199">
        <v>579.70000000000005</v>
      </c>
      <c r="AH17" s="84">
        <v>575.29999999999995</v>
      </c>
      <c r="AI17" s="84">
        <v>579.70000000000005</v>
      </c>
      <c r="AJ17" s="198">
        <v>611.20000000000005</v>
      </c>
      <c r="AK17" s="84">
        <v>655.7</v>
      </c>
      <c r="AL17" s="84">
        <v>736.4</v>
      </c>
      <c r="AM17" s="84">
        <v>796.40000000000009</v>
      </c>
      <c r="AN17" s="83">
        <v>853.19999999999982</v>
      </c>
      <c r="AO17" s="83">
        <v>891.4</v>
      </c>
      <c r="AP17" s="200">
        <v>895.69999999999993</v>
      </c>
      <c r="AQ17" s="200">
        <v>863.8</v>
      </c>
      <c r="AR17" s="200">
        <v>830.2</v>
      </c>
      <c r="AS17" s="200">
        <v>788.9</v>
      </c>
      <c r="AT17" s="201">
        <v>786.19999999999993</v>
      </c>
      <c r="AU17" s="201">
        <v>677.30000000000018</v>
      </c>
      <c r="AV17" s="201">
        <v>664.4</v>
      </c>
      <c r="AW17" s="200">
        <v>561.5</v>
      </c>
      <c r="AX17" s="200">
        <v>508.90000000000009</v>
      </c>
      <c r="AY17" s="200">
        <v>531.89999999999986</v>
      </c>
      <c r="AZ17" s="202">
        <v>616.29999999999995</v>
      </c>
      <c r="BA17" s="200">
        <v>2345.9</v>
      </c>
      <c r="BB17" s="200">
        <v>3041.7</v>
      </c>
      <c r="BC17" s="200">
        <v>3481.0999999999995</v>
      </c>
      <c r="BD17" s="200">
        <v>2916.8</v>
      </c>
      <c r="BE17" s="200">
        <v>561.5</v>
      </c>
      <c r="BF17" s="200">
        <v>508.90000000000009</v>
      </c>
      <c r="BG17" s="200">
        <v>531.89999999999986</v>
      </c>
      <c r="BH17" s="200">
        <v>616.29999999999995</v>
      </c>
      <c r="BI17" s="200">
        <v>731.3</v>
      </c>
      <c r="BJ17" s="201">
        <v>844.3</v>
      </c>
      <c r="BK17" s="201">
        <v>1178.7000000000003</v>
      </c>
      <c r="BL17" s="201">
        <v>1883.0999999999995</v>
      </c>
      <c r="BM17" s="200">
        <v>2342.9</v>
      </c>
      <c r="BN17" s="200">
        <v>2423.2000000000003</v>
      </c>
      <c r="BO17" s="1468">
        <v>2554.599999999999</v>
      </c>
      <c r="BP17" s="201">
        <v>2732.1</v>
      </c>
      <c r="BQ17" s="203">
        <v>2631.8</v>
      </c>
    </row>
    <row r="18" spans="2:74" ht="19.5" customHeight="1" x14ac:dyDescent="0.3">
      <c r="B18" s="255"/>
      <c r="C18" s="214"/>
      <c r="D18" s="1729" t="s">
        <v>19</v>
      </c>
      <c r="E18" s="1738"/>
      <c r="F18" s="216"/>
      <c r="H18" s="204" t="s">
        <v>261</v>
      </c>
      <c r="I18" s="90">
        <v>428</v>
      </c>
      <c r="J18" s="90">
        <v>422.1</v>
      </c>
      <c r="K18" s="90">
        <v>409.6</v>
      </c>
      <c r="L18" s="90">
        <v>396.6</v>
      </c>
      <c r="M18" s="90">
        <v>367.5</v>
      </c>
      <c r="N18" s="90">
        <v>371.8</v>
      </c>
      <c r="O18" s="90">
        <v>367.8</v>
      </c>
      <c r="P18" s="83">
        <v>373</v>
      </c>
      <c r="Q18" s="83">
        <v>367</v>
      </c>
      <c r="R18" s="83">
        <v>347.5</v>
      </c>
      <c r="S18" s="83">
        <v>298.10000000000002</v>
      </c>
      <c r="T18" s="83">
        <v>285.3</v>
      </c>
      <c r="U18" s="83">
        <v>269.60000000000002</v>
      </c>
      <c r="V18" s="83">
        <v>261.5</v>
      </c>
      <c r="W18" s="83">
        <v>266.39999999999998</v>
      </c>
      <c r="X18" s="83">
        <v>264.3</v>
      </c>
      <c r="Y18" s="83">
        <v>267.39999999999998</v>
      </c>
      <c r="Z18" s="83">
        <v>266.7</v>
      </c>
      <c r="AA18" s="83">
        <v>262.10000000000002</v>
      </c>
      <c r="AB18" s="83">
        <v>295.10000000000002</v>
      </c>
      <c r="AC18" s="84">
        <v>280.10000000000002</v>
      </c>
      <c r="AD18" s="83">
        <v>301.2</v>
      </c>
      <c r="AE18" s="84">
        <v>319.39999999999998</v>
      </c>
      <c r="AF18" s="198">
        <v>347.6</v>
      </c>
      <c r="AG18" s="199">
        <v>280.10000000000002</v>
      </c>
      <c r="AH18" s="84">
        <v>301.2</v>
      </c>
      <c r="AI18" s="84">
        <v>319.39999999999998</v>
      </c>
      <c r="AJ18" s="198">
        <v>347.6</v>
      </c>
      <c r="AK18" s="84">
        <v>373</v>
      </c>
      <c r="AL18" s="84">
        <v>405.7</v>
      </c>
      <c r="AM18" s="84">
        <v>444</v>
      </c>
      <c r="AN18" s="83">
        <v>470.59999999999991</v>
      </c>
      <c r="AO18" s="83">
        <v>471</v>
      </c>
      <c r="AP18" s="200">
        <v>468.1</v>
      </c>
      <c r="AQ18" s="200">
        <v>457.7</v>
      </c>
      <c r="AR18" s="200">
        <v>440.2</v>
      </c>
      <c r="AS18" s="200">
        <v>453.9</v>
      </c>
      <c r="AT18" s="201">
        <v>460.20000000000005</v>
      </c>
      <c r="AU18" s="201">
        <v>423.4</v>
      </c>
      <c r="AV18" s="201">
        <v>421.8</v>
      </c>
      <c r="AW18" s="200">
        <v>402.6</v>
      </c>
      <c r="AX18" s="200">
        <v>401.6</v>
      </c>
      <c r="AY18" s="200">
        <v>417.2</v>
      </c>
      <c r="AZ18" s="202">
        <v>458.7</v>
      </c>
      <c r="BA18" s="200">
        <v>1248.3</v>
      </c>
      <c r="BB18" s="200">
        <v>1693.3</v>
      </c>
      <c r="BC18" s="200">
        <v>1837</v>
      </c>
      <c r="BD18" s="200">
        <v>1759.3</v>
      </c>
      <c r="BE18" s="200">
        <v>402.6</v>
      </c>
      <c r="BF18" s="200">
        <v>401.6</v>
      </c>
      <c r="BG18" s="200">
        <v>417.2</v>
      </c>
      <c r="BH18" s="200">
        <v>458.7</v>
      </c>
      <c r="BI18" s="200">
        <v>504.5</v>
      </c>
      <c r="BJ18" s="201">
        <v>595.09999999999991</v>
      </c>
      <c r="BK18" s="201">
        <v>795.40000000000009</v>
      </c>
      <c r="BL18" s="201">
        <v>1037.1999999999998</v>
      </c>
      <c r="BM18" s="200">
        <v>1140.0999999999999</v>
      </c>
      <c r="BN18" s="200">
        <v>1176.5999999999999</v>
      </c>
      <c r="BO18" s="1468">
        <v>1221.8000000000002</v>
      </c>
      <c r="BP18" s="201">
        <v>1287.8</v>
      </c>
      <c r="BQ18" s="203">
        <v>1261.9000000000001</v>
      </c>
    </row>
    <row r="19" spans="2:74" ht="19.5" customHeight="1" x14ac:dyDescent="0.3">
      <c r="B19" s="255"/>
      <c r="C19" s="214"/>
      <c r="D19" s="1729" t="s">
        <v>21</v>
      </c>
      <c r="E19" s="1738"/>
      <c r="F19" s="216"/>
      <c r="H19" s="257" t="s">
        <v>257</v>
      </c>
      <c r="I19" s="90"/>
      <c r="J19" s="90"/>
      <c r="K19" s="90"/>
      <c r="L19" s="90"/>
      <c r="M19" s="90"/>
      <c r="N19" s="90"/>
      <c r="O19" s="90"/>
      <c r="P19" s="83"/>
      <c r="Q19" s="83"/>
      <c r="R19" s="83"/>
      <c r="S19" s="83"/>
      <c r="T19" s="83"/>
      <c r="U19" s="83"/>
      <c r="V19" s="83"/>
      <c r="W19" s="83"/>
      <c r="X19" s="83"/>
      <c r="Y19" s="83"/>
      <c r="Z19" s="83"/>
      <c r="AA19" s="83"/>
      <c r="AB19" s="83"/>
      <c r="AC19" s="84"/>
      <c r="AD19" s="83"/>
      <c r="AE19" s="84"/>
      <c r="AF19" s="198"/>
      <c r="AG19" s="199"/>
      <c r="AH19" s="84"/>
      <c r="AI19" s="84"/>
      <c r="AJ19" s="198"/>
      <c r="AK19" s="84"/>
      <c r="AL19" s="84"/>
      <c r="AM19" s="84"/>
      <c r="AN19" s="83"/>
      <c r="AO19" s="83"/>
      <c r="AP19" s="200"/>
      <c r="AQ19" s="200"/>
      <c r="AR19" s="200"/>
      <c r="AS19" s="200"/>
      <c r="AT19" s="201"/>
      <c r="AU19" s="201"/>
      <c r="AV19" s="201"/>
      <c r="AW19" s="200"/>
      <c r="AX19" s="200"/>
      <c r="AY19" s="200"/>
      <c r="AZ19" s="202"/>
      <c r="BA19" s="200"/>
      <c r="BB19" s="200"/>
      <c r="BC19" s="200"/>
      <c r="BD19" s="200"/>
      <c r="BE19" s="200"/>
      <c r="BF19" s="200"/>
      <c r="BG19" s="200"/>
      <c r="BH19" s="200"/>
      <c r="BI19" s="200">
        <v>384.1</v>
      </c>
      <c r="BJ19" s="201">
        <v>391.69999999999993</v>
      </c>
      <c r="BK19" s="201">
        <v>412.40000000000009</v>
      </c>
      <c r="BL19" s="201">
        <v>307.39999999999998</v>
      </c>
      <c r="BM19" s="200">
        <v>402.8</v>
      </c>
      <c r="BN19" s="200">
        <v>392.5</v>
      </c>
      <c r="BO19" s="1468">
        <v>385.3</v>
      </c>
      <c r="BP19" s="201">
        <v>396.1</v>
      </c>
      <c r="BQ19" s="203">
        <v>396</v>
      </c>
    </row>
    <row r="20" spans="2:74" ht="19.5" customHeight="1" x14ac:dyDescent="0.3">
      <c r="B20" s="255"/>
      <c r="C20" s="214"/>
      <c r="D20" s="1729" t="s">
        <v>22</v>
      </c>
      <c r="E20" s="1738"/>
      <c r="F20" s="216"/>
      <c r="H20" s="204" t="s">
        <v>258</v>
      </c>
      <c r="I20" s="90">
        <v>15.7</v>
      </c>
      <c r="J20" s="90">
        <v>16.8</v>
      </c>
      <c r="K20" s="90">
        <v>14.7</v>
      </c>
      <c r="L20" s="90">
        <v>18</v>
      </c>
      <c r="M20" s="90">
        <v>18.600000000000001</v>
      </c>
      <c r="N20" s="90">
        <v>18.100000000000001</v>
      </c>
      <c r="O20" s="90">
        <v>19.3</v>
      </c>
      <c r="P20" s="83">
        <v>18.8</v>
      </c>
      <c r="Q20" s="83">
        <v>17.5</v>
      </c>
      <c r="R20" s="83">
        <v>19.7</v>
      </c>
      <c r="S20" s="83">
        <v>20.2</v>
      </c>
      <c r="T20" s="83">
        <v>18.7</v>
      </c>
      <c r="U20" s="83">
        <v>20.7</v>
      </c>
      <c r="V20" s="83">
        <v>21.9</v>
      </c>
      <c r="W20" s="83">
        <v>15.9</v>
      </c>
      <c r="X20" s="83">
        <v>16.899999999999999</v>
      </c>
      <c r="Y20" s="83">
        <v>14.1</v>
      </c>
      <c r="Z20" s="83">
        <v>15</v>
      </c>
      <c r="AA20" s="83">
        <v>15.2</v>
      </c>
      <c r="AB20" s="83">
        <v>15.6</v>
      </c>
      <c r="AC20" s="84">
        <v>17.600000000000001</v>
      </c>
      <c r="AD20" s="83">
        <v>19.399999999999999</v>
      </c>
      <c r="AE20" s="84">
        <v>19.3</v>
      </c>
      <c r="AF20" s="198">
        <v>22</v>
      </c>
      <c r="AG20" s="199">
        <v>17.600000000000001</v>
      </c>
      <c r="AH20" s="84">
        <v>19.399999999999999</v>
      </c>
      <c r="AI20" s="84">
        <v>19.3</v>
      </c>
      <c r="AJ20" s="198">
        <v>22</v>
      </c>
      <c r="AK20" s="84">
        <v>22.3</v>
      </c>
      <c r="AL20" s="84">
        <v>24.7</v>
      </c>
      <c r="AM20" s="84">
        <v>23.400000000000546</v>
      </c>
      <c r="AN20" s="83">
        <v>24.300000000000182</v>
      </c>
      <c r="AO20" s="83">
        <v>31.900000000000091</v>
      </c>
      <c r="AP20" s="200">
        <v>33.1</v>
      </c>
      <c r="AQ20" s="200">
        <v>30.7</v>
      </c>
      <c r="AR20" s="200">
        <v>28.6</v>
      </c>
      <c r="AS20" s="200">
        <v>28</v>
      </c>
      <c r="AT20" s="201">
        <v>21.299999999999955</v>
      </c>
      <c r="AU20" s="201">
        <v>17.899999999999999</v>
      </c>
      <c r="AV20" s="201">
        <v>20.100000000000001</v>
      </c>
      <c r="AW20" s="200">
        <v>18.5</v>
      </c>
      <c r="AX20" s="200">
        <v>18.499999999999432</v>
      </c>
      <c r="AY20" s="200">
        <v>20.6</v>
      </c>
      <c r="AZ20" s="202">
        <v>25</v>
      </c>
      <c r="BA20" s="200">
        <v>1514.9</v>
      </c>
      <c r="BB20" s="200">
        <v>1577.4000000000008</v>
      </c>
      <c r="BC20" s="200">
        <v>1643.2000000000003</v>
      </c>
      <c r="BD20" s="200">
        <v>1687</v>
      </c>
      <c r="BE20" s="200">
        <v>427.8</v>
      </c>
      <c r="BF20" s="200">
        <v>427.6</v>
      </c>
      <c r="BG20" s="200">
        <v>448.70000000000005</v>
      </c>
      <c r="BH20" s="200">
        <v>435.1</v>
      </c>
      <c r="BI20" s="200">
        <v>34.9</v>
      </c>
      <c r="BJ20" s="201">
        <v>41.1</v>
      </c>
      <c r="BK20" s="201">
        <v>59.2</v>
      </c>
      <c r="BL20" s="201">
        <v>71.900000000000006</v>
      </c>
      <c r="BM20" s="200">
        <v>156.9</v>
      </c>
      <c r="BN20" s="200">
        <v>128.5</v>
      </c>
      <c r="BO20" s="1468">
        <v>127.09999999999673</v>
      </c>
      <c r="BP20" s="201">
        <v>135.1</v>
      </c>
      <c r="BQ20" s="203">
        <v>172.8</v>
      </c>
    </row>
    <row r="21" spans="2:74" ht="19.5" customHeight="1" x14ac:dyDescent="0.3">
      <c r="B21" s="255"/>
      <c r="C21" s="214"/>
      <c r="D21" s="1729" t="s">
        <v>26</v>
      </c>
      <c r="E21" s="1738"/>
      <c r="F21" s="216"/>
      <c r="H21" s="259" t="s">
        <v>262</v>
      </c>
      <c r="I21" s="260">
        <v>1791.5</v>
      </c>
      <c r="J21" s="260">
        <v>1763.3</v>
      </c>
      <c r="K21" s="260">
        <v>1733</v>
      </c>
      <c r="L21" s="260">
        <v>1750</v>
      </c>
      <c r="M21" s="260">
        <v>1650.6</v>
      </c>
      <c r="N21" s="260">
        <v>1649.4</v>
      </c>
      <c r="O21" s="260">
        <v>1577.5</v>
      </c>
      <c r="P21" s="261">
        <v>1645.3</v>
      </c>
      <c r="Q21" s="261">
        <v>1542.7</v>
      </c>
      <c r="R21" s="261">
        <v>1608.1</v>
      </c>
      <c r="S21" s="261">
        <v>1626.7</v>
      </c>
      <c r="T21" s="261">
        <v>1638.3</v>
      </c>
      <c r="U21" s="261">
        <v>1536.9</v>
      </c>
      <c r="V21" s="261">
        <v>1547.6</v>
      </c>
      <c r="W21" s="261">
        <v>1552.6</v>
      </c>
      <c r="X21" s="261">
        <v>1566.1</v>
      </c>
      <c r="Y21" s="261">
        <v>1506.3</v>
      </c>
      <c r="Z21" s="261">
        <v>1544.6</v>
      </c>
      <c r="AA21" s="261">
        <v>1600.8</v>
      </c>
      <c r="AB21" s="261">
        <v>1750.8000000000002</v>
      </c>
      <c r="AC21" s="262">
        <v>1726.4</v>
      </c>
      <c r="AD21" s="261">
        <v>1939.1</v>
      </c>
      <c r="AE21" s="262">
        <v>2021.5</v>
      </c>
      <c r="AF21" s="263">
        <v>2023</v>
      </c>
      <c r="AG21" s="264">
        <v>1849</v>
      </c>
      <c r="AH21" s="262">
        <v>2068.1999999999998</v>
      </c>
      <c r="AI21" s="262">
        <v>2163.6</v>
      </c>
      <c r="AJ21" s="263">
        <v>2165.8000000000002</v>
      </c>
      <c r="AK21" s="262">
        <v>2143.8000000000002</v>
      </c>
      <c r="AL21" s="262">
        <v>2196.4</v>
      </c>
      <c r="AM21" s="262">
        <v>2251.3000000000002</v>
      </c>
      <c r="AN21" s="261">
        <v>2313.3999999999996</v>
      </c>
      <c r="AO21" s="261">
        <v>2252.1</v>
      </c>
      <c r="AP21" s="265">
        <v>2297.1</v>
      </c>
      <c r="AQ21" s="265">
        <v>2319.4</v>
      </c>
      <c r="AR21" s="265">
        <v>2328.1999999999998</v>
      </c>
      <c r="AS21" s="265">
        <v>2349.1999999999998</v>
      </c>
      <c r="AT21" s="266">
        <v>2334</v>
      </c>
      <c r="AU21" s="266">
        <v>2460.1999999999998</v>
      </c>
      <c r="AV21" s="266">
        <v>2578.9</v>
      </c>
      <c r="AW21" s="265">
        <v>2642.3</v>
      </c>
      <c r="AX21" s="265">
        <v>2758.8</v>
      </c>
      <c r="AY21" s="265">
        <v>2854.2999999999993</v>
      </c>
      <c r="AZ21" s="267">
        <v>2974.2</v>
      </c>
      <c r="BA21" s="265">
        <v>6810</v>
      </c>
      <c r="BB21" s="265">
        <v>7422.2</v>
      </c>
      <c r="BC21" s="265">
        <v>7677.9</v>
      </c>
      <c r="BD21" s="265">
        <v>8122.5999999999995</v>
      </c>
      <c r="BE21" s="265">
        <v>2233</v>
      </c>
      <c r="BF21" s="265">
        <v>2349.7000000000003</v>
      </c>
      <c r="BG21" s="265">
        <v>2426.2000000000016</v>
      </c>
      <c r="BH21" s="265">
        <v>2564.1</v>
      </c>
      <c r="BI21" s="265">
        <v>2651.5</v>
      </c>
      <c r="BJ21" s="266">
        <v>2821.3</v>
      </c>
      <c r="BK21" s="266">
        <v>2927.9999999999991</v>
      </c>
      <c r="BL21" s="266">
        <v>3114.5</v>
      </c>
      <c r="BM21" s="265">
        <v>2823.9</v>
      </c>
      <c r="BN21" s="265">
        <v>3009.8</v>
      </c>
      <c r="BO21" s="1474">
        <v>3124.6</v>
      </c>
      <c r="BP21" s="266">
        <v>3183.4</v>
      </c>
      <c r="BQ21" s="268">
        <v>3151.5</v>
      </c>
      <c r="BR21" s="83"/>
      <c r="BS21" s="83"/>
      <c r="BT21" s="83"/>
      <c r="BU21" s="83"/>
      <c r="BV21" s="83"/>
    </row>
    <row r="22" spans="2:74" ht="19.5" customHeight="1" x14ac:dyDescent="0.3">
      <c r="B22" s="255"/>
      <c r="C22" s="214"/>
      <c r="D22" s="1729" t="s">
        <v>27</v>
      </c>
      <c r="E22" s="1738"/>
      <c r="F22" s="216"/>
      <c r="H22" s="1739" t="s">
        <v>165</v>
      </c>
      <c r="I22" s="1739"/>
      <c r="J22" s="1739"/>
      <c r="K22" s="1739"/>
      <c r="L22" s="1739"/>
      <c r="M22" s="1739"/>
      <c r="N22" s="1739"/>
      <c r="O22" s="1739"/>
      <c r="P22" s="1739"/>
      <c r="Q22" s="1739"/>
      <c r="R22" s="1739"/>
      <c r="S22" s="1739"/>
      <c r="T22" s="1739"/>
      <c r="U22" s="1739"/>
      <c r="V22" s="1739"/>
      <c r="W22" s="1739"/>
      <c r="X22" s="1739"/>
      <c r="Y22" s="1739"/>
      <c r="Z22" s="1739"/>
      <c r="AA22" s="1739"/>
      <c r="AB22" s="1739"/>
      <c r="AC22" s="1739"/>
      <c r="AD22" s="1739"/>
      <c r="AE22" s="1739"/>
      <c r="AF22" s="1739"/>
      <c r="AG22" s="1739"/>
      <c r="AH22" s="1739"/>
      <c r="AI22" s="1739"/>
      <c r="AJ22" s="1739"/>
      <c r="AK22" s="1739"/>
      <c r="AL22" s="1739"/>
      <c r="AM22" s="1739"/>
      <c r="AN22" s="1739"/>
      <c r="AO22" s="1739"/>
      <c r="AP22" s="1739"/>
      <c r="AQ22" s="1739"/>
      <c r="AR22" s="1739"/>
      <c r="AS22" s="1739"/>
      <c r="AT22" s="1739"/>
      <c r="AU22" s="1739"/>
      <c r="AV22" s="1739"/>
      <c r="AW22" s="1739"/>
      <c r="AX22" s="1739"/>
      <c r="AY22" s="1739"/>
      <c r="AZ22" s="1739"/>
      <c r="BA22" s="1739"/>
      <c r="BB22" s="1739"/>
      <c r="BC22" s="1739"/>
      <c r="BD22" s="1739"/>
      <c r="BE22" s="1739"/>
      <c r="BF22" s="1739"/>
      <c r="BG22" s="1739"/>
      <c r="BH22" s="1739"/>
      <c r="BI22" s="1739"/>
      <c r="BJ22" s="1739"/>
      <c r="BK22" s="1739"/>
      <c r="BL22" s="1739"/>
      <c r="BM22" s="1739"/>
      <c r="BN22" s="1739"/>
      <c r="BO22" s="1739"/>
      <c r="BP22" s="1473"/>
      <c r="BQ22" s="1473"/>
    </row>
    <row r="23" spans="2:74" ht="19.5" customHeight="1" x14ac:dyDescent="0.3">
      <c r="B23" s="255"/>
      <c r="C23" s="214"/>
      <c r="D23" s="1732" t="s">
        <v>29</v>
      </c>
      <c r="E23" s="1733"/>
      <c r="F23" s="269"/>
      <c r="H23" s="1740"/>
      <c r="I23" s="1740"/>
      <c r="J23" s="1740"/>
      <c r="K23" s="1740"/>
      <c r="L23" s="1740"/>
      <c r="M23" s="1740"/>
      <c r="N23" s="1740"/>
      <c r="O23" s="1740"/>
      <c r="P23" s="1740"/>
      <c r="Q23" s="1740"/>
      <c r="R23" s="1740"/>
      <c r="S23" s="1740"/>
      <c r="T23" s="1740"/>
      <c r="U23" s="1740"/>
      <c r="V23" s="1740"/>
      <c r="W23" s="1740"/>
      <c r="X23" s="1740"/>
      <c r="Y23" s="1740"/>
      <c r="Z23" s="1740"/>
      <c r="AA23" s="1740"/>
      <c r="AB23" s="1740"/>
      <c r="AC23" s="1740"/>
      <c r="AD23" s="1740"/>
      <c r="AE23" s="1740"/>
      <c r="AF23" s="1740"/>
      <c r="AG23" s="1740"/>
      <c r="AH23" s="1740"/>
      <c r="AI23" s="1740"/>
      <c r="AJ23" s="1740"/>
      <c r="AK23" s="1740"/>
      <c r="AL23" s="1740"/>
      <c r="AM23" s="1740"/>
      <c r="AN23" s="1740"/>
      <c r="AO23" s="1740"/>
      <c r="AP23" s="1740"/>
      <c r="AQ23" s="1740"/>
      <c r="AR23" s="1740"/>
      <c r="AS23" s="1740"/>
      <c r="AT23" s="1740"/>
      <c r="AU23" s="1740"/>
      <c r="AV23" s="1740"/>
      <c r="AW23" s="1740"/>
      <c r="AX23" s="1740"/>
      <c r="AY23" s="1740"/>
      <c r="AZ23" s="1740"/>
      <c r="BA23" s="1740"/>
      <c r="BB23" s="1740"/>
      <c r="BC23" s="1740"/>
      <c r="BD23" s="1740"/>
      <c r="BE23" s="1740"/>
      <c r="BF23" s="1740"/>
      <c r="BG23" s="1740"/>
      <c r="BH23" s="1740"/>
      <c r="BI23" s="1740"/>
      <c r="BJ23" s="1740"/>
      <c r="BK23" s="1740"/>
      <c r="BL23" s="1740"/>
      <c r="BM23" s="1740"/>
      <c r="BN23" s="1740"/>
      <c r="BO23" s="1740"/>
      <c r="BP23" s="1638"/>
      <c r="BQ23" s="1445"/>
    </row>
    <row r="24" spans="2:74" ht="19.5" customHeight="1" x14ac:dyDescent="0.3">
      <c r="B24" s="253"/>
      <c r="C24" s="214"/>
      <c r="D24" s="1732" t="s">
        <v>30</v>
      </c>
      <c r="E24" s="1733"/>
      <c r="F24" s="269"/>
      <c r="H24" s="270"/>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2"/>
      <c r="AF24" s="142"/>
      <c r="AG24" s="142"/>
      <c r="AH24" s="142"/>
      <c r="AI24" s="142"/>
      <c r="AJ24" s="142"/>
      <c r="AK24" s="141"/>
      <c r="AL24" s="141"/>
      <c r="AM24" s="141"/>
      <c r="AN24" s="141"/>
      <c r="AO24" s="141"/>
      <c r="AP24" s="3"/>
      <c r="AQ24" s="3"/>
      <c r="AR24" s="3"/>
      <c r="AS24" s="3"/>
      <c r="AT24" s="271"/>
      <c r="AU24" s="271"/>
      <c r="AV24" s="271"/>
      <c r="AW24" s="3"/>
      <c r="AX24" s="3"/>
      <c r="AY24" s="3"/>
      <c r="AZ24" s="3"/>
      <c r="BB24" s="3"/>
      <c r="BC24" s="3"/>
      <c r="BD24" s="3"/>
      <c r="BE24" s="3"/>
      <c r="BF24" s="3"/>
      <c r="BG24" s="3"/>
      <c r="BH24" s="3"/>
      <c r="BI24" s="3"/>
      <c r="BJ24" s="3"/>
      <c r="BK24" s="3"/>
      <c r="BL24" s="3"/>
      <c r="BM24" s="3"/>
      <c r="BN24" s="3"/>
      <c r="BO24" s="3"/>
      <c r="BP24" s="3"/>
      <c r="BQ24" s="3"/>
    </row>
    <row r="25" spans="2:74" ht="19.5" customHeight="1" x14ac:dyDescent="0.3">
      <c r="B25" s="253"/>
      <c r="C25" s="1721"/>
      <c r="D25" s="1721"/>
      <c r="E25" s="1736"/>
      <c r="F25" s="56"/>
      <c r="H25" s="272" t="s">
        <v>263</v>
      </c>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4"/>
      <c r="AF25" s="274"/>
      <c r="AP25" s="3"/>
      <c r="AQ25" s="3"/>
      <c r="AR25" s="3"/>
      <c r="AS25" s="3"/>
      <c r="AT25" s="271"/>
      <c r="AU25" s="271"/>
      <c r="AV25" s="271"/>
      <c r="AW25" s="3"/>
      <c r="AX25" s="3"/>
      <c r="AY25" s="3"/>
      <c r="AZ25" s="3"/>
      <c r="BA25" s="3"/>
      <c r="BB25" s="3"/>
      <c r="BC25" s="3"/>
      <c r="BD25" s="3"/>
      <c r="BE25" s="3"/>
      <c r="BF25" s="3"/>
      <c r="BG25" s="3"/>
      <c r="BH25" s="3"/>
      <c r="BI25" s="3"/>
      <c r="BJ25" s="3"/>
      <c r="BK25" s="3"/>
      <c r="BL25" s="3"/>
      <c r="BM25" s="3"/>
      <c r="BN25" s="3"/>
      <c r="BO25" s="3"/>
      <c r="BP25" s="3"/>
      <c r="BQ25" s="3"/>
    </row>
    <row r="26" spans="2:74" ht="19.5" customHeight="1" thickBot="1" x14ac:dyDescent="0.35">
      <c r="B26" s="253"/>
      <c r="C26" s="1721" t="s">
        <v>6</v>
      </c>
      <c r="D26" s="1721"/>
      <c r="E26" s="1736"/>
      <c r="H26" s="275"/>
      <c r="I26" s="276" t="s">
        <v>40</v>
      </c>
      <c r="J26" s="276" t="s">
        <v>41</v>
      </c>
      <c r="K26" s="276" t="s">
        <v>42</v>
      </c>
      <c r="L26" s="276" t="s">
        <v>43</v>
      </c>
      <c r="M26" s="276" t="s">
        <v>44</v>
      </c>
      <c r="N26" s="276" t="s">
        <v>45</v>
      </c>
      <c r="O26" s="276" t="s">
        <v>46</v>
      </c>
      <c r="P26" s="276" t="s">
        <v>47</v>
      </c>
      <c r="Q26" s="276" t="s">
        <v>48</v>
      </c>
      <c r="R26" s="276" t="s">
        <v>49</v>
      </c>
      <c r="S26" s="276" t="s">
        <v>50</v>
      </c>
      <c r="T26" s="276" t="s">
        <v>51</v>
      </c>
      <c r="U26" s="276" t="s">
        <v>52</v>
      </c>
      <c r="V26" s="276" t="s">
        <v>53</v>
      </c>
      <c r="W26" s="276" t="s">
        <v>54</v>
      </c>
      <c r="X26" s="276" t="s">
        <v>55</v>
      </c>
      <c r="Y26" s="276" t="s">
        <v>56</v>
      </c>
      <c r="Z26" s="276" t="s">
        <v>57</v>
      </c>
      <c r="AA26" s="276" t="s">
        <v>58</v>
      </c>
      <c r="AB26" s="276" t="s">
        <v>59</v>
      </c>
      <c r="AC26" s="78" t="s">
        <v>60</v>
      </c>
      <c r="AD26" s="78" t="s">
        <v>61</v>
      </c>
      <c r="AE26" s="78" t="s">
        <v>62</v>
      </c>
      <c r="AF26" s="78" t="s">
        <v>63</v>
      </c>
      <c r="AG26" s="82"/>
      <c r="AH26" s="82"/>
      <c r="AI26" s="82"/>
      <c r="AJ26" s="82"/>
      <c r="AK26" s="78" t="s">
        <v>64</v>
      </c>
      <c r="AL26" s="78" t="s">
        <v>65</v>
      </c>
      <c r="AM26" s="78" t="s">
        <v>66</v>
      </c>
      <c r="AN26" s="78" t="s">
        <v>67</v>
      </c>
      <c r="AO26" s="78" t="s">
        <v>68</v>
      </c>
      <c r="AP26" s="277" t="s">
        <v>69</v>
      </c>
      <c r="AQ26" s="277" t="s">
        <v>70</v>
      </c>
      <c r="AR26" s="277" t="s">
        <v>71</v>
      </c>
      <c r="AS26" s="277" t="s">
        <v>72</v>
      </c>
      <c r="AT26" s="277" t="s">
        <v>73</v>
      </c>
      <c r="AU26" s="78" t="s">
        <v>74</v>
      </c>
      <c r="AV26" s="81" t="s">
        <v>75</v>
      </c>
      <c r="AW26" s="278"/>
      <c r="AX26" s="278"/>
      <c r="AY26" s="278"/>
      <c r="AZ26" s="278"/>
      <c r="BA26" s="279"/>
      <c r="BB26" s="279"/>
      <c r="BC26" s="280"/>
      <c r="BD26" s="278"/>
      <c r="BE26" s="81" t="s">
        <v>76</v>
      </c>
      <c r="BF26" s="81" t="s">
        <v>148</v>
      </c>
      <c r="BG26" s="81" t="s">
        <v>78</v>
      </c>
      <c r="BH26" s="81" t="s">
        <v>79</v>
      </c>
      <c r="BI26" s="81" t="s">
        <v>80</v>
      </c>
      <c r="BJ26" s="81" t="s">
        <v>81</v>
      </c>
      <c r="BK26" s="81" t="s">
        <v>82</v>
      </c>
      <c r="BL26" s="81" t="s">
        <v>83</v>
      </c>
      <c r="BM26" s="81" t="s">
        <v>84</v>
      </c>
      <c r="BN26" s="81" t="s">
        <v>108</v>
      </c>
      <c r="BO26" s="81" t="s">
        <v>871</v>
      </c>
      <c r="BP26" s="81" t="s">
        <v>890</v>
      </c>
      <c r="BQ26" s="81" t="s">
        <v>891</v>
      </c>
    </row>
    <row r="27" spans="2:74" ht="19.5" customHeight="1" x14ac:dyDescent="0.3">
      <c r="B27" s="253"/>
      <c r="C27" s="238"/>
      <c r="D27" s="235"/>
      <c r="E27" s="281"/>
      <c r="F27" s="56"/>
      <c r="H27" s="282" t="s">
        <v>264</v>
      </c>
      <c r="I27" s="154">
        <v>2.5700000000000001E-2</v>
      </c>
      <c r="J27" s="154">
        <v>2.52E-2</v>
      </c>
      <c r="K27" s="154">
        <v>2.4199999999999999E-2</v>
      </c>
      <c r="L27" s="154">
        <v>2.3900000000000001E-2</v>
      </c>
      <c r="M27" s="154">
        <v>2.3699999999999999E-2</v>
      </c>
      <c r="N27" s="154">
        <v>2.2700000000000001E-2</v>
      </c>
      <c r="O27" s="154">
        <v>2.1499999999999998E-2</v>
      </c>
      <c r="P27" s="154">
        <v>2.1700000000000001E-2</v>
      </c>
      <c r="Q27" s="154">
        <v>2.1000000000000001E-2</v>
      </c>
      <c r="R27" s="154">
        <v>2.12E-2</v>
      </c>
      <c r="S27" s="154">
        <v>2.1499999999999998E-2</v>
      </c>
      <c r="T27" s="154">
        <v>2.07E-2</v>
      </c>
      <c r="U27" s="154">
        <v>0.02</v>
      </c>
      <c r="V27" s="154">
        <v>1.8800000000000001E-2</v>
      </c>
      <c r="W27" s="154">
        <v>1.8800000000000001E-2</v>
      </c>
      <c r="X27" s="154">
        <v>1.8100000000000002E-2</v>
      </c>
      <c r="Y27" s="154">
        <v>1.84E-2</v>
      </c>
      <c r="Z27" s="154">
        <v>1.8499999999999999E-2</v>
      </c>
      <c r="AA27" s="154">
        <v>1.8499999999999999E-2</v>
      </c>
      <c r="AB27" s="154">
        <v>1.89E-2</v>
      </c>
      <c r="AC27" s="153">
        <v>1.95E-2</v>
      </c>
      <c r="AD27" s="154">
        <v>0.02</v>
      </c>
      <c r="AE27" s="153">
        <v>2.0199999999999999E-2</v>
      </c>
      <c r="AF27" s="153">
        <v>1.9800000000000002E-2</v>
      </c>
      <c r="AK27" s="153">
        <v>2.01E-2</v>
      </c>
      <c r="AL27" s="153">
        <v>0.02</v>
      </c>
      <c r="AM27" s="153">
        <v>1.9900000000000001E-2</v>
      </c>
      <c r="AN27" s="154">
        <v>1.9800000000000002E-2</v>
      </c>
      <c r="AO27" s="154">
        <v>1.9800000000000002E-2</v>
      </c>
      <c r="AP27" s="283">
        <v>1.9699999999999999E-2</v>
      </c>
      <c r="AQ27" s="283">
        <v>1.9400000000000001E-2</v>
      </c>
      <c r="AR27" s="283">
        <v>1.8800000000000001E-2</v>
      </c>
      <c r="AS27" s="283">
        <v>1.83E-2</v>
      </c>
      <c r="AT27" s="284">
        <v>1.7399999999999999E-2</v>
      </c>
      <c r="AU27" s="284">
        <v>1.7299999999999999E-2</v>
      </c>
      <c r="AV27" s="284">
        <v>1.7500000000000002E-2</v>
      </c>
      <c r="AW27" s="283"/>
      <c r="AX27" s="283"/>
      <c r="AY27" s="283"/>
      <c r="AZ27" s="283"/>
      <c r="BA27" s="283"/>
      <c r="BB27" s="283"/>
      <c r="BC27" s="283"/>
      <c r="BD27" s="283"/>
      <c r="BE27" s="283">
        <v>1.8200000000000001E-2</v>
      </c>
      <c r="BF27" s="283">
        <v>1.8200000000000001E-2</v>
      </c>
      <c r="BG27" s="283">
        <v>1.83E-2</v>
      </c>
      <c r="BH27" s="283">
        <v>1.8499999999999999E-2</v>
      </c>
      <c r="BI27" s="283">
        <v>1.9099999999999999E-2</v>
      </c>
      <c r="BJ27" s="284">
        <v>1.9599999999999999E-2</v>
      </c>
      <c r="BK27" s="284">
        <v>1.9800000000000002E-2</v>
      </c>
      <c r="BL27" s="283">
        <v>1.9900000000000001E-2</v>
      </c>
      <c r="BM27" s="283">
        <v>2.0400000000000001E-2</v>
      </c>
      <c r="BN27" s="283">
        <v>2.1000000000000001E-2</v>
      </c>
      <c r="BO27" s="1475">
        <v>2.0899999999999998E-2</v>
      </c>
      <c r="BP27" s="284">
        <v>2.0799999999999999E-2</v>
      </c>
      <c r="BQ27" s="285">
        <v>2.1100000000000001E-2</v>
      </c>
    </row>
    <row r="28" spans="2:74" ht="19.5" customHeight="1" x14ac:dyDescent="0.3">
      <c r="B28" s="253"/>
      <c r="C28" s="1721" t="s">
        <v>7</v>
      </c>
      <c r="D28" s="1721"/>
      <c r="E28" s="1736"/>
      <c r="H28" s="286" t="s">
        <v>265</v>
      </c>
      <c r="I28" s="173">
        <v>2.5700000000000001E-2</v>
      </c>
      <c r="J28" s="173">
        <v>2.5399999999999999E-2</v>
      </c>
      <c r="K28" s="173">
        <v>2.5000000000000001E-2</v>
      </c>
      <c r="L28" s="173">
        <v>2.4799999999999999E-2</v>
      </c>
      <c r="M28" s="173">
        <v>2.3699999999999999E-2</v>
      </c>
      <c r="N28" s="173">
        <v>2.3199999999999998E-2</v>
      </c>
      <c r="O28" s="173">
        <v>2.2599999999999999E-2</v>
      </c>
      <c r="P28" s="173">
        <v>2.24E-2</v>
      </c>
      <c r="Q28" s="173">
        <v>2.1000000000000001E-2</v>
      </c>
      <c r="R28" s="173">
        <v>2.1100000000000001E-2</v>
      </c>
      <c r="S28" s="173">
        <v>2.12E-2</v>
      </c>
      <c r="T28" s="173">
        <v>2.1100000000000001E-2</v>
      </c>
      <c r="U28" s="173">
        <v>0.02</v>
      </c>
      <c r="V28" s="173">
        <v>1.9400000000000001E-2</v>
      </c>
      <c r="W28" s="173">
        <v>1.9199999999999998E-2</v>
      </c>
      <c r="X28" s="173">
        <v>1.89E-2</v>
      </c>
      <c r="Y28" s="173">
        <v>1.84E-2</v>
      </c>
      <c r="Z28" s="173">
        <v>1.8499999999999999E-2</v>
      </c>
      <c r="AA28" s="173">
        <v>1.8499999999999999E-2</v>
      </c>
      <c r="AB28" s="173">
        <v>1.8599999999999998E-2</v>
      </c>
      <c r="AC28" s="287">
        <v>1.95E-2</v>
      </c>
      <c r="AD28" s="173">
        <v>1.9800000000000002E-2</v>
      </c>
      <c r="AE28" s="287">
        <v>1.9900000000000001E-2</v>
      </c>
      <c r="AF28" s="287">
        <v>1.9900000000000001E-2</v>
      </c>
      <c r="AK28" s="287">
        <v>2.01E-2</v>
      </c>
      <c r="AL28" s="287">
        <v>0.02</v>
      </c>
      <c r="AM28" s="287">
        <v>0.02</v>
      </c>
      <c r="AN28" s="173">
        <v>1.9900000000000001E-2</v>
      </c>
      <c r="AO28" s="173">
        <v>1.9800000000000002E-2</v>
      </c>
      <c r="AP28" s="288">
        <v>1.9699999999999999E-2</v>
      </c>
      <c r="AQ28" s="288">
        <v>1.9599999999999999E-2</v>
      </c>
      <c r="AR28" s="288">
        <v>1.9400000000000001E-2</v>
      </c>
      <c r="AS28" s="288">
        <v>1.83E-2</v>
      </c>
      <c r="AT28" s="289">
        <v>1.78E-2</v>
      </c>
      <c r="AU28" s="289">
        <v>1.77E-2</v>
      </c>
      <c r="AV28" s="289">
        <v>1.7600000000000001E-2</v>
      </c>
      <c r="AW28" s="283"/>
      <c r="AX28" s="283"/>
      <c r="AY28" s="283"/>
      <c r="AZ28" s="283"/>
      <c r="BA28" s="283"/>
      <c r="BB28" s="283"/>
      <c r="BC28" s="283"/>
      <c r="BD28" s="283"/>
      <c r="BE28" s="288">
        <v>1.8200000000000001E-2</v>
      </c>
      <c r="BF28" s="288">
        <v>1.8200000000000001E-2</v>
      </c>
      <c r="BG28" s="288">
        <v>1.8200000000000001E-2</v>
      </c>
      <c r="BH28" s="288">
        <v>1.83E-2</v>
      </c>
      <c r="BI28" s="288">
        <v>1.9099999999999999E-2</v>
      </c>
      <c r="BJ28" s="289">
        <v>1.9300000000000001E-2</v>
      </c>
      <c r="BK28" s="289">
        <v>1.95E-2</v>
      </c>
      <c r="BL28" s="288">
        <v>1.9599999999999999E-2</v>
      </c>
      <c r="BM28" s="288">
        <v>2.0400000000000001E-2</v>
      </c>
      <c r="BN28" s="288">
        <v>2.07E-2</v>
      </c>
      <c r="BO28" s="1476">
        <v>2.0799999999999999E-2</v>
      </c>
      <c r="BP28" s="289">
        <v>2.0799999999999999E-2</v>
      </c>
      <c r="BQ28" s="290">
        <v>2.1100000000000001E-2</v>
      </c>
    </row>
    <row r="29" spans="2:74" ht="19.5" customHeight="1" x14ac:dyDescent="0.25">
      <c r="B29" s="253"/>
      <c r="C29" s="56"/>
      <c r="D29" s="243"/>
      <c r="E29" s="291"/>
      <c r="F29" s="56"/>
      <c r="H29" s="292" t="s">
        <v>266</v>
      </c>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4"/>
      <c r="AF29" s="294"/>
      <c r="AG29" s="294"/>
      <c r="AH29" s="294"/>
      <c r="AI29" s="294"/>
      <c r="AJ29" s="293"/>
      <c r="AP29" s="3"/>
      <c r="AQ29" s="3"/>
      <c r="AR29" s="3"/>
      <c r="AS29" s="3"/>
      <c r="AT29" s="271"/>
      <c r="AU29" s="271"/>
      <c r="AV29" s="271"/>
      <c r="AW29" s="3"/>
      <c r="AX29" s="3"/>
      <c r="AY29" s="3"/>
      <c r="AZ29" s="3"/>
      <c r="BA29" s="3"/>
      <c r="BB29" s="3"/>
      <c r="BC29" s="3"/>
      <c r="BD29" s="3"/>
      <c r="BE29" s="3"/>
      <c r="BF29" s="3"/>
      <c r="BG29" s="3"/>
      <c r="BH29" s="3"/>
      <c r="BI29" s="3"/>
      <c r="BJ29" s="3"/>
      <c r="BK29" s="3"/>
      <c r="BL29" s="3"/>
      <c r="BM29" s="3"/>
      <c r="BN29" s="3"/>
      <c r="BO29" s="3"/>
      <c r="BP29" s="3"/>
      <c r="BQ29" s="3"/>
    </row>
    <row r="30" spans="2:74" ht="19.5" customHeight="1" x14ac:dyDescent="0.3">
      <c r="B30" s="253"/>
      <c r="C30" s="1721" t="s">
        <v>31</v>
      </c>
      <c r="D30" s="1721"/>
      <c r="E30" s="1736"/>
      <c r="F30" s="75"/>
      <c r="H30" s="295"/>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4"/>
      <c r="AF30" s="294"/>
      <c r="AG30" s="294"/>
      <c r="AH30" s="294"/>
      <c r="AI30" s="294"/>
      <c r="AJ30" s="293"/>
      <c r="AP30" s="3"/>
      <c r="AQ30" s="3"/>
      <c r="AR30" s="3"/>
      <c r="AS30" s="3"/>
      <c r="AT30" s="271"/>
      <c r="AU30" s="271"/>
      <c r="AV30" s="271"/>
      <c r="AW30" s="3"/>
      <c r="AX30" s="3"/>
      <c r="AY30" s="3"/>
      <c r="AZ30" s="3"/>
      <c r="BA30" s="3"/>
      <c r="BB30" s="3"/>
      <c r="BC30" s="3"/>
      <c r="BD30" s="3"/>
      <c r="BE30" s="3"/>
      <c r="BF30" s="3"/>
      <c r="BG30" s="3"/>
      <c r="BH30" s="3"/>
      <c r="BI30" s="3"/>
      <c r="BJ30" s="3"/>
      <c r="BK30" s="3"/>
      <c r="BL30" s="3"/>
      <c r="BM30" s="3"/>
      <c r="BN30" s="3"/>
      <c r="BO30" s="3"/>
      <c r="BP30" s="3"/>
      <c r="BQ30" s="3"/>
    </row>
    <row r="31" spans="2:74" ht="19.5" customHeight="1" x14ac:dyDescent="0.3">
      <c r="B31" s="253"/>
      <c r="C31" s="56"/>
      <c r="D31" s="243"/>
      <c r="E31" s="291"/>
      <c r="F31" s="56"/>
      <c r="H31" s="248"/>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4"/>
      <c r="AF31" s="294"/>
      <c r="AG31" s="294"/>
      <c r="AH31" s="294"/>
      <c r="AI31" s="294"/>
      <c r="AJ31" s="293"/>
      <c r="AP31" s="3"/>
      <c r="AQ31" s="3"/>
      <c r="AR31" s="3"/>
      <c r="AS31" s="3"/>
      <c r="AT31" s="271"/>
      <c r="AU31" s="271"/>
      <c r="AV31" s="271"/>
      <c r="AW31" s="3"/>
      <c r="AX31" s="3"/>
      <c r="AY31" s="3"/>
      <c r="AZ31" s="3"/>
      <c r="BA31" s="3"/>
      <c r="BB31" s="3"/>
      <c r="BC31" s="3"/>
      <c r="BD31" s="3"/>
      <c r="BE31" s="3"/>
      <c r="BF31" s="3"/>
      <c r="BG31" s="3"/>
      <c r="BH31" s="3"/>
      <c r="BI31" s="3"/>
      <c r="BJ31" s="3"/>
      <c r="BK31" s="3"/>
      <c r="BL31" s="3"/>
      <c r="BM31" s="3"/>
      <c r="BN31" s="3"/>
      <c r="BO31" s="3"/>
      <c r="BP31" s="3"/>
      <c r="BQ31" s="3"/>
    </row>
    <row r="32" spans="2:74" ht="19.5" customHeight="1" x14ac:dyDescent="0.3">
      <c r="B32" s="253"/>
      <c r="C32" s="1721" t="s">
        <v>17</v>
      </c>
      <c r="D32" s="1721"/>
      <c r="E32" s="1736"/>
      <c r="F32" s="75"/>
      <c r="H32" s="272" t="s">
        <v>267</v>
      </c>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4"/>
      <c r="AF32" s="274"/>
      <c r="AG32" s="294"/>
      <c r="AH32" s="294"/>
      <c r="AI32" s="294"/>
      <c r="AJ32" s="293"/>
      <c r="AP32" s="3"/>
      <c r="AQ32" s="3"/>
      <c r="AR32" s="3"/>
      <c r="AS32" s="3"/>
      <c r="AT32" s="271"/>
      <c r="AU32" s="271"/>
      <c r="AV32" s="271"/>
      <c r="AW32" s="3"/>
      <c r="AX32" s="3"/>
      <c r="AY32" s="3"/>
      <c r="AZ32" s="3"/>
      <c r="BA32" s="3"/>
      <c r="BB32" s="3"/>
      <c r="BC32" s="3"/>
      <c r="BD32" s="3"/>
      <c r="BE32" s="3"/>
      <c r="BF32" s="3"/>
      <c r="BG32" s="3"/>
      <c r="BH32" s="3"/>
      <c r="BI32" s="3"/>
      <c r="BJ32" s="3"/>
      <c r="BK32" s="3"/>
      <c r="BL32" s="3"/>
      <c r="BM32" s="3"/>
      <c r="BN32" s="3"/>
      <c r="BO32" s="3"/>
      <c r="BP32" s="3"/>
      <c r="BQ32" s="3"/>
    </row>
    <row r="33" spans="2:69" ht="19.5" customHeight="1" thickBot="1" x14ac:dyDescent="0.35">
      <c r="B33" s="253"/>
      <c r="C33" s="56"/>
      <c r="D33" s="243"/>
      <c r="E33" s="291"/>
      <c r="F33" s="56"/>
      <c r="H33" s="275" t="s">
        <v>39</v>
      </c>
      <c r="I33" s="276" t="s">
        <v>40</v>
      </c>
      <c r="J33" s="276" t="s">
        <v>41</v>
      </c>
      <c r="K33" s="276" t="s">
        <v>42</v>
      </c>
      <c r="L33" s="276" t="s">
        <v>43</v>
      </c>
      <c r="M33" s="276" t="s">
        <v>44</v>
      </c>
      <c r="N33" s="276" t="s">
        <v>45</v>
      </c>
      <c r="O33" s="276" t="s">
        <v>46</v>
      </c>
      <c r="P33" s="276" t="s">
        <v>47</v>
      </c>
      <c r="Q33" s="276" t="s">
        <v>48</v>
      </c>
      <c r="R33" s="276" t="s">
        <v>49</v>
      </c>
      <c r="S33" s="276" t="s">
        <v>50</v>
      </c>
      <c r="T33" s="276" t="s">
        <v>51</v>
      </c>
      <c r="U33" s="276" t="s">
        <v>52</v>
      </c>
      <c r="V33" s="276" t="s">
        <v>53</v>
      </c>
      <c r="W33" s="276" t="s">
        <v>54</v>
      </c>
      <c r="X33" s="276" t="s">
        <v>55</v>
      </c>
      <c r="Y33" s="276" t="s">
        <v>56</v>
      </c>
      <c r="Z33" s="276" t="s">
        <v>57</v>
      </c>
      <c r="AA33" s="276" t="s">
        <v>58</v>
      </c>
      <c r="AB33" s="276" t="s">
        <v>142</v>
      </c>
      <c r="AC33" s="296" t="s">
        <v>143</v>
      </c>
      <c r="AD33" s="78" t="s">
        <v>61</v>
      </c>
      <c r="AE33" s="78" t="s">
        <v>62</v>
      </c>
      <c r="AF33" s="78" t="s">
        <v>63</v>
      </c>
      <c r="AG33" s="82"/>
      <c r="AH33" s="82"/>
      <c r="AI33" s="82"/>
      <c r="AJ33" s="82"/>
      <c r="AK33" s="78" t="s">
        <v>64</v>
      </c>
      <c r="AL33" s="78" t="s">
        <v>65</v>
      </c>
      <c r="AM33" s="78" t="s">
        <v>66</v>
      </c>
      <c r="AN33" s="78" t="s">
        <v>67</v>
      </c>
      <c r="AO33" s="78" t="s">
        <v>68</v>
      </c>
      <c r="AP33" s="277" t="s">
        <v>69</v>
      </c>
      <c r="AQ33" s="277" t="s">
        <v>70</v>
      </c>
      <c r="AR33" s="277" t="s">
        <v>71</v>
      </c>
      <c r="AS33" s="277" t="s">
        <v>72</v>
      </c>
      <c r="AT33" s="277" t="s">
        <v>73</v>
      </c>
      <c r="AU33" s="78" t="s">
        <v>74</v>
      </c>
      <c r="AV33" s="81" t="s">
        <v>75</v>
      </c>
      <c r="AW33" s="278"/>
      <c r="AX33" s="278"/>
      <c r="AY33" s="278"/>
      <c r="AZ33" s="278"/>
      <c r="BA33" s="279"/>
      <c r="BB33" s="279"/>
      <c r="BC33" s="280"/>
      <c r="BD33" s="278"/>
      <c r="BE33" s="81" t="s">
        <v>76</v>
      </c>
      <c r="BF33" s="81" t="s">
        <v>148</v>
      </c>
      <c r="BG33" s="81" t="s">
        <v>78</v>
      </c>
      <c r="BH33" s="81" t="s">
        <v>79</v>
      </c>
      <c r="BI33" s="81" t="s">
        <v>80</v>
      </c>
      <c r="BJ33" s="81" t="s">
        <v>81</v>
      </c>
      <c r="BK33" s="81" t="s">
        <v>82</v>
      </c>
      <c r="BL33" s="81" t="s">
        <v>83</v>
      </c>
      <c r="BM33" s="81" t="s">
        <v>84</v>
      </c>
      <c r="BN33" s="81" t="s">
        <v>108</v>
      </c>
      <c r="BO33" s="81" t="s">
        <v>871</v>
      </c>
      <c r="BP33" s="81" t="s">
        <v>890</v>
      </c>
      <c r="BQ33" s="81" t="s">
        <v>891</v>
      </c>
    </row>
    <row r="34" spans="2:69" ht="19.5" customHeight="1" x14ac:dyDescent="0.3">
      <c r="B34" s="253"/>
      <c r="C34" s="1726" t="s">
        <v>8</v>
      </c>
      <c r="D34" s="1726"/>
      <c r="E34" s="1727"/>
      <c r="F34" s="75"/>
      <c r="H34" s="297" t="s">
        <v>268</v>
      </c>
      <c r="I34" s="90">
        <v>245128.4</v>
      </c>
      <c r="J34" s="83">
        <v>247449.2</v>
      </c>
      <c r="K34" s="83">
        <v>250459.5</v>
      </c>
      <c r="L34" s="83">
        <v>247771.3</v>
      </c>
      <c r="M34" s="83">
        <v>242955.7</v>
      </c>
      <c r="N34" s="83">
        <v>241967</v>
      </c>
      <c r="O34" s="83">
        <v>246272.1</v>
      </c>
      <c r="P34" s="83">
        <v>250366.6</v>
      </c>
      <c r="Q34" s="83">
        <v>248850.4</v>
      </c>
      <c r="R34" s="83">
        <v>249767.8</v>
      </c>
      <c r="S34" s="83">
        <v>249721.7</v>
      </c>
      <c r="T34" s="83">
        <v>255578.8</v>
      </c>
      <c r="U34" s="83">
        <v>256985.1</v>
      </c>
      <c r="V34" s="83">
        <v>260372.7</v>
      </c>
      <c r="W34" s="83">
        <v>263866.59999999998</v>
      </c>
      <c r="X34" s="83">
        <v>273144.8</v>
      </c>
      <c r="Y34" s="83">
        <v>271175.5</v>
      </c>
      <c r="Z34" s="83">
        <v>274545.3</v>
      </c>
      <c r="AA34" s="83">
        <v>278962.09999999998</v>
      </c>
      <c r="AB34" s="83">
        <v>283946.7</v>
      </c>
      <c r="AC34" s="84">
        <v>284375</v>
      </c>
      <c r="AD34" s="83">
        <v>288377.90000000002</v>
      </c>
      <c r="AE34" s="84">
        <v>294674</v>
      </c>
      <c r="AF34" s="84">
        <v>306878.09999999998</v>
      </c>
      <c r="AK34" s="91">
        <v>308631.90000000002</v>
      </c>
      <c r="AL34" s="91">
        <v>315185.59999999998</v>
      </c>
      <c r="AM34" s="91">
        <v>323789.5556829925</v>
      </c>
      <c r="AN34" s="90">
        <v>335749.7</v>
      </c>
      <c r="AO34" s="298">
        <v>339412.85944491869</v>
      </c>
      <c r="AP34" s="299">
        <v>342565.8</v>
      </c>
      <c r="AQ34" s="299">
        <v>348025.8</v>
      </c>
      <c r="AR34" s="299">
        <v>358998.5</v>
      </c>
      <c r="AS34" s="299">
        <v>368901.7</v>
      </c>
      <c r="AT34" s="300">
        <v>386595.5</v>
      </c>
      <c r="AU34" s="300">
        <v>394100.1</v>
      </c>
      <c r="AV34" s="300">
        <v>401637.8</v>
      </c>
      <c r="AW34" s="301"/>
      <c r="AX34" s="301"/>
      <c r="AY34" s="301"/>
      <c r="AZ34" s="301"/>
      <c r="BA34" s="301"/>
      <c r="BB34" s="301"/>
      <c r="BC34" s="301"/>
      <c r="BD34" s="301"/>
      <c r="BE34" s="299">
        <v>402421.7</v>
      </c>
      <c r="BF34" s="299">
        <v>407869.5</v>
      </c>
      <c r="BG34" s="299">
        <v>420531.6</v>
      </c>
      <c r="BH34" s="299">
        <v>435568.2</v>
      </c>
      <c r="BI34" s="299">
        <v>445480.9842718463</v>
      </c>
      <c r="BJ34" s="300">
        <v>452097.31529379095</v>
      </c>
      <c r="BK34" s="300">
        <v>464495.7</v>
      </c>
      <c r="BL34" s="299">
        <v>481921.8</v>
      </c>
      <c r="BM34" s="299">
        <v>469207.7</v>
      </c>
      <c r="BN34" s="299">
        <v>468190.1</v>
      </c>
      <c r="BO34" s="1477">
        <v>474893.6</v>
      </c>
      <c r="BP34" s="300">
        <v>485193.9</v>
      </c>
      <c r="BQ34" s="302">
        <v>487089.2</v>
      </c>
    </row>
    <row r="35" spans="2:69" ht="19.5" customHeight="1" x14ac:dyDescent="0.3">
      <c r="B35" s="253"/>
      <c r="C35" s="235"/>
      <c r="D35" s="235"/>
      <c r="E35" s="281"/>
      <c r="F35" s="56"/>
      <c r="H35" s="303" t="s">
        <v>269</v>
      </c>
      <c r="I35" s="90">
        <v>3419.6</v>
      </c>
      <c r="J35" s="83">
        <v>3396.3</v>
      </c>
      <c r="K35" s="83">
        <v>3363.2</v>
      </c>
      <c r="L35" s="83">
        <v>3224.3</v>
      </c>
      <c r="M35" s="83">
        <v>2996.3</v>
      </c>
      <c r="N35" s="83">
        <v>2862.6</v>
      </c>
      <c r="O35" s="83">
        <v>2812.5</v>
      </c>
      <c r="P35" s="83">
        <v>2822</v>
      </c>
      <c r="Q35" s="83">
        <v>2682.5</v>
      </c>
      <c r="R35" s="83">
        <v>2671.8</v>
      </c>
      <c r="S35" s="83">
        <v>2628</v>
      </c>
      <c r="T35" s="83">
        <v>2570.3000000000002</v>
      </c>
      <c r="U35" s="83">
        <v>2429.5</v>
      </c>
      <c r="V35" s="83">
        <v>2300.8000000000002</v>
      </c>
      <c r="W35" s="83">
        <v>2251.6</v>
      </c>
      <c r="X35" s="83">
        <v>2231.1</v>
      </c>
      <c r="Y35" s="83">
        <v>2183.1999999999998</v>
      </c>
      <c r="Z35" s="83">
        <v>2168.9</v>
      </c>
      <c r="AA35" s="83">
        <v>2176.1999999999998</v>
      </c>
      <c r="AB35" s="83">
        <v>2202</v>
      </c>
      <c r="AC35" s="84">
        <v>2195.6</v>
      </c>
      <c r="AD35" s="83">
        <v>2278.5</v>
      </c>
      <c r="AE35" s="84">
        <v>2369.4</v>
      </c>
      <c r="AF35" s="84">
        <v>2463.1999999999998</v>
      </c>
      <c r="AK35" s="84">
        <v>2507.6</v>
      </c>
      <c r="AL35" s="84">
        <v>2641.4</v>
      </c>
      <c r="AM35" s="84">
        <v>2778.2</v>
      </c>
      <c r="AN35" s="83">
        <v>2906.1</v>
      </c>
      <c r="AO35" s="83">
        <v>2924.2</v>
      </c>
      <c r="AP35" s="200">
        <v>2956.6</v>
      </c>
      <c r="AQ35" s="200">
        <v>2941.5</v>
      </c>
      <c r="AR35" s="200">
        <v>2896.9</v>
      </c>
      <c r="AS35" s="200">
        <v>2846.5</v>
      </c>
      <c r="AT35" s="201">
        <v>2762.8</v>
      </c>
      <c r="AU35" s="201">
        <v>2670.5</v>
      </c>
      <c r="AV35" s="201">
        <v>2631.5</v>
      </c>
      <c r="AW35" s="200"/>
      <c r="AX35" s="200"/>
      <c r="AY35" s="200"/>
      <c r="AZ35" s="200"/>
      <c r="BA35" s="200"/>
      <c r="BB35" s="200"/>
      <c r="BC35" s="200"/>
      <c r="BD35" s="200"/>
      <c r="BE35" s="200">
        <v>2581.6999999999998</v>
      </c>
      <c r="BF35" s="200">
        <v>2606.8000000000002</v>
      </c>
      <c r="BG35" s="200">
        <v>2703.5</v>
      </c>
      <c r="BH35" s="200">
        <v>2910.7</v>
      </c>
      <c r="BI35" s="200">
        <v>3102.3</v>
      </c>
      <c r="BJ35" s="201">
        <v>3405.5602184609997</v>
      </c>
      <c r="BK35" s="201">
        <v>3990.1</v>
      </c>
      <c r="BL35" s="200">
        <v>4913.7</v>
      </c>
      <c r="BM35" s="200">
        <v>5333.2</v>
      </c>
      <c r="BN35" s="200">
        <v>5536.6</v>
      </c>
      <c r="BO35" s="1468">
        <v>5752.1</v>
      </c>
      <c r="BP35" s="201">
        <v>5995.1</v>
      </c>
      <c r="BQ35" s="203">
        <v>5921.5</v>
      </c>
    </row>
    <row r="36" spans="2:69" ht="19.5" customHeight="1" x14ac:dyDescent="0.3">
      <c r="B36" s="253"/>
      <c r="C36" s="1721" t="s">
        <v>25</v>
      </c>
      <c r="D36" s="1721"/>
      <c r="E36" s="1736"/>
      <c r="H36" s="304" t="s">
        <v>270</v>
      </c>
      <c r="I36" s="179">
        <v>5.6000000000000001E-2</v>
      </c>
      <c r="J36" s="154">
        <v>5.5100000000000003E-2</v>
      </c>
      <c r="K36" s="154">
        <v>5.33E-2</v>
      </c>
      <c r="L36" s="154">
        <v>5.1799999999999999E-2</v>
      </c>
      <c r="M36" s="154">
        <v>0.05</v>
      </c>
      <c r="N36" s="154">
        <v>4.7500000000000001E-2</v>
      </c>
      <c r="O36" s="154">
        <v>4.53E-2</v>
      </c>
      <c r="P36" s="154">
        <v>4.4699999999999997E-2</v>
      </c>
      <c r="Q36" s="154">
        <v>4.3700000000000003E-2</v>
      </c>
      <c r="R36" s="154">
        <v>4.2900000000000001E-2</v>
      </c>
      <c r="S36" s="154">
        <v>4.1799999999999997E-2</v>
      </c>
      <c r="T36" s="154">
        <v>3.9899999999999998E-2</v>
      </c>
      <c r="U36" s="154">
        <v>3.8300000000000001E-2</v>
      </c>
      <c r="V36" s="154">
        <v>3.5400000000000001E-2</v>
      </c>
      <c r="W36" s="154">
        <v>3.39E-2</v>
      </c>
      <c r="X36" s="154">
        <v>3.2399999999999998E-2</v>
      </c>
      <c r="Y36" s="154">
        <v>3.2399999999999998E-2</v>
      </c>
      <c r="Z36" s="154">
        <v>3.1800000000000002E-2</v>
      </c>
      <c r="AA36" s="154">
        <v>3.1E-2</v>
      </c>
      <c r="AB36" s="154">
        <v>3.09E-2</v>
      </c>
      <c r="AC36" s="153">
        <v>3.1300000000000001E-2</v>
      </c>
      <c r="AD36" s="154">
        <v>3.1699999999999999E-2</v>
      </c>
      <c r="AE36" s="153">
        <v>3.1899999999999998E-2</v>
      </c>
      <c r="AF36" s="153">
        <v>3.1800000000000002E-2</v>
      </c>
      <c r="AK36" s="153">
        <v>3.3000000000000002E-2</v>
      </c>
      <c r="AL36" s="153">
        <v>3.3599999999999998E-2</v>
      </c>
      <c r="AM36" s="153">
        <v>3.3990364388886453E-2</v>
      </c>
      <c r="AN36" s="154">
        <v>3.4299999999999997E-2</v>
      </c>
      <c r="AO36" s="154">
        <v>3.49E-2</v>
      </c>
      <c r="AP36" s="283">
        <v>3.4599999999999999E-2</v>
      </c>
      <c r="AQ36" s="283">
        <v>3.3500000000000002E-2</v>
      </c>
      <c r="AR36" s="283">
        <v>3.2000000000000001E-2</v>
      </c>
      <c r="AS36" s="283">
        <v>3.1E-2</v>
      </c>
      <c r="AT36" s="284">
        <v>2.87E-2</v>
      </c>
      <c r="AU36" s="284">
        <v>2.7E-2</v>
      </c>
      <c r="AV36" s="284">
        <v>2.6100000000000002E-2</v>
      </c>
      <c r="AW36" s="283"/>
      <c r="AX36" s="283"/>
      <c r="AY36" s="283"/>
      <c r="AZ36" s="283"/>
      <c r="BA36" s="283"/>
      <c r="BB36" s="283"/>
      <c r="BC36" s="283"/>
      <c r="BD36" s="283"/>
      <c r="BE36" s="283">
        <v>2.5999999999999999E-2</v>
      </c>
      <c r="BF36" s="283">
        <v>2.5600000000000001E-2</v>
      </c>
      <c r="BG36" s="283">
        <v>2.5499999999999998E-2</v>
      </c>
      <c r="BH36" s="283">
        <v>2.6499999999999999E-2</v>
      </c>
      <c r="BI36" s="283">
        <v>2.8199999999999999E-2</v>
      </c>
      <c r="BJ36" s="284">
        <v>3.0200000000000001E-2</v>
      </c>
      <c r="BK36" s="284">
        <v>3.4099999999999998E-2</v>
      </c>
      <c r="BL36" s="283">
        <v>4.0500000000000001E-2</v>
      </c>
      <c r="BM36" s="283">
        <v>4.6100000000000002E-2</v>
      </c>
      <c r="BN36" s="283">
        <v>4.7399999999999998E-2</v>
      </c>
      <c r="BO36" s="1475">
        <v>4.8099999999999997E-2</v>
      </c>
      <c r="BP36" s="284">
        <v>4.9000000000000002E-2</v>
      </c>
      <c r="BQ36" s="285">
        <v>4.8899999999999999E-2</v>
      </c>
    </row>
    <row r="37" spans="2:69" ht="19.5" customHeight="1" x14ac:dyDescent="0.3">
      <c r="B37" s="253"/>
      <c r="C37" s="243"/>
      <c r="D37" s="243"/>
      <c r="E37" s="291"/>
      <c r="F37" s="56"/>
      <c r="H37" s="297" t="s">
        <v>271</v>
      </c>
      <c r="I37" s="90">
        <v>236263.4</v>
      </c>
      <c r="J37" s="83">
        <v>238982.9</v>
      </c>
      <c r="K37" s="83">
        <v>241805.9</v>
      </c>
      <c r="L37" s="83">
        <v>238497.5</v>
      </c>
      <c r="M37" s="83">
        <v>233548.5</v>
      </c>
      <c r="N37" s="83">
        <v>232794.7</v>
      </c>
      <c r="O37" s="83">
        <v>237097.7</v>
      </c>
      <c r="P37" s="83">
        <v>240782.2</v>
      </c>
      <c r="Q37" s="83">
        <v>239502.1</v>
      </c>
      <c r="R37" s="83">
        <v>239003.6</v>
      </c>
      <c r="S37" s="83">
        <v>238397</v>
      </c>
      <c r="T37" s="83">
        <v>243837.7</v>
      </c>
      <c r="U37" s="83">
        <v>246060.5</v>
      </c>
      <c r="V37" s="83">
        <v>248065.1</v>
      </c>
      <c r="W37" s="83">
        <v>251594.7</v>
      </c>
      <c r="X37" s="83">
        <v>259947.6</v>
      </c>
      <c r="Y37" s="83">
        <v>259773.3</v>
      </c>
      <c r="Z37" s="83">
        <v>264553.90000000002</v>
      </c>
      <c r="AA37" s="83">
        <v>269177.3</v>
      </c>
      <c r="AB37" s="83">
        <v>273299</v>
      </c>
      <c r="AC37" s="84">
        <v>273337.40000000002</v>
      </c>
      <c r="AD37" s="83">
        <v>277667.8</v>
      </c>
      <c r="AE37" s="84">
        <v>284358.2</v>
      </c>
      <c r="AF37" s="84">
        <v>296724.7</v>
      </c>
      <c r="AK37" s="84">
        <v>299532.40000000002</v>
      </c>
      <c r="AL37" s="84">
        <v>307061.8</v>
      </c>
      <c r="AM37" s="84">
        <v>312509.36259061686</v>
      </c>
      <c r="AN37" s="83">
        <v>322808.8</v>
      </c>
      <c r="AO37" s="83">
        <v>325930.27960073866</v>
      </c>
      <c r="AP37" s="200">
        <v>328606.51905800268</v>
      </c>
      <c r="AQ37" s="200">
        <v>333741.3</v>
      </c>
      <c r="AR37" s="200">
        <v>344137.6</v>
      </c>
      <c r="AS37" s="200">
        <v>355553.1</v>
      </c>
      <c r="AT37" s="201">
        <v>375681.3</v>
      </c>
      <c r="AU37" s="201">
        <v>381609.7</v>
      </c>
      <c r="AV37" s="201">
        <v>389144</v>
      </c>
      <c r="AW37" s="200"/>
      <c r="AX37" s="200"/>
      <c r="AY37" s="200"/>
      <c r="AZ37" s="200"/>
      <c r="BA37" s="200"/>
      <c r="BB37" s="200"/>
      <c r="BC37" s="200"/>
      <c r="BD37" s="200"/>
      <c r="BE37" s="200">
        <v>389863</v>
      </c>
      <c r="BF37" s="200">
        <v>396246.3</v>
      </c>
      <c r="BG37" s="200">
        <v>408582.7</v>
      </c>
      <c r="BH37" s="200">
        <v>424532.4</v>
      </c>
      <c r="BI37" s="200">
        <v>434048.5</v>
      </c>
      <c r="BJ37" s="201">
        <v>442832.45928068395</v>
      </c>
      <c r="BK37" s="201">
        <v>454801.5</v>
      </c>
      <c r="BL37" s="200">
        <v>471665.9</v>
      </c>
      <c r="BM37" s="200">
        <v>456034.8</v>
      </c>
      <c r="BN37" s="200">
        <v>454524.7</v>
      </c>
      <c r="BO37" s="1468">
        <v>461122.6</v>
      </c>
      <c r="BP37" s="201">
        <v>470606.1</v>
      </c>
      <c r="BQ37" s="203">
        <v>473544.4</v>
      </c>
    </row>
    <row r="38" spans="2:69" ht="19.5" customHeight="1" x14ac:dyDescent="0.3">
      <c r="B38" s="253"/>
      <c r="C38" s="1721" t="s">
        <v>32</v>
      </c>
      <c r="D38" s="1721"/>
      <c r="E38" s="1736"/>
      <c r="F38" s="75"/>
      <c r="H38" s="303" t="s">
        <v>272</v>
      </c>
      <c r="I38" s="90">
        <v>1850.7</v>
      </c>
      <c r="J38" s="83">
        <v>1843.8</v>
      </c>
      <c r="K38" s="83">
        <v>1837</v>
      </c>
      <c r="L38" s="83">
        <v>1732.8</v>
      </c>
      <c r="M38" s="83">
        <v>1574.7</v>
      </c>
      <c r="N38" s="83">
        <v>1493.7</v>
      </c>
      <c r="O38" s="83">
        <v>1476.8</v>
      </c>
      <c r="P38" s="83">
        <v>1452.5</v>
      </c>
      <c r="Q38" s="83">
        <v>1393.6</v>
      </c>
      <c r="R38" s="83">
        <v>1351.9</v>
      </c>
      <c r="S38" s="83">
        <v>1276.7</v>
      </c>
      <c r="T38" s="83">
        <v>1235.4000000000001</v>
      </c>
      <c r="U38" s="83">
        <v>1159.7</v>
      </c>
      <c r="V38" s="83">
        <v>1078</v>
      </c>
      <c r="W38" s="83">
        <v>1003</v>
      </c>
      <c r="X38" s="83">
        <v>983.4</v>
      </c>
      <c r="Y38" s="83">
        <v>939.5</v>
      </c>
      <c r="Z38" s="83">
        <v>906.5</v>
      </c>
      <c r="AA38" s="83">
        <v>876.4</v>
      </c>
      <c r="AB38" s="83">
        <v>853.8</v>
      </c>
      <c r="AC38" s="84">
        <v>829.2</v>
      </c>
      <c r="AD38" s="83">
        <v>839</v>
      </c>
      <c r="AE38" s="84">
        <v>868.2</v>
      </c>
      <c r="AF38" s="84">
        <v>931.7</v>
      </c>
      <c r="AK38" s="84">
        <v>979.4</v>
      </c>
      <c r="AL38" s="84">
        <v>1073.5999999999999</v>
      </c>
      <c r="AM38" s="84">
        <v>1150.9518606440001</v>
      </c>
      <c r="AN38" s="83">
        <v>1233.2</v>
      </c>
      <c r="AO38" s="83">
        <v>1264.162923136</v>
      </c>
      <c r="AP38" s="200">
        <v>1277.9986527200001</v>
      </c>
      <c r="AQ38" s="200">
        <v>1243.5999999999999</v>
      </c>
      <c r="AR38" s="200">
        <v>1200</v>
      </c>
      <c r="AS38" s="200">
        <v>1168.7</v>
      </c>
      <c r="AT38" s="201">
        <v>1089.7</v>
      </c>
      <c r="AU38" s="201">
        <v>955.7</v>
      </c>
      <c r="AV38" s="201">
        <v>861.4</v>
      </c>
      <c r="AW38" s="200"/>
      <c r="AX38" s="200"/>
      <c r="AY38" s="200"/>
      <c r="AZ38" s="200"/>
      <c r="BA38" s="200"/>
      <c r="BB38" s="200"/>
      <c r="BC38" s="200"/>
      <c r="BD38" s="200"/>
      <c r="BE38" s="200">
        <v>779</v>
      </c>
      <c r="BF38" s="200">
        <v>757.3</v>
      </c>
      <c r="BG38" s="200">
        <v>769</v>
      </c>
      <c r="BH38" s="200">
        <v>880.4</v>
      </c>
      <c r="BI38" s="200">
        <v>1008.4</v>
      </c>
      <c r="BJ38" s="201">
        <v>1201.5277874569999</v>
      </c>
      <c r="BK38" s="201">
        <v>1673.7</v>
      </c>
      <c r="BL38" s="200">
        <v>2495.6999999999998</v>
      </c>
      <c r="BM38" s="200">
        <v>2972.4</v>
      </c>
      <c r="BN38" s="200">
        <v>3080.9</v>
      </c>
      <c r="BO38" s="1468">
        <v>3251.3</v>
      </c>
      <c r="BP38" s="201">
        <v>3446</v>
      </c>
      <c r="BQ38" s="203">
        <v>3360.3</v>
      </c>
    </row>
    <row r="39" spans="2:69" ht="19.5" customHeight="1" thickBot="1" x14ac:dyDescent="0.35">
      <c r="B39" s="305"/>
      <c r="C39" s="306"/>
      <c r="D39" s="306"/>
      <c r="E39" s="307"/>
      <c r="H39" s="304" t="s">
        <v>270</v>
      </c>
      <c r="I39" s="179">
        <v>3.1399999999999997E-2</v>
      </c>
      <c r="J39" s="154">
        <v>3.09E-2</v>
      </c>
      <c r="K39" s="154">
        <v>3.0099999999999998E-2</v>
      </c>
      <c r="L39" s="154">
        <v>2.8899999999999999E-2</v>
      </c>
      <c r="M39" s="154">
        <v>2.7300000000000001E-2</v>
      </c>
      <c r="N39" s="154">
        <v>2.5700000000000001E-2</v>
      </c>
      <c r="O39" s="154">
        <v>2.47E-2</v>
      </c>
      <c r="P39" s="154">
        <v>2.3900000000000001E-2</v>
      </c>
      <c r="Q39" s="154">
        <v>2.3599999999999999E-2</v>
      </c>
      <c r="R39" s="154">
        <v>2.2700000000000001E-2</v>
      </c>
      <c r="S39" s="154">
        <v>2.12E-2</v>
      </c>
      <c r="T39" s="154">
        <v>2.01E-2</v>
      </c>
      <c r="U39" s="154">
        <v>1.9099999999999999E-2</v>
      </c>
      <c r="V39" s="154">
        <v>1.7399999999999999E-2</v>
      </c>
      <c r="W39" s="154">
        <v>1.5800000000000002E-2</v>
      </c>
      <c r="X39" s="154">
        <v>1.4999999999999999E-2</v>
      </c>
      <c r="Y39" s="154">
        <v>1.4500000000000001E-2</v>
      </c>
      <c r="Z39" s="154">
        <v>1.38E-2</v>
      </c>
      <c r="AA39" s="154">
        <v>1.2999999999999999E-2</v>
      </c>
      <c r="AB39" s="154">
        <v>1.24E-2</v>
      </c>
      <c r="AC39" s="153">
        <v>1.23E-2</v>
      </c>
      <c r="AD39" s="154">
        <v>1.21E-2</v>
      </c>
      <c r="AE39" s="153">
        <v>1.21E-2</v>
      </c>
      <c r="AF39" s="153">
        <v>1.2500000000000001E-2</v>
      </c>
      <c r="AK39" s="153">
        <v>1.3299999999999999E-2</v>
      </c>
      <c r="AL39" s="153">
        <v>1.4E-2</v>
      </c>
      <c r="AM39" s="153">
        <v>1.4611646722481459E-2</v>
      </c>
      <c r="AN39" s="154">
        <v>1.52E-2</v>
      </c>
      <c r="AO39" s="154">
        <v>1.5699999999999999E-2</v>
      </c>
      <c r="AP39" s="283">
        <v>1.5599999999999999E-2</v>
      </c>
      <c r="AQ39" s="283">
        <v>1.4800000000000001E-2</v>
      </c>
      <c r="AR39" s="283">
        <v>1.38E-2</v>
      </c>
      <c r="AS39" s="283">
        <v>1.32E-2</v>
      </c>
      <c r="AT39" s="284">
        <v>1.17E-2</v>
      </c>
      <c r="AU39" s="284">
        <v>0.01</v>
      </c>
      <c r="AV39" s="284">
        <v>8.8000000000000005E-3</v>
      </c>
      <c r="AW39" s="283"/>
      <c r="AX39" s="283"/>
      <c r="AY39" s="283"/>
      <c r="AZ39" s="283"/>
      <c r="BA39" s="283"/>
      <c r="BB39" s="283"/>
      <c r="BC39" s="283"/>
      <c r="BD39" s="283"/>
      <c r="BE39" s="283">
        <v>8.0999999999999996E-3</v>
      </c>
      <c r="BF39" s="283">
        <v>7.7000000000000002E-3</v>
      </c>
      <c r="BG39" s="283">
        <v>7.4999999999999997E-3</v>
      </c>
      <c r="BH39" s="283">
        <v>8.2000000000000007E-3</v>
      </c>
      <c r="BI39" s="283">
        <v>9.4000000000000004E-3</v>
      </c>
      <c r="BJ39" s="284">
        <v>1.09E-2</v>
      </c>
      <c r="BK39" s="284">
        <v>1.46E-2</v>
      </c>
      <c r="BL39" s="283">
        <v>2.1000000000000001E-2</v>
      </c>
      <c r="BM39" s="283">
        <v>2.64E-2</v>
      </c>
      <c r="BN39" s="283">
        <v>2.7199999999999998E-2</v>
      </c>
      <c r="BO39" s="1475">
        <v>2.8000000000000001E-2</v>
      </c>
      <c r="BP39" s="284">
        <v>2.9100000000000001E-2</v>
      </c>
      <c r="BQ39" s="285">
        <v>2.8500000000000001E-2</v>
      </c>
    </row>
    <row r="40" spans="2:69" ht="19.5" customHeight="1" thickTop="1" x14ac:dyDescent="0.3">
      <c r="H40" s="308" t="s">
        <v>273</v>
      </c>
      <c r="I40" s="309">
        <v>2.46E-2</v>
      </c>
      <c r="J40" s="310">
        <v>2.4199999999999999E-2</v>
      </c>
      <c r="K40" s="310">
        <v>2.3199999999999998E-2</v>
      </c>
      <c r="L40" s="310">
        <v>2.29E-2</v>
      </c>
      <c r="M40" s="310">
        <v>2.2700000000000001E-2</v>
      </c>
      <c r="N40" s="310">
        <v>2.18E-2</v>
      </c>
      <c r="O40" s="310">
        <v>2.06E-2</v>
      </c>
      <c r="P40" s="310">
        <v>2.0799999999999999E-2</v>
      </c>
      <c r="Q40" s="310">
        <v>2.01E-2</v>
      </c>
      <c r="R40" s="310">
        <v>2.0199999999999999E-2</v>
      </c>
      <c r="S40" s="310">
        <v>2.06E-2</v>
      </c>
      <c r="T40" s="310">
        <v>1.9800000000000002E-2</v>
      </c>
      <c r="U40" s="310">
        <v>1.9199999999999998E-2</v>
      </c>
      <c r="V40" s="310">
        <v>1.7999999999999999E-2</v>
      </c>
      <c r="W40" s="310">
        <v>1.8100000000000002E-2</v>
      </c>
      <c r="X40" s="310">
        <v>1.7399999999999999E-2</v>
      </c>
      <c r="Y40" s="310">
        <v>1.7899999999999999E-2</v>
      </c>
      <c r="Z40" s="310">
        <v>1.7999999999999999E-2</v>
      </c>
      <c r="AA40" s="310">
        <v>1.7999999999999999E-2</v>
      </c>
      <c r="AB40" s="310">
        <v>1.8499999999999999E-2</v>
      </c>
      <c r="AC40" s="311">
        <v>1.9E-2</v>
      </c>
      <c r="AD40" s="310">
        <v>1.9599999999999999E-2</v>
      </c>
      <c r="AE40" s="311">
        <v>1.9800000000000002E-2</v>
      </c>
      <c r="AF40" s="311">
        <v>1.9300000000000001E-2</v>
      </c>
      <c r="AK40" s="311">
        <v>1.9699999999999999E-2</v>
      </c>
      <c r="AL40" s="311">
        <v>1.9599999999999999E-2</v>
      </c>
      <c r="AM40" s="311">
        <v>1.9400000000000001E-2</v>
      </c>
      <c r="AN40" s="310">
        <v>1.9199999999999998E-2</v>
      </c>
      <c r="AO40" s="310">
        <v>1.9199999999999998E-2</v>
      </c>
      <c r="AP40" s="312">
        <v>1.9E-2</v>
      </c>
      <c r="AQ40" s="312">
        <v>1.8700000000000001E-2</v>
      </c>
      <c r="AR40" s="312">
        <v>1.8200000000000001E-2</v>
      </c>
      <c r="AS40" s="312">
        <v>1.78E-2</v>
      </c>
      <c r="AT40" s="313">
        <v>1.7100000000000001E-2</v>
      </c>
      <c r="AU40" s="313">
        <v>1.7000000000000001E-2</v>
      </c>
      <c r="AV40" s="313">
        <v>1.7299999999999999E-2</v>
      </c>
      <c r="AW40" s="314"/>
      <c r="AX40" s="314"/>
      <c r="AY40" s="314"/>
      <c r="AZ40" s="314"/>
      <c r="BA40" s="314"/>
      <c r="BB40" s="314"/>
      <c r="BC40" s="314"/>
      <c r="BD40" s="314"/>
      <c r="BE40" s="312">
        <v>1.7899999999999999E-2</v>
      </c>
      <c r="BF40" s="312">
        <v>1.7999999999999999E-2</v>
      </c>
      <c r="BG40" s="312">
        <v>1.7999999999999999E-2</v>
      </c>
      <c r="BH40" s="312">
        <v>1.83E-2</v>
      </c>
      <c r="BI40" s="312">
        <v>1.8800000000000001E-2</v>
      </c>
      <c r="BJ40" s="313">
        <v>1.9300000000000001E-2</v>
      </c>
      <c r="BK40" s="313">
        <v>1.95E-2</v>
      </c>
      <c r="BL40" s="312">
        <v>1.95E-2</v>
      </c>
      <c r="BM40" s="312">
        <v>1.9699999999999999E-2</v>
      </c>
      <c r="BN40" s="312">
        <v>2.0199999999999999E-2</v>
      </c>
      <c r="BO40" s="1478">
        <v>2.01E-2</v>
      </c>
      <c r="BP40" s="313">
        <v>0.02</v>
      </c>
      <c r="BQ40" s="315">
        <v>2.0400000000000001E-2</v>
      </c>
    </row>
    <row r="41" spans="2:69" ht="19.5" customHeight="1" x14ac:dyDescent="0.3">
      <c r="H41" s="316" t="s">
        <v>274</v>
      </c>
      <c r="I41" s="317">
        <v>2.5700000000000001E-2</v>
      </c>
      <c r="J41" s="318">
        <v>2.52E-2</v>
      </c>
      <c r="K41" s="318">
        <v>2.4199999999999999E-2</v>
      </c>
      <c r="L41" s="318">
        <v>2.3900000000000001E-2</v>
      </c>
      <c r="M41" s="318">
        <v>2.3699999999999999E-2</v>
      </c>
      <c r="N41" s="318">
        <v>2.2700000000000001E-2</v>
      </c>
      <c r="O41" s="318">
        <v>2.1499999999999998E-2</v>
      </c>
      <c r="P41" s="318">
        <v>2.1700000000000001E-2</v>
      </c>
      <c r="Q41" s="318">
        <v>2.1000000000000001E-2</v>
      </c>
      <c r="R41" s="318">
        <v>2.12E-2</v>
      </c>
      <c r="S41" s="318">
        <v>2.1499999999999998E-2</v>
      </c>
      <c r="T41" s="318">
        <v>2.07E-2</v>
      </c>
      <c r="U41" s="318">
        <v>0.02</v>
      </c>
      <c r="V41" s="318">
        <v>1.8800000000000001E-2</v>
      </c>
      <c r="W41" s="318">
        <v>1.8800000000000001E-2</v>
      </c>
      <c r="X41" s="318">
        <v>1.8100000000000002E-2</v>
      </c>
      <c r="Y41" s="318">
        <v>1.84E-2</v>
      </c>
      <c r="Z41" s="318">
        <v>1.8499999999999999E-2</v>
      </c>
      <c r="AA41" s="318">
        <v>1.8499999999999999E-2</v>
      </c>
      <c r="AB41" s="318">
        <v>1.89E-2</v>
      </c>
      <c r="AC41" s="319">
        <v>1.95E-2</v>
      </c>
      <c r="AD41" s="318">
        <v>0.02</v>
      </c>
      <c r="AE41" s="319">
        <v>2.0199999999999999E-2</v>
      </c>
      <c r="AF41" s="319">
        <v>1.9800000000000002E-2</v>
      </c>
      <c r="AK41" s="311">
        <v>2.01E-2</v>
      </c>
      <c r="AL41" s="311">
        <v>0.02</v>
      </c>
      <c r="AM41" s="311">
        <v>1.9887758477950629E-2</v>
      </c>
      <c r="AN41" s="310">
        <v>1.9800000000000002E-2</v>
      </c>
      <c r="AO41" s="310">
        <v>1.9800000000000002E-2</v>
      </c>
      <c r="AP41" s="320">
        <v>1.9699999999999999E-2</v>
      </c>
      <c r="AQ41" s="320">
        <v>1.9400000000000001E-2</v>
      </c>
      <c r="AR41" s="320">
        <v>1.8800000000000001E-2</v>
      </c>
      <c r="AS41" s="320">
        <v>1.83E-2</v>
      </c>
      <c r="AT41" s="321">
        <v>1.7399999999999999E-2</v>
      </c>
      <c r="AU41" s="321">
        <v>1.7299999999999999E-2</v>
      </c>
      <c r="AV41" s="321">
        <v>1.7500000000000002E-2</v>
      </c>
      <c r="AW41" s="314"/>
      <c r="AX41" s="314"/>
      <c r="AY41" s="314"/>
      <c r="AZ41" s="314"/>
      <c r="BA41" s="314"/>
      <c r="BB41" s="314"/>
      <c r="BC41" s="314"/>
      <c r="BD41" s="314"/>
      <c r="BE41" s="320">
        <v>1.8200000000000001E-2</v>
      </c>
      <c r="BF41" s="320">
        <v>1.8200000000000001E-2</v>
      </c>
      <c r="BG41" s="320">
        <v>1.83E-2</v>
      </c>
      <c r="BH41" s="320">
        <v>1.8499999999999999E-2</v>
      </c>
      <c r="BI41" s="320">
        <v>1.9099999999999999E-2</v>
      </c>
      <c r="BJ41" s="321">
        <v>1.9599999999999999E-2</v>
      </c>
      <c r="BK41" s="321">
        <v>1.9800000000000002E-2</v>
      </c>
      <c r="BL41" s="320">
        <v>1.9900000000000001E-2</v>
      </c>
      <c r="BM41" s="320">
        <v>2.0400000000000001E-2</v>
      </c>
      <c r="BN41" s="320">
        <v>2.1000000000000001E-2</v>
      </c>
      <c r="BO41" s="1479">
        <v>2.0899999999999998E-2</v>
      </c>
      <c r="BP41" s="321">
        <v>2.0799999999999999E-2</v>
      </c>
      <c r="BQ41" s="322">
        <v>2.1100000000000001E-2</v>
      </c>
    </row>
    <row r="42" spans="2:69" ht="19.5" customHeight="1" x14ac:dyDescent="0.25">
      <c r="H42" s="292" t="s">
        <v>275</v>
      </c>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4"/>
      <c r="AH42" s="324"/>
      <c r="AI42" s="324"/>
      <c r="AJ42" s="324"/>
      <c r="AP42" s="3"/>
      <c r="AQ42" s="3"/>
      <c r="AR42" s="3"/>
      <c r="AS42" s="3"/>
      <c r="AT42" s="271"/>
      <c r="AU42" s="271"/>
      <c r="AV42" s="271"/>
      <c r="AW42" s="3"/>
      <c r="AX42" s="3"/>
      <c r="AY42" s="3"/>
      <c r="AZ42" s="3"/>
      <c r="BA42" s="3"/>
      <c r="BB42" s="3"/>
      <c r="BC42" s="3"/>
      <c r="BD42" s="283"/>
      <c r="BE42" s="283"/>
      <c r="BF42" s="283"/>
      <c r="BG42" s="283"/>
      <c r="BH42" s="283"/>
      <c r="BI42" s="283"/>
      <c r="BJ42" s="283"/>
      <c r="BK42" s="283"/>
      <c r="BL42" s="283"/>
      <c r="BM42" s="283"/>
      <c r="BN42" s="283"/>
      <c r="BO42" s="283"/>
      <c r="BP42" s="283"/>
      <c r="BQ42" s="283"/>
    </row>
    <row r="43" spans="2:69" ht="19.5" customHeight="1" x14ac:dyDescent="0.3">
      <c r="H43" s="325" t="s">
        <v>276</v>
      </c>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2"/>
      <c r="AH43" s="142"/>
      <c r="AI43" s="142"/>
      <c r="AJ43" s="142"/>
      <c r="AP43" s="3"/>
      <c r="AQ43" s="3"/>
      <c r="AR43" s="3"/>
      <c r="AS43" s="3"/>
      <c r="AT43" s="271"/>
      <c r="AU43" s="271"/>
      <c r="AV43" s="271"/>
      <c r="AW43" s="3"/>
      <c r="AX43" s="3"/>
      <c r="AY43" s="3"/>
      <c r="AZ43" s="3"/>
      <c r="BA43" s="3"/>
      <c r="BB43" s="3"/>
      <c r="BC43" s="3"/>
      <c r="BD43" s="3"/>
      <c r="BE43" s="3"/>
      <c r="BF43" s="3"/>
      <c r="BG43" s="3"/>
      <c r="BH43" s="3"/>
      <c r="BI43" s="3"/>
      <c r="BJ43" s="3"/>
      <c r="BK43" s="3"/>
      <c r="BL43" s="3"/>
      <c r="BM43" s="3"/>
      <c r="BN43" s="3"/>
      <c r="BO43" s="3"/>
      <c r="BP43" s="3"/>
      <c r="BQ43" s="3"/>
    </row>
    <row r="44" spans="2:69" ht="19.5" customHeight="1" x14ac:dyDescent="0.3">
      <c r="H44" s="326" t="s">
        <v>277</v>
      </c>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2"/>
      <c r="AH44" s="142"/>
      <c r="AI44" s="142"/>
      <c r="AJ44" s="142"/>
      <c r="AP44" s="3"/>
      <c r="AQ44" s="3"/>
      <c r="AR44" s="3"/>
      <c r="AS44" s="3"/>
      <c r="AT44" s="271"/>
      <c r="AU44" s="271"/>
      <c r="AV44" s="271"/>
      <c r="AW44" s="3"/>
      <c r="AX44" s="3"/>
      <c r="AY44" s="3"/>
      <c r="AZ44" s="3"/>
      <c r="BA44" s="3"/>
      <c r="BB44" s="3"/>
      <c r="BC44" s="3"/>
      <c r="BD44" s="3"/>
      <c r="BE44" s="3"/>
      <c r="BF44" s="3"/>
      <c r="BG44" s="3"/>
      <c r="BH44" s="3"/>
      <c r="BI44" s="3"/>
      <c r="BJ44" s="3"/>
      <c r="BK44" s="3"/>
      <c r="BL44" s="3"/>
      <c r="BM44" s="3"/>
      <c r="BN44" s="3"/>
      <c r="BO44" s="3"/>
      <c r="BP44" s="3"/>
      <c r="BQ44" s="3"/>
    </row>
    <row r="45" spans="2:69" ht="1.5" customHeight="1" x14ac:dyDescent="0.3">
      <c r="H45" s="327"/>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2"/>
      <c r="AH45" s="142"/>
      <c r="AI45" s="142"/>
      <c r="AJ45" s="142"/>
      <c r="AP45" s="3"/>
      <c r="AQ45" s="3"/>
      <c r="AR45" s="3"/>
      <c r="AS45" s="3"/>
      <c r="AT45" s="271"/>
      <c r="AU45" s="271"/>
      <c r="AV45" s="271"/>
      <c r="AW45" s="3"/>
      <c r="AX45" s="3"/>
      <c r="AY45" s="3"/>
      <c r="AZ45" s="3"/>
      <c r="BA45" s="3"/>
      <c r="BB45" s="3"/>
      <c r="BC45" s="3"/>
      <c r="BD45" s="3"/>
      <c r="BE45" s="3"/>
      <c r="BF45" s="3"/>
      <c r="BG45" s="3"/>
      <c r="BH45" s="3"/>
      <c r="BI45" s="3"/>
      <c r="BJ45" s="3"/>
      <c r="BK45" s="3"/>
      <c r="BL45" s="3"/>
      <c r="BM45" s="3"/>
      <c r="BN45" s="3"/>
      <c r="BO45" s="3"/>
      <c r="BP45" s="3"/>
      <c r="BQ45" s="3"/>
    </row>
    <row r="46" spans="2:69" ht="19.5" customHeight="1" x14ac:dyDescent="0.3">
      <c r="H46" s="295"/>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2"/>
      <c r="AH46" s="142"/>
      <c r="AI46" s="142"/>
      <c r="AJ46" s="142"/>
      <c r="AP46" s="3"/>
      <c r="AQ46" s="3"/>
      <c r="AR46" s="3"/>
      <c r="AS46" s="3"/>
      <c r="AT46" s="271"/>
      <c r="AU46" s="271"/>
      <c r="AV46" s="271"/>
      <c r="AW46" s="3"/>
      <c r="AX46" s="3"/>
      <c r="AY46" s="3"/>
      <c r="AZ46" s="3"/>
      <c r="BA46" s="3"/>
      <c r="BB46" s="3"/>
      <c r="BC46" s="3"/>
      <c r="BD46" s="3"/>
      <c r="BE46" s="3"/>
      <c r="BF46" s="3"/>
      <c r="BG46" s="3"/>
      <c r="BH46" s="3"/>
      <c r="BI46" s="3"/>
      <c r="BJ46" s="3"/>
      <c r="BK46" s="3"/>
      <c r="BL46" s="3"/>
      <c r="BM46" s="3"/>
      <c r="BN46" s="3"/>
      <c r="BO46" s="3"/>
      <c r="BP46" s="3"/>
      <c r="BQ46" s="3"/>
    </row>
    <row r="47" spans="2:69" ht="19.5" customHeight="1" x14ac:dyDescent="0.3">
      <c r="H47" s="272" t="s">
        <v>278</v>
      </c>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94"/>
      <c r="AH47" s="294"/>
      <c r="AI47" s="294"/>
      <c r="AJ47" s="294"/>
      <c r="AP47" s="3"/>
      <c r="AQ47" s="3"/>
      <c r="AR47" s="3"/>
      <c r="AS47" s="3"/>
      <c r="AT47" s="271"/>
      <c r="AU47" s="271"/>
      <c r="AV47" s="271"/>
      <c r="AW47" s="3"/>
      <c r="AX47" s="3"/>
      <c r="AY47" s="3"/>
      <c r="AZ47" s="3"/>
      <c r="BA47" s="3"/>
      <c r="BB47" s="3"/>
      <c r="BC47" s="3"/>
      <c r="BD47" s="3"/>
      <c r="BE47" s="3"/>
      <c r="BF47" s="3"/>
      <c r="BG47" s="3"/>
      <c r="BH47" s="3"/>
      <c r="BI47" s="3"/>
      <c r="BJ47" s="3"/>
      <c r="BK47" s="3"/>
      <c r="BL47" s="3"/>
      <c r="BM47" s="3"/>
      <c r="BN47" s="3"/>
      <c r="BO47" s="3"/>
      <c r="BP47" s="3"/>
      <c r="BQ47" s="3"/>
    </row>
    <row r="48" spans="2:69" ht="19.5" customHeight="1" thickBot="1" x14ac:dyDescent="0.35">
      <c r="H48" s="275" t="s">
        <v>39</v>
      </c>
      <c r="I48" s="276" t="s">
        <v>40</v>
      </c>
      <c r="J48" s="276" t="s">
        <v>41</v>
      </c>
      <c r="K48" s="276" t="s">
        <v>42</v>
      </c>
      <c r="L48" s="276" t="s">
        <v>43</v>
      </c>
      <c r="M48" s="276" t="s">
        <v>44</v>
      </c>
      <c r="N48" s="276" t="s">
        <v>45</v>
      </c>
      <c r="O48" s="276" t="s">
        <v>46</v>
      </c>
      <c r="P48" s="276" t="s">
        <v>47</v>
      </c>
      <c r="Q48" s="276" t="s">
        <v>48</v>
      </c>
      <c r="R48" s="276" t="s">
        <v>49</v>
      </c>
      <c r="S48" s="276" t="s">
        <v>50</v>
      </c>
      <c r="T48" s="276" t="s">
        <v>51</v>
      </c>
      <c r="U48" s="276" t="s">
        <v>52</v>
      </c>
      <c r="V48" s="276" t="s">
        <v>53</v>
      </c>
      <c r="W48" s="276" t="s">
        <v>54</v>
      </c>
      <c r="X48" s="276" t="s">
        <v>55</v>
      </c>
      <c r="Y48" s="276" t="s">
        <v>56</v>
      </c>
      <c r="Z48" s="276" t="s">
        <v>57</v>
      </c>
      <c r="AA48" s="276" t="s">
        <v>58</v>
      </c>
      <c r="AB48" s="276" t="s">
        <v>142</v>
      </c>
      <c r="AC48" s="296" t="s">
        <v>143</v>
      </c>
      <c r="AD48" s="78" t="s">
        <v>61</v>
      </c>
      <c r="AE48" s="78" t="s">
        <v>62</v>
      </c>
      <c r="AF48" s="78" t="s">
        <v>63</v>
      </c>
      <c r="AG48" s="206"/>
      <c r="AH48" s="206"/>
      <c r="AI48" s="206"/>
      <c r="AJ48" s="206"/>
      <c r="AK48" s="78" t="s">
        <v>64</v>
      </c>
      <c r="AL48" s="78" t="s">
        <v>65</v>
      </c>
      <c r="AM48" s="78" t="s">
        <v>66</v>
      </c>
      <c r="AN48" s="78" t="s">
        <v>67</v>
      </c>
      <c r="AO48" s="78" t="s">
        <v>68</v>
      </c>
      <c r="AP48" s="277" t="s">
        <v>69</v>
      </c>
      <c r="AQ48" s="277" t="s">
        <v>70</v>
      </c>
      <c r="AR48" s="277" t="s">
        <v>71</v>
      </c>
      <c r="AS48" s="277" t="s">
        <v>72</v>
      </c>
      <c r="AT48" s="277" t="s">
        <v>73</v>
      </c>
      <c r="AU48" s="78" t="s">
        <v>74</v>
      </c>
      <c r="AV48" s="81" t="s">
        <v>75</v>
      </c>
      <c r="AW48" s="278"/>
      <c r="AX48" s="278"/>
      <c r="AY48" s="278"/>
      <c r="AZ48" s="278"/>
      <c r="BA48" s="279"/>
      <c r="BB48" s="279"/>
      <c r="BC48" s="280"/>
      <c r="BD48" s="278"/>
      <c r="BE48" s="81" t="s">
        <v>76</v>
      </c>
      <c r="BF48" s="81" t="s">
        <v>148</v>
      </c>
      <c r="BG48" s="81" t="s">
        <v>78</v>
      </c>
      <c r="BH48" s="81" t="s">
        <v>79</v>
      </c>
      <c r="BI48" s="81" t="s">
        <v>80</v>
      </c>
      <c r="BJ48" s="81" t="s">
        <v>81</v>
      </c>
      <c r="BK48" s="81" t="s">
        <v>82</v>
      </c>
      <c r="BL48" s="81" t="s">
        <v>83</v>
      </c>
      <c r="BM48" s="81" t="s">
        <v>84</v>
      </c>
      <c r="BN48" s="81" t="s">
        <v>108</v>
      </c>
      <c r="BO48" s="81" t="s">
        <v>871</v>
      </c>
      <c r="BP48" s="81" t="s">
        <v>890</v>
      </c>
      <c r="BQ48" s="81" t="s">
        <v>891</v>
      </c>
    </row>
    <row r="49" spans="8:69" ht="19.5" customHeight="1" x14ac:dyDescent="0.3">
      <c r="H49" s="297" t="s">
        <v>268</v>
      </c>
      <c r="I49" s="83">
        <v>247186.7</v>
      </c>
      <c r="J49" s="83">
        <v>249604.6</v>
      </c>
      <c r="K49" s="83">
        <v>252578.4</v>
      </c>
      <c r="L49" s="83">
        <v>249865.8</v>
      </c>
      <c r="M49" s="83">
        <v>244941.4</v>
      </c>
      <c r="N49" s="83">
        <v>244031.9</v>
      </c>
      <c r="O49" s="83">
        <v>248363.2</v>
      </c>
      <c r="P49" s="83">
        <v>252431.7</v>
      </c>
      <c r="Q49" s="83">
        <v>250816</v>
      </c>
      <c r="R49" s="83">
        <v>251745.2</v>
      </c>
      <c r="S49" s="83">
        <v>251721.60000000001</v>
      </c>
      <c r="T49" s="83">
        <v>257561.9</v>
      </c>
      <c r="U49" s="83">
        <v>258910.9</v>
      </c>
      <c r="V49" s="83">
        <v>262402.09999999998</v>
      </c>
      <c r="W49" s="83">
        <v>265923.40000000002</v>
      </c>
      <c r="X49" s="83">
        <v>275211.40000000002</v>
      </c>
      <c r="Y49" s="83">
        <v>273208.7</v>
      </c>
      <c r="Z49" s="83">
        <v>276737.2</v>
      </c>
      <c r="AA49" s="83">
        <v>281250.7</v>
      </c>
      <c r="AB49" s="83">
        <v>286235.3</v>
      </c>
      <c r="AC49" s="84">
        <v>286726.40000000002</v>
      </c>
      <c r="AD49" s="83">
        <v>290972.59999999998</v>
      </c>
      <c r="AE49" s="84">
        <v>297374.90000000002</v>
      </c>
      <c r="AF49" s="84">
        <v>309739.09999999998</v>
      </c>
      <c r="AG49" s="83"/>
      <c r="AH49" s="83"/>
      <c r="AI49" s="83"/>
      <c r="AJ49" s="83"/>
      <c r="AK49" s="91">
        <v>311503.90000000002</v>
      </c>
      <c r="AL49" s="91">
        <v>318298.90000000002</v>
      </c>
      <c r="AM49" s="91">
        <v>327010.02611734474</v>
      </c>
      <c r="AN49" s="90">
        <v>339058.3</v>
      </c>
      <c r="AO49" s="90">
        <v>342711.89024439902</v>
      </c>
      <c r="AP49" s="301">
        <v>346077.1</v>
      </c>
      <c r="AQ49" s="301">
        <v>351563.9</v>
      </c>
      <c r="AR49" s="301">
        <v>362637.6</v>
      </c>
      <c r="AS49" s="301">
        <v>372456.7</v>
      </c>
      <c r="AT49" s="328">
        <v>390042.2</v>
      </c>
      <c r="AU49" s="328">
        <v>397744.9</v>
      </c>
      <c r="AV49" s="328">
        <v>405436.2</v>
      </c>
      <c r="AW49" s="301"/>
      <c r="AX49" s="301"/>
      <c r="AY49" s="301"/>
      <c r="AZ49" s="301"/>
      <c r="BA49" s="301"/>
      <c r="BB49" s="301"/>
      <c r="BC49" s="301"/>
      <c r="BD49" s="301"/>
      <c r="BE49" s="301">
        <v>406069.9</v>
      </c>
      <c r="BF49" s="301">
        <v>411929.4</v>
      </c>
      <c r="BG49" s="301">
        <v>424552.8</v>
      </c>
      <c r="BH49" s="301">
        <v>439779.4</v>
      </c>
      <c r="BI49" s="301">
        <v>449770.9</v>
      </c>
      <c r="BJ49" s="328">
        <v>456765.18385234039</v>
      </c>
      <c r="BK49" s="328">
        <v>469356.6</v>
      </c>
      <c r="BL49" s="301">
        <v>486910.3</v>
      </c>
      <c r="BM49" s="301">
        <v>473985.4</v>
      </c>
      <c r="BN49" s="301">
        <v>473015.8</v>
      </c>
      <c r="BO49" s="1480">
        <v>479792.8</v>
      </c>
      <c r="BP49" s="328">
        <v>490215.8</v>
      </c>
      <c r="BQ49" s="329">
        <v>491992.9</v>
      </c>
    </row>
    <row r="50" spans="8:69" ht="19.5" customHeight="1" x14ac:dyDescent="0.3">
      <c r="H50" s="345" t="s">
        <v>269</v>
      </c>
      <c r="I50" s="83">
        <v>3680.3</v>
      </c>
      <c r="J50" s="83">
        <v>3667.2</v>
      </c>
      <c r="K50" s="83">
        <v>3630.5</v>
      </c>
      <c r="L50" s="83">
        <v>3484.5</v>
      </c>
      <c r="M50" s="83">
        <v>3223.6</v>
      </c>
      <c r="N50" s="83">
        <v>3105.6</v>
      </c>
      <c r="O50" s="83">
        <v>3072.9</v>
      </c>
      <c r="P50" s="83">
        <v>3086.9</v>
      </c>
      <c r="Q50" s="83">
        <v>2917.6</v>
      </c>
      <c r="R50" s="83">
        <v>2909.6</v>
      </c>
      <c r="S50" s="83">
        <v>2875.2</v>
      </c>
      <c r="T50" s="83">
        <v>2831.2</v>
      </c>
      <c r="U50" s="83">
        <v>2677.7</v>
      </c>
      <c r="V50" s="83">
        <v>2558.5</v>
      </c>
      <c r="W50" s="83">
        <v>2514.3000000000002</v>
      </c>
      <c r="X50" s="83">
        <v>2498.1</v>
      </c>
      <c r="Y50" s="83">
        <v>2430.4</v>
      </c>
      <c r="Z50" s="83">
        <v>2432.4</v>
      </c>
      <c r="AA50" s="83">
        <v>2447.6</v>
      </c>
      <c r="AB50" s="83">
        <v>2481.6</v>
      </c>
      <c r="AC50" s="84">
        <v>2480.4</v>
      </c>
      <c r="AD50" s="83">
        <v>2582.4</v>
      </c>
      <c r="AE50" s="84">
        <v>2682.3</v>
      </c>
      <c r="AF50" s="84">
        <v>2781.9</v>
      </c>
      <c r="AG50" s="83"/>
      <c r="AH50" s="83"/>
      <c r="AI50" s="83"/>
      <c r="AJ50" s="83"/>
      <c r="AK50" s="84">
        <v>2836.5</v>
      </c>
      <c r="AL50" s="84">
        <v>2979.7</v>
      </c>
      <c r="AM50" s="84">
        <v>3121.8</v>
      </c>
      <c r="AN50" s="83">
        <v>3291.3</v>
      </c>
      <c r="AO50" s="83">
        <v>3275.2</v>
      </c>
      <c r="AP50" s="200">
        <v>3302</v>
      </c>
      <c r="AQ50" s="200">
        <v>3296.5</v>
      </c>
      <c r="AR50" s="200">
        <v>3277.5</v>
      </c>
      <c r="AS50" s="200">
        <v>3193.8</v>
      </c>
      <c r="AT50" s="201">
        <v>3138.9</v>
      </c>
      <c r="AU50" s="201">
        <v>3042</v>
      </c>
      <c r="AV50" s="201">
        <v>3024.5</v>
      </c>
      <c r="AW50" s="200"/>
      <c r="AX50" s="200"/>
      <c r="AY50" s="200"/>
      <c r="AZ50" s="200"/>
      <c r="BA50" s="200"/>
      <c r="BB50" s="200"/>
      <c r="BC50" s="200"/>
      <c r="BD50" s="200"/>
      <c r="BE50" s="200">
        <v>2976.6</v>
      </c>
      <c r="BF50" s="200">
        <v>3007</v>
      </c>
      <c r="BG50" s="200">
        <v>3095.2</v>
      </c>
      <c r="BH50" s="200">
        <v>3353.9</v>
      </c>
      <c r="BI50" s="200">
        <v>3503</v>
      </c>
      <c r="BJ50" s="328">
        <v>3834.2812922470002</v>
      </c>
      <c r="BK50" s="328">
        <v>4426.8</v>
      </c>
      <c r="BL50" s="301">
        <v>5350.9</v>
      </c>
      <c r="BM50" s="301">
        <v>5777.7</v>
      </c>
      <c r="BN50" s="301">
        <v>5980.8</v>
      </c>
      <c r="BO50" s="1480">
        <v>6198.8</v>
      </c>
      <c r="BP50" s="328">
        <v>6469.4</v>
      </c>
      <c r="BQ50" s="329">
        <v>6381.5</v>
      </c>
    </row>
    <row r="51" spans="8:69" ht="19.5" customHeight="1" x14ac:dyDescent="0.3">
      <c r="H51" s="1585" t="s">
        <v>270</v>
      </c>
      <c r="I51" s="154">
        <v>5.9700000000000003E-2</v>
      </c>
      <c r="J51" s="154">
        <v>5.8900000000000001E-2</v>
      </c>
      <c r="K51" s="154">
        <v>5.7000000000000002E-2</v>
      </c>
      <c r="L51" s="154">
        <v>5.5500000000000001E-2</v>
      </c>
      <c r="M51" s="154">
        <v>5.3400000000000003E-2</v>
      </c>
      <c r="N51" s="154">
        <v>5.0999999999999997E-2</v>
      </c>
      <c r="O51" s="154">
        <v>4.9099999999999998E-2</v>
      </c>
      <c r="P51" s="154">
        <v>4.8500000000000001E-2</v>
      </c>
      <c r="Q51" s="154">
        <v>4.7199999999999999E-2</v>
      </c>
      <c r="R51" s="154">
        <v>4.6399999999999997E-2</v>
      </c>
      <c r="S51" s="154">
        <v>4.53E-2</v>
      </c>
      <c r="T51" s="154">
        <v>4.36E-2</v>
      </c>
      <c r="U51" s="154">
        <v>4.19E-2</v>
      </c>
      <c r="V51" s="154">
        <v>3.9100000000000003E-2</v>
      </c>
      <c r="W51" s="154">
        <v>3.7499999999999999E-2</v>
      </c>
      <c r="X51" s="154">
        <v>3.5999999999999997E-2</v>
      </c>
      <c r="Y51" s="154">
        <v>3.5799999999999998E-2</v>
      </c>
      <c r="Z51" s="154">
        <v>3.5400000000000001E-2</v>
      </c>
      <c r="AA51" s="154">
        <v>3.4599999999999999E-2</v>
      </c>
      <c r="AB51" s="154">
        <v>3.4500000000000003E-2</v>
      </c>
      <c r="AC51" s="153">
        <v>3.5099999999999999E-2</v>
      </c>
      <c r="AD51" s="154">
        <v>3.56E-2</v>
      </c>
      <c r="AE51" s="153">
        <v>3.5799999999999998E-2</v>
      </c>
      <c r="AF51" s="153">
        <v>3.56E-2</v>
      </c>
      <c r="AG51" s="83"/>
      <c r="AH51" s="83"/>
      <c r="AI51" s="83"/>
      <c r="AJ51" s="83"/>
      <c r="AK51" s="153">
        <v>3.6900000000000002E-2</v>
      </c>
      <c r="AL51" s="153">
        <v>3.7499999999999999E-2</v>
      </c>
      <c r="AM51" s="153">
        <v>3.7900000000000003E-2</v>
      </c>
      <c r="AN51" s="154">
        <v>3.85E-2</v>
      </c>
      <c r="AO51" s="154">
        <v>3.8800000000000001E-2</v>
      </c>
      <c r="AP51" s="283">
        <v>3.8300000000000001E-2</v>
      </c>
      <c r="AQ51" s="283">
        <v>3.7199999999999997E-2</v>
      </c>
      <c r="AR51" s="283">
        <v>3.5900000000000001E-2</v>
      </c>
      <c r="AS51" s="283">
        <v>3.4500000000000003E-2</v>
      </c>
      <c r="AT51" s="284">
        <v>3.2399999999999998E-2</v>
      </c>
      <c r="AU51" s="284">
        <v>3.04E-2</v>
      </c>
      <c r="AV51" s="284">
        <v>2.9700000000000001E-2</v>
      </c>
      <c r="AW51" s="283"/>
      <c r="AX51" s="283"/>
      <c r="AY51" s="283"/>
      <c r="AZ51" s="283"/>
      <c r="BA51" s="283"/>
      <c r="BB51" s="283"/>
      <c r="BC51" s="283"/>
      <c r="BD51" s="283"/>
      <c r="BE51" s="283">
        <v>2.9700000000000001E-2</v>
      </c>
      <c r="BF51" s="283">
        <v>2.93E-2</v>
      </c>
      <c r="BG51" s="283">
        <v>2.8899999999999999E-2</v>
      </c>
      <c r="BH51" s="283">
        <v>3.0300000000000001E-2</v>
      </c>
      <c r="BI51" s="283">
        <v>3.1600000000000003E-2</v>
      </c>
      <c r="BJ51" s="284">
        <v>3.3700000000000001E-2</v>
      </c>
      <c r="BK51" s="284">
        <v>3.7400000000000003E-2</v>
      </c>
      <c r="BL51" s="283">
        <v>4.36E-2</v>
      </c>
      <c r="BM51" s="283">
        <v>4.9399999999999999E-2</v>
      </c>
      <c r="BN51" s="283">
        <v>5.0700000000000002E-2</v>
      </c>
      <c r="BO51" s="1475">
        <v>5.1299999999999998E-2</v>
      </c>
      <c r="BP51" s="284">
        <v>5.2400000000000002E-2</v>
      </c>
      <c r="BQ51" s="285">
        <v>5.2200000000000003E-2</v>
      </c>
    </row>
    <row r="52" spans="8:69" ht="19.5" customHeight="1" x14ac:dyDescent="0.3">
      <c r="H52" s="201" t="s">
        <v>271</v>
      </c>
      <c r="I52" s="83">
        <v>236263.4</v>
      </c>
      <c r="J52" s="83">
        <v>238982.9</v>
      </c>
      <c r="K52" s="83">
        <v>241805.9</v>
      </c>
      <c r="L52" s="83">
        <v>238497.5</v>
      </c>
      <c r="M52" s="83">
        <v>233548.5</v>
      </c>
      <c r="N52" s="83">
        <v>232794.7</v>
      </c>
      <c r="O52" s="83">
        <v>237097.7</v>
      </c>
      <c r="P52" s="83">
        <v>240782.2</v>
      </c>
      <c r="Q52" s="83">
        <v>239502.1</v>
      </c>
      <c r="R52" s="83">
        <v>239003.6</v>
      </c>
      <c r="S52" s="83">
        <v>238397</v>
      </c>
      <c r="T52" s="83">
        <v>243837.7</v>
      </c>
      <c r="U52" s="83">
        <v>246060.5</v>
      </c>
      <c r="V52" s="83">
        <v>248065.1</v>
      </c>
      <c r="W52" s="83">
        <v>251594.7</v>
      </c>
      <c r="X52" s="83">
        <v>259947.6</v>
      </c>
      <c r="Y52" s="83">
        <v>259773.3</v>
      </c>
      <c r="Z52" s="83">
        <v>264553.90000000002</v>
      </c>
      <c r="AA52" s="83">
        <v>269177.3</v>
      </c>
      <c r="AB52" s="83">
        <v>273299</v>
      </c>
      <c r="AC52" s="84">
        <v>273337.40000000002</v>
      </c>
      <c r="AD52" s="83">
        <v>277667.8</v>
      </c>
      <c r="AE52" s="84">
        <v>284358.2</v>
      </c>
      <c r="AF52" s="84">
        <v>296724.7</v>
      </c>
      <c r="AG52" s="83"/>
      <c r="AH52" s="83"/>
      <c r="AI52" s="83"/>
      <c r="AJ52" s="83"/>
      <c r="AK52" s="84">
        <v>299532.40000000002</v>
      </c>
      <c r="AL52" s="84">
        <v>307061.76370294008</v>
      </c>
      <c r="AM52" s="84">
        <v>312509.36259061686</v>
      </c>
      <c r="AN52" s="83">
        <v>322808.8</v>
      </c>
      <c r="AO52" s="83">
        <v>325930.27960073866</v>
      </c>
      <c r="AP52" s="200">
        <v>328606.51905800268</v>
      </c>
      <c r="AQ52" s="200">
        <v>333741.3</v>
      </c>
      <c r="AR52" s="200">
        <v>344137.6</v>
      </c>
      <c r="AS52" s="200">
        <v>355553.1</v>
      </c>
      <c r="AT52" s="201">
        <v>375681.3</v>
      </c>
      <c r="AU52" s="201">
        <v>381609.7</v>
      </c>
      <c r="AV52" s="201">
        <v>389144</v>
      </c>
      <c r="AW52" s="200"/>
      <c r="AX52" s="200"/>
      <c r="AY52" s="200"/>
      <c r="AZ52" s="200"/>
      <c r="BA52" s="200"/>
      <c r="BB52" s="200"/>
      <c r="BC52" s="200"/>
      <c r="BD52" s="200"/>
      <c r="BE52" s="200">
        <v>389863</v>
      </c>
      <c r="BF52" s="200">
        <v>396246.3</v>
      </c>
      <c r="BG52" s="200">
        <v>408582.7</v>
      </c>
      <c r="BH52" s="200">
        <v>424532.4</v>
      </c>
      <c r="BI52" s="200">
        <v>434048.5</v>
      </c>
      <c r="BJ52" s="328">
        <v>442832.45928068395</v>
      </c>
      <c r="BK52" s="328">
        <v>454801.5</v>
      </c>
      <c r="BL52" s="301">
        <v>471665.9</v>
      </c>
      <c r="BM52" s="301">
        <v>456034.8</v>
      </c>
      <c r="BN52" s="301">
        <v>454524.7</v>
      </c>
      <c r="BO52" s="1480">
        <v>461122.6</v>
      </c>
      <c r="BP52" s="328">
        <v>470606.1</v>
      </c>
      <c r="BQ52" s="329">
        <v>473544.4</v>
      </c>
    </row>
    <row r="53" spans="8:69" ht="19.5" customHeight="1" x14ac:dyDescent="0.3">
      <c r="H53" s="345" t="s">
        <v>272</v>
      </c>
      <c r="I53" s="83">
        <v>1850.7</v>
      </c>
      <c r="J53" s="83">
        <v>1843.8</v>
      </c>
      <c r="K53" s="83">
        <v>1837</v>
      </c>
      <c r="L53" s="83">
        <v>1732.8</v>
      </c>
      <c r="M53" s="83">
        <v>1574.7</v>
      </c>
      <c r="N53" s="83">
        <v>1493.7</v>
      </c>
      <c r="O53" s="83">
        <v>1476.8</v>
      </c>
      <c r="P53" s="83">
        <v>1452.5</v>
      </c>
      <c r="Q53" s="83">
        <v>1393.63</v>
      </c>
      <c r="R53" s="83">
        <v>1351.9</v>
      </c>
      <c r="S53" s="83">
        <v>1276.7</v>
      </c>
      <c r="T53" s="83">
        <v>1235.4000000000001</v>
      </c>
      <c r="U53" s="83">
        <v>1159.7</v>
      </c>
      <c r="V53" s="83">
        <v>1078</v>
      </c>
      <c r="W53" s="83">
        <v>1003</v>
      </c>
      <c r="X53" s="83">
        <v>983.4</v>
      </c>
      <c r="Y53" s="83">
        <v>939.5</v>
      </c>
      <c r="Z53" s="83">
        <v>906.5</v>
      </c>
      <c r="AA53" s="83">
        <v>876.4</v>
      </c>
      <c r="AB53" s="83">
        <v>853.8</v>
      </c>
      <c r="AC53" s="84">
        <v>829.2</v>
      </c>
      <c r="AD53" s="83">
        <v>839</v>
      </c>
      <c r="AE53" s="84">
        <v>868.2</v>
      </c>
      <c r="AF53" s="84">
        <v>931.7</v>
      </c>
      <c r="AG53" s="83"/>
      <c r="AH53" s="83"/>
      <c r="AI53" s="83"/>
      <c r="AJ53" s="83"/>
      <c r="AK53" s="84">
        <v>979.4</v>
      </c>
      <c r="AL53" s="84">
        <v>1073.5999999999999</v>
      </c>
      <c r="AM53" s="84">
        <v>1150.951612438</v>
      </c>
      <c r="AN53" s="83">
        <v>1233.2</v>
      </c>
      <c r="AO53" s="83">
        <v>1264.162923136</v>
      </c>
      <c r="AP53" s="200">
        <v>1277.9986527200001</v>
      </c>
      <c r="AQ53" s="200">
        <v>1243.5999999999999</v>
      </c>
      <c r="AR53" s="200">
        <v>1200</v>
      </c>
      <c r="AS53" s="200">
        <v>1168.7</v>
      </c>
      <c r="AT53" s="201">
        <v>1089.7</v>
      </c>
      <c r="AU53" s="201">
        <v>955.7</v>
      </c>
      <c r="AV53" s="201">
        <v>861.4</v>
      </c>
      <c r="AW53" s="200"/>
      <c r="AX53" s="200"/>
      <c r="AY53" s="200"/>
      <c r="AZ53" s="200"/>
      <c r="BA53" s="200"/>
      <c r="BB53" s="200"/>
      <c r="BC53" s="200"/>
      <c r="BD53" s="200"/>
      <c r="BE53" s="200">
        <v>779</v>
      </c>
      <c r="BF53" s="200">
        <v>757.3</v>
      </c>
      <c r="BG53" s="200">
        <v>769</v>
      </c>
      <c r="BH53" s="200">
        <v>880.4</v>
      </c>
      <c r="BI53" s="200">
        <v>1008.4</v>
      </c>
      <c r="BJ53" s="328">
        <v>1201.5277874569999</v>
      </c>
      <c r="BK53" s="328">
        <v>1673.7</v>
      </c>
      <c r="BL53" s="301">
        <v>2495.6999999999998</v>
      </c>
      <c r="BM53" s="301">
        <v>2972.4</v>
      </c>
      <c r="BN53" s="301">
        <v>3080.9</v>
      </c>
      <c r="BO53" s="1480">
        <v>3251.3</v>
      </c>
      <c r="BP53" s="328">
        <v>3446</v>
      </c>
      <c r="BQ53" s="329">
        <v>3360.2</v>
      </c>
    </row>
    <row r="54" spans="8:69" ht="19.5" customHeight="1" x14ac:dyDescent="0.3">
      <c r="H54" s="1585" t="s">
        <v>270</v>
      </c>
      <c r="I54" s="154">
        <v>3.1399999999999997E-2</v>
      </c>
      <c r="J54" s="154">
        <v>3.09E-2</v>
      </c>
      <c r="K54" s="154">
        <v>3.0099999999999998E-2</v>
      </c>
      <c r="L54" s="154">
        <v>2.8899999999999999E-2</v>
      </c>
      <c r="M54" s="154">
        <v>2.7300000000000001E-2</v>
      </c>
      <c r="N54" s="154">
        <v>2.5700000000000001E-2</v>
      </c>
      <c r="O54" s="154">
        <v>2.47E-2</v>
      </c>
      <c r="P54" s="154">
        <v>2.3900000000000001E-2</v>
      </c>
      <c r="Q54" s="154">
        <v>2.3599999999999999E-2</v>
      </c>
      <c r="R54" s="154">
        <v>2.2700000000000001E-2</v>
      </c>
      <c r="S54" s="154">
        <v>2.12E-2</v>
      </c>
      <c r="T54" s="154">
        <v>2.01E-2</v>
      </c>
      <c r="U54" s="154">
        <v>1.9099999999999999E-2</v>
      </c>
      <c r="V54" s="154">
        <v>1.7399999999999999E-2</v>
      </c>
      <c r="W54" s="154">
        <v>1.5800000000000002E-2</v>
      </c>
      <c r="X54" s="154">
        <v>1.4999999999999999E-2</v>
      </c>
      <c r="Y54" s="154">
        <v>1.4500000000000001E-2</v>
      </c>
      <c r="Z54" s="154">
        <v>1.38E-2</v>
      </c>
      <c r="AA54" s="154">
        <v>1.2999999999999999E-2</v>
      </c>
      <c r="AB54" s="154">
        <v>1.24E-2</v>
      </c>
      <c r="AC54" s="153">
        <v>1.23E-2</v>
      </c>
      <c r="AD54" s="154">
        <v>1.21E-2</v>
      </c>
      <c r="AE54" s="153">
        <v>1.21E-2</v>
      </c>
      <c r="AF54" s="153">
        <v>1.2500000000000001E-2</v>
      </c>
      <c r="AG54" s="83"/>
      <c r="AH54" s="83"/>
      <c r="AI54" s="83"/>
      <c r="AJ54" s="83"/>
      <c r="AK54" s="153">
        <v>1.3299999999999999E-2</v>
      </c>
      <c r="AL54" s="153">
        <v>1.4E-2</v>
      </c>
      <c r="AM54" s="153">
        <v>1.4611643571438822E-2</v>
      </c>
      <c r="AN54" s="154">
        <v>1.52E-2</v>
      </c>
      <c r="AO54" s="154">
        <v>1.5699999999999999E-2</v>
      </c>
      <c r="AP54" s="283">
        <v>1.5599999999999999E-2</v>
      </c>
      <c r="AQ54" s="283">
        <v>1.4800000000000001E-2</v>
      </c>
      <c r="AR54" s="283">
        <v>1.38E-2</v>
      </c>
      <c r="AS54" s="283">
        <v>1.32E-2</v>
      </c>
      <c r="AT54" s="284">
        <v>1.17E-2</v>
      </c>
      <c r="AU54" s="284">
        <v>0.01</v>
      </c>
      <c r="AV54" s="284">
        <v>8.8000000000000005E-3</v>
      </c>
      <c r="AW54" s="283"/>
      <c r="AX54" s="283"/>
      <c r="AY54" s="283"/>
      <c r="AZ54" s="283"/>
      <c r="BA54" s="283"/>
      <c r="BB54" s="283"/>
      <c r="BC54" s="283"/>
      <c r="BD54" s="283"/>
      <c r="BE54" s="283">
        <v>8.0999999999999996E-3</v>
      </c>
      <c r="BF54" s="283">
        <v>7.7000000000000002E-3</v>
      </c>
      <c r="BG54" s="283">
        <v>7.4999999999999997E-3</v>
      </c>
      <c r="BH54" s="283">
        <v>8.2000000000000007E-3</v>
      </c>
      <c r="BI54" s="283">
        <v>9.4000000000000004E-3</v>
      </c>
      <c r="BJ54" s="284">
        <v>1.09E-2</v>
      </c>
      <c r="BK54" s="284">
        <v>1.46E-2</v>
      </c>
      <c r="BL54" s="283">
        <v>2.1000000000000001E-2</v>
      </c>
      <c r="BM54" s="283">
        <v>2.64E-2</v>
      </c>
      <c r="BN54" s="283">
        <v>2.7199999999999998E-2</v>
      </c>
      <c r="BO54" s="1475">
        <v>2.8000000000000001E-2</v>
      </c>
      <c r="BP54" s="284">
        <v>2.9100000000000001E-2</v>
      </c>
      <c r="BQ54" s="285">
        <v>2.8500000000000001E-2</v>
      </c>
    </row>
    <row r="55" spans="8:69" ht="19.5" customHeight="1" x14ac:dyDescent="0.3">
      <c r="H55" s="313" t="s">
        <v>273</v>
      </c>
      <c r="I55" s="310">
        <v>2.8299999999999999E-2</v>
      </c>
      <c r="J55" s="310">
        <v>2.8000000000000001E-2</v>
      </c>
      <c r="K55" s="310">
        <v>2.69E-2</v>
      </c>
      <c r="L55" s="310">
        <v>2.6599999999999999E-2</v>
      </c>
      <c r="M55" s="310">
        <v>2.6100000000000002E-2</v>
      </c>
      <c r="N55" s="310">
        <v>2.53E-2</v>
      </c>
      <c r="O55" s="310">
        <v>2.4400000000000002E-2</v>
      </c>
      <c r="P55" s="310">
        <v>2.46E-2</v>
      </c>
      <c r="Q55" s="310">
        <v>2.3599999999999999E-2</v>
      </c>
      <c r="R55" s="310">
        <v>2.3699999999999999E-2</v>
      </c>
      <c r="S55" s="310">
        <v>2.41E-2</v>
      </c>
      <c r="T55" s="310">
        <v>2.35E-2</v>
      </c>
      <c r="U55" s="310">
        <v>2.2800000000000001E-2</v>
      </c>
      <c r="V55" s="310">
        <v>2.1700000000000001E-2</v>
      </c>
      <c r="W55" s="310">
        <v>2.1700000000000001E-2</v>
      </c>
      <c r="X55" s="310">
        <v>2.1000000000000001E-2</v>
      </c>
      <c r="Y55" s="310">
        <v>2.1299999999999999E-2</v>
      </c>
      <c r="Z55" s="310">
        <v>2.1600000000000001E-2</v>
      </c>
      <c r="AA55" s="310">
        <v>2.1600000000000001E-2</v>
      </c>
      <c r="AB55" s="310">
        <v>2.2100000000000002E-2</v>
      </c>
      <c r="AC55" s="311">
        <v>2.2800000000000001E-2</v>
      </c>
      <c r="AD55" s="310">
        <v>2.35E-2</v>
      </c>
      <c r="AE55" s="311">
        <v>2.3699999999999999E-2</v>
      </c>
      <c r="AF55" s="311">
        <v>2.3099999999999999E-2</v>
      </c>
      <c r="AG55" s="83"/>
      <c r="AH55" s="83"/>
      <c r="AI55" s="83"/>
      <c r="AJ55" s="83"/>
      <c r="AK55" s="311">
        <v>2.3699999999999999E-2</v>
      </c>
      <c r="AL55" s="311">
        <v>2.35E-2</v>
      </c>
      <c r="AM55" s="311">
        <v>2.3300000000000001E-2</v>
      </c>
      <c r="AN55" s="310">
        <v>2.3400000000000001E-2</v>
      </c>
      <c r="AO55" s="310">
        <v>2.3E-2</v>
      </c>
      <c r="AP55" s="312">
        <v>2.2700000000000001E-2</v>
      </c>
      <c r="AQ55" s="312">
        <v>2.24E-2</v>
      </c>
      <c r="AR55" s="312">
        <v>2.1999999999999999E-2</v>
      </c>
      <c r="AS55" s="312">
        <v>2.1299999999999999E-2</v>
      </c>
      <c r="AT55" s="313">
        <v>2.07E-2</v>
      </c>
      <c r="AU55" s="313">
        <v>2.0500000000000001E-2</v>
      </c>
      <c r="AV55" s="313">
        <v>2.0899999999999998E-2</v>
      </c>
      <c r="AW55" s="314"/>
      <c r="AX55" s="314"/>
      <c r="AY55" s="314"/>
      <c r="AZ55" s="314"/>
      <c r="BA55" s="314"/>
      <c r="BB55" s="314"/>
      <c r="BC55" s="314"/>
      <c r="BD55" s="314"/>
      <c r="BE55" s="312">
        <v>2.1600000000000001E-2</v>
      </c>
      <c r="BF55" s="312">
        <v>2.1600000000000001E-2</v>
      </c>
      <c r="BG55" s="312">
        <v>2.1499999999999998E-2</v>
      </c>
      <c r="BH55" s="312">
        <v>2.1999999999999999E-2</v>
      </c>
      <c r="BI55" s="312">
        <v>2.2200000000000001E-2</v>
      </c>
      <c r="BJ55" s="313">
        <v>2.2800000000000001E-2</v>
      </c>
      <c r="BK55" s="313">
        <v>2.2800000000000001E-2</v>
      </c>
      <c r="BL55" s="312">
        <v>2.2599999999999999E-2</v>
      </c>
      <c r="BM55" s="312">
        <v>2.3E-2</v>
      </c>
      <c r="BN55" s="312">
        <v>2.35E-2</v>
      </c>
      <c r="BO55" s="1478">
        <v>2.3300000000000001E-2</v>
      </c>
      <c r="BP55" s="313">
        <v>2.3300000000000001E-2</v>
      </c>
      <c r="BQ55" s="315">
        <v>2.3599999999999999E-2</v>
      </c>
    </row>
    <row r="56" spans="8:69" ht="19.5" customHeight="1" x14ac:dyDescent="0.3">
      <c r="H56" s="321" t="s">
        <v>274</v>
      </c>
      <c r="I56" s="330">
        <v>2.9700000000000001E-2</v>
      </c>
      <c r="J56" s="330">
        <v>2.93E-2</v>
      </c>
      <c r="K56" s="330">
        <v>2.8199999999999999E-2</v>
      </c>
      <c r="L56" s="330">
        <v>2.7900000000000001E-2</v>
      </c>
      <c r="M56" s="330">
        <v>2.7300000000000001E-2</v>
      </c>
      <c r="N56" s="330">
        <v>2.6499999999999999E-2</v>
      </c>
      <c r="O56" s="330">
        <v>2.5499999999999998E-2</v>
      </c>
      <c r="P56" s="330">
        <v>2.5700000000000001E-2</v>
      </c>
      <c r="Q56" s="330">
        <v>2.46E-2</v>
      </c>
      <c r="R56" s="330">
        <v>2.4799999999999999E-2</v>
      </c>
      <c r="S56" s="330">
        <v>2.52E-2</v>
      </c>
      <c r="T56" s="330">
        <v>2.46E-2</v>
      </c>
      <c r="U56" s="330">
        <v>2.3800000000000002E-2</v>
      </c>
      <c r="V56" s="330">
        <v>2.2599999999999999E-2</v>
      </c>
      <c r="W56" s="330">
        <v>2.2499999999999999E-2</v>
      </c>
      <c r="X56" s="330">
        <v>2.18E-2</v>
      </c>
      <c r="Y56" s="330">
        <v>2.1899999999999999E-2</v>
      </c>
      <c r="Z56" s="330">
        <v>2.2200000000000001E-2</v>
      </c>
      <c r="AA56" s="330">
        <v>2.2200000000000001E-2</v>
      </c>
      <c r="AB56" s="330">
        <v>2.2599999999999999E-2</v>
      </c>
      <c r="AC56" s="331">
        <v>2.3400000000000001E-2</v>
      </c>
      <c r="AD56" s="330">
        <v>2.4E-2</v>
      </c>
      <c r="AE56" s="331">
        <v>2.4199999999999999E-2</v>
      </c>
      <c r="AF56" s="331">
        <v>2.3699999999999999E-2</v>
      </c>
      <c r="AG56" s="83"/>
      <c r="AH56" s="83"/>
      <c r="AI56" s="83"/>
      <c r="AJ56" s="83"/>
      <c r="AK56" s="331">
        <v>2.4199999999999999E-2</v>
      </c>
      <c r="AL56" s="331">
        <v>2.4E-2</v>
      </c>
      <c r="AM56" s="331">
        <v>2.3900000000000001E-2</v>
      </c>
      <c r="AN56" s="330">
        <v>2.41E-2</v>
      </c>
      <c r="AO56" s="330">
        <v>2.3800000000000002E-2</v>
      </c>
      <c r="AP56" s="320">
        <v>2.35E-2</v>
      </c>
      <c r="AQ56" s="320">
        <v>2.3199999999999998E-2</v>
      </c>
      <c r="AR56" s="320">
        <v>2.2700000000000001E-2</v>
      </c>
      <c r="AS56" s="320">
        <v>2.1899999999999999E-2</v>
      </c>
      <c r="AT56" s="321">
        <v>2.1100000000000001E-2</v>
      </c>
      <c r="AU56" s="321">
        <v>2.0899999999999998E-2</v>
      </c>
      <c r="AV56" s="321">
        <v>2.12E-2</v>
      </c>
      <c r="AW56" s="314"/>
      <c r="AX56" s="314"/>
      <c r="AY56" s="314"/>
      <c r="AZ56" s="314"/>
      <c r="BA56" s="314"/>
      <c r="BB56" s="314"/>
      <c r="BC56" s="314"/>
      <c r="BD56" s="314"/>
      <c r="BE56" s="320">
        <v>2.1899999999999999E-2</v>
      </c>
      <c r="BF56" s="320">
        <v>2.1899999999999999E-2</v>
      </c>
      <c r="BG56" s="320">
        <v>2.1700000000000001E-2</v>
      </c>
      <c r="BH56" s="320">
        <v>2.23E-2</v>
      </c>
      <c r="BI56" s="320">
        <v>2.2499999999999999E-2</v>
      </c>
      <c r="BJ56" s="321">
        <v>2.3099999999999999E-2</v>
      </c>
      <c r="BK56" s="321">
        <v>2.3300000000000001E-2</v>
      </c>
      <c r="BL56" s="320">
        <v>2.3300000000000001E-2</v>
      </c>
      <c r="BM56" s="320">
        <v>2.4E-2</v>
      </c>
      <c r="BN56" s="320">
        <v>2.46E-2</v>
      </c>
      <c r="BO56" s="1479">
        <v>2.4400000000000002E-2</v>
      </c>
      <c r="BP56" s="321">
        <v>2.4500000000000001E-2</v>
      </c>
      <c r="BQ56" s="322">
        <v>2.47E-2</v>
      </c>
    </row>
    <row r="57" spans="8:69" ht="19.5" customHeight="1" x14ac:dyDescent="0.25">
      <c r="H57" s="292" t="s">
        <v>275</v>
      </c>
      <c r="I57" s="141"/>
      <c r="J57" s="141"/>
      <c r="K57" s="141"/>
      <c r="L57" s="141"/>
      <c r="M57" s="141"/>
      <c r="N57" s="141"/>
      <c r="O57" s="141"/>
      <c r="P57" s="141"/>
      <c r="Q57" s="141"/>
      <c r="R57" s="141"/>
      <c r="S57" s="141"/>
      <c r="T57" s="141"/>
      <c r="U57" s="141"/>
      <c r="V57" s="141"/>
      <c r="W57" s="141"/>
      <c r="X57" s="141"/>
      <c r="Y57" s="141"/>
      <c r="Z57" s="141"/>
      <c r="AA57" s="141"/>
      <c r="AB57" s="141"/>
      <c r="AC57" s="141"/>
      <c r="AD57" s="187"/>
      <c r="AE57" s="187"/>
      <c r="AF57" s="187"/>
      <c r="AG57" s="187"/>
      <c r="AI57" s="48"/>
      <c r="BD57" s="154"/>
      <c r="BE57" s="154"/>
      <c r="BF57" s="154"/>
      <c r="BG57" s="154"/>
      <c r="BH57" s="154"/>
      <c r="BI57" s="154"/>
      <c r="BJ57" s="154"/>
      <c r="BK57" s="154"/>
      <c r="BL57" s="154"/>
      <c r="BM57" s="154"/>
      <c r="BN57" s="154"/>
      <c r="BO57" s="154"/>
      <c r="BP57" s="154"/>
      <c r="BQ57" s="154"/>
    </row>
    <row r="58" spans="8:69" ht="19.5" customHeight="1" x14ac:dyDescent="0.3">
      <c r="H58" s="325" t="s">
        <v>276</v>
      </c>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8"/>
      <c r="AJ58" s="187"/>
      <c r="AK58" s="187"/>
      <c r="AL58" s="187"/>
      <c r="AM58" s="187"/>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7"/>
    </row>
    <row r="59" spans="8:69" ht="19.5" customHeight="1" x14ac:dyDescent="0.3">
      <c r="H59" s="326" t="s">
        <v>277</v>
      </c>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8"/>
      <c r="AJ59" s="187"/>
      <c r="AK59" s="187"/>
      <c r="AL59" s="187"/>
      <c r="AM59" s="187"/>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7"/>
    </row>
    <row r="60" spans="8:69" ht="18" customHeight="1" x14ac:dyDescent="0.3">
      <c r="H60" s="295"/>
      <c r="I60" s="187"/>
      <c r="J60" s="187"/>
      <c r="K60" s="187"/>
      <c r="L60" s="187"/>
      <c r="M60" s="187"/>
      <c r="N60" s="187"/>
      <c r="O60" s="187"/>
      <c r="P60" s="187"/>
      <c r="Q60" s="187"/>
      <c r="R60" s="187"/>
      <c r="S60" s="187"/>
      <c r="T60" s="187"/>
      <c r="U60" s="187"/>
      <c r="V60" s="187"/>
      <c r="W60" s="187"/>
      <c r="X60" s="187"/>
      <c r="Y60" s="187"/>
      <c r="Z60" s="187"/>
      <c r="AA60" s="187"/>
      <c r="AB60" s="187"/>
      <c r="AC60" s="187"/>
      <c r="AD60" s="187"/>
      <c r="AE60" s="187"/>
      <c r="AF60" s="187"/>
      <c r="AG60" s="187"/>
      <c r="AH60" s="187"/>
      <c r="AI60" s="188"/>
      <c r="AJ60" s="187"/>
      <c r="AK60" s="187"/>
      <c r="AL60" s="187"/>
      <c r="AM60" s="187"/>
      <c r="AN60" s="187"/>
      <c r="AO60" s="187"/>
      <c r="AP60" s="187"/>
      <c r="AQ60" s="187"/>
      <c r="AR60" s="187"/>
      <c r="AS60" s="187"/>
      <c r="AT60" s="187"/>
      <c r="AU60" s="187"/>
      <c r="AV60" s="187"/>
      <c r="AW60" s="187"/>
      <c r="AX60" s="187"/>
      <c r="AY60" s="187"/>
      <c r="AZ60" s="187"/>
      <c r="BA60" s="187"/>
      <c r="BB60" s="187"/>
      <c r="BC60" s="187"/>
      <c r="BD60" s="187"/>
      <c r="BE60" s="187"/>
      <c r="BF60" s="187"/>
      <c r="BG60" s="187"/>
      <c r="BH60" s="187"/>
      <c r="BI60" s="187"/>
      <c r="BJ60" s="187"/>
      <c r="BK60" s="187"/>
      <c r="BL60" s="187"/>
      <c r="BM60" s="187"/>
      <c r="BN60" s="187"/>
      <c r="BO60" s="187"/>
      <c r="BP60" s="187"/>
      <c r="BQ60" s="187"/>
    </row>
  </sheetData>
  <mergeCells count="27">
    <mergeCell ref="C12:E12"/>
    <mergeCell ref="B4:E4"/>
    <mergeCell ref="C8:E8"/>
    <mergeCell ref="BA8:BH8"/>
    <mergeCell ref="BI8:BL8"/>
    <mergeCell ref="C10:E10"/>
    <mergeCell ref="H22:BO23"/>
    <mergeCell ref="D23:E23"/>
    <mergeCell ref="D13:E13"/>
    <mergeCell ref="D14:E14"/>
    <mergeCell ref="D16:E16"/>
    <mergeCell ref="D17:E17"/>
    <mergeCell ref="D18:E18"/>
    <mergeCell ref="C34:E34"/>
    <mergeCell ref="C36:E36"/>
    <mergeCell ref="C38:E38"/>
    <mergeCell ref="D15:F15"/>
    <mergeCell ref="D24:E24"/>
    <mergeCell ref="C25:E25"/>
    <mergeCell ref="C26:E26"/>
    <mergeCell ref="C28:E28"/>
    <mergeCell ref="C30:E30"/>
    <mergeCell ref="C32:E32"/>
    <mergeCell ref="D19:E19"/>
    <mergeCell ref="D20:E20"/>
    <mergeCell ref="D21:E21"/>
    <mergeCell ref="D22:E22"/>
  </mergeCells>
  <phoneticPr fontId="3" type="noConversion"/>
  <hyperlinks>
    <hyperlink ref="C12" location="G_IS!A1" display="KB Financial Group"/>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14:E14" location="G_BS!A1" display="Condensed Balance Sheet"/>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D13:E13" location="G_IS!A1" display="Condensed Income Statement"/>
    <hyperlink ref="D23:E23" location="G_Employees!A1" display="Employees / Branches"/>
    <hyperlink ref="D24:E24" location="'G_Credit Rating'!A1" display="Credit Ratings"/>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1" manualBreakCount="1">
    <brk id="45" max="6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BE40"/>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7" width="15.5" style="38" customWidth="1"/>
    <col min="58" max="16384" width="10.75" style="38"/>
  </cols>
  <sheetData>
    <row r="1" spans="2:57" ht="5.25" customHeight="1" x14ac:dyDescent="0.3"/>
    <row r="2" spans="2:57" ht="28.5" customHeight="1" x14ac:dyDescent="0.35">
      <c r="H2" s="39"/>
    </row>
    <row r="3" spans="2:57" ht="3" customHeight="1" x14ac:dyDescent="0.3">
      <c r="H3" s="40"/>
    </row>
    <row r="4" spans="2:57" ht="30" customHeight="1" x14ac:dyDescent="0.3">
      <c r="B4" s="1719" t="s">
        <v>37</v>
      </c>
      <c r="C4" s="1719"/>
      <c r="D4" s="1719"/>
      <c r="E4" s="1719"/>
      <c r="F4" s="42"/>
      <c r="G4" s="42"/>
      <c r="H4" s="64" t="s">
        <v>279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row>
    <row r="5" spans="2:57" ht="18" customHeight="1" x14ac:dyDescent="0.3">
      <c r="B5" s="230"/>
      <c r="C5" s="230"/>
      <c r="D5" s="230"/>
      <c r="E5" s="230"/>
      <c r="H5" s="232"/>
      <c r="AI5" s="38"/>
      <c r="AV5" s="69"/>
      <c r="AW5" s="69"/>
      <c r="AX5" s="69"/>
      <c r="AY5" s="69"/>
      <c r="AZ5" s="69"/>
      <c r="BA5" s="69"/>
      <c r="BB5" s="69"/>
      <c r="BC5" s="69"/>
      <c r="BD5" s="69"/>
      <c r="BE5" s="69"/>
    </row>
    <row r="6" spans="2:57" ht="3" customHeight="1" thickBot="1" x14ac:dyDescent="0.35">
      <c r="H6" s="40"/>
    </row>
    <row r="7" spans="2:57" ht="12" customHeight="1" thickTop="1" x14ac:dyDescent="0.3">
      <c r="B7" s="193"/>
      <c r="C7" s="67"/>
      <c r="D7" s="67"/>
      <c r="E7" s="6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J7" s="48"/>
      <c r="AK7" s="48"/>
      <c r="AL7" s="48"/>
      <c r="AM7" s="48"/>
      <c r="AN7" s="48"/>
      <c r="AO7" s="48"/>
      <c r="AP7" s="48"/>
      <c r="AQ7" s="48"/>
      <c r="AR7" s="48"/>
      <c r="AS7" s="48"/>
      <c r="AT7" s="48"/>
      <c r="AU7" s="48"/>
      <c r="AV7" s="233"/>
      <c r="AW7" s="233"/>
      <c r="AX7" s="233"/>
      <c r="AY7" s="234"/>
      <c r="AZ7" s="234"/>
      <c r="BA7" s="234"/>
      <c r="BB7" s="234"/>
      <c r="BC7" s="234"/>
      <c r="BD7" s="234"/>
      <c r="BE7" s="234"/>
    </row>
    <row r="8" spans="2:57" ht="19.5" customHeight="1" thickBot="1" x14ac:dyDescent="0.35">
      <c r="B8" s="74"/>
      <c r="C8" s="1721" t="s">
        <v>2</v>
      </c>
      <c r="D8" s="1721"/>
      <c r="E8" s="1722"/>
      <c r="F8" s="56"/>
      <c r="H8" s="77" t="s">
        <v>39</v>
      </c>
      <c r="I8" s="194"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142</v>
      </c>
      <c r="AC8" s="78" t="s">
        <v>143</v>
      </c>
      <c r="AD8" s="78" t="s">
        <v>61</v>
      </c>
      <c r="AE8" s="78" t="s">
        <v>62</v>
      </c>
      <c r="AF8" s="78" t="s">
        <v>63</v>
      </c>
      <c r="AG8" s="78" t="s">
        <v>64</v>
      </c>
      <c r="AH8" s="78" t="s">
        <v>65</v>
      </c>
      <c r="AI8" s="78" t="s">
        <v>66</v>
      </c>
      <c r="AJ8" s="78" t="s">
        <v>67</v>
      </c>
      <c r="AK8" s="78" t="s">
        <v>68</v>
      </c>
      <c r="AL8" s="78" t="s">
        <v>69</v>
      </c>
      <c r="AM8" s="78" t="s">
        <v>70</v>
      </c>
      <c r="AN8" s="78" t="s">
        <v>71</v>
      </c>
      <c r="AO8" s="78" t="s">
        <v>72</v>
      </c>
      <c r="AP8" s="78" t="s">
        <v>73</v>
      </c>
      <c r="AQ8" s="78" t="s">
        <v>74</v>
      </c>
      <c r="AR8" s="81" t="s">
        <v>75</v>
      </c>
      <c r="AS8" s="78" t="s">
        <v>76</v>
      </c>
      <c r="AT8" s="78" t="s">
        <v>77</v>
      </c>
      <c r="AU8" s="78" t="s">
        <v>78</v>
      </c>
      <c r="AV8" s="78" t="s">
        <v>79</v>
      </c>
      <c r="AW8" s="78" t="s">
        <v>80</v>
      </c>
      <c r="AX8" s="78" t="s">
        <v>81</v>
      </c>
      <c r="AY8" s="78" t="s">
        <v>82</v>
      </c>
      <c r="AZ8" s="78" t="s">
        <v>83</v>
      </c>
      <c r="BA8" s="81" t="s">
        <v>84</v>
      </c>
      <c r="BB8" s="81" t="s">
        <v>85</v>
      </c>
      <c r="BC8" s="81" t="s">
        <v>869</v>
      </c>
      <c r="BD8" s="81" t="s">
        <v>890</v>
      </c>
      <c r="BE8" s="81" t="s">
        <v>891</v>
      </c>
    </row>
    <row r="9" spans="2:57" ht="19.5" customHeight="1" x14ac:dyDescent="0.3">
      <c r="B9" s="71"/>
      <c r="C9" s="75"/>
      <c r="D9" s="75"/>
      <c r="E9" s="76"/>
      <c r="F9" s="75"/>
      <c r="H9" s="237" t="s">
        <v>280</v>
      </c>
      <c r="I9" s="256">
        <v>60.2</v>
      </c>
      <c r="J9" s="256">
        <v>58.1</v>
      </c>
      <c r="K9" s="256">
        <v>55.4</v>
      </c>
      <c r="L9" s="256">
        <v>56.4</v>
      </c>
      <c r="M9" s="256">
        <v>59.4</v>
      </c>
      <c r="N9" s="206">
        <v>65.900000000000006</v>
      </c>
      <c r="O9" s="206">
        <v>60</v>
      </c>
      <c r="P9" s="206">
        <v>68.7</v>
      </c>
      <c r="Q9" s="206">
        <v>69.5</v>
      </c>
      <c r="R9" s="206">
        <v>74.900000000000006</v>
      </c>
      <c r="S9" s="206">
        <v>88.3</v>
      </c>
      <c r="T9" s="206">
        <v>87.4</v>
      </c>
      <c r="U9" s="206">
        <v>105.5</v>
      </c>
      <c r="V9" s="206">
        <v>103.9</v>
      </c>
      <c r="W9" s="206">
        <v>92.8</v>
      </c>
      <c r="X9" s="206">
        <v>73.400000000000006</v>
      </c>
      <c r="Y9" s="206">
        <v>79.400000000000006</v>
      </c>
      <c r="Z9" s="206">
        <v>80.3</v>
      </c>
      <c r="AA9" s="206">
        <v>89.2</v>
      </c>
      <c r="AB9" s="206">
        <v>90.1</v>
      </c>
      <c r="AC9" s="207">
        <v>124.6</v>
      </c>
      <c r="AD9" s="206">
        <v>104.4</v>
      </c>
      <c r="AE9" s="207">
        <v>121.2</v>
      </c>
      <c r="AF9" s="207">
        <v>136.6</v>
      </c>
      <c r="AG9" s="207">
        <v>156.4</v>
      </c>
      <c r="AH9" s="207">
        <v>140.80000000000001</v>
      </c>
      <c r="AI9" s="207">
        <v>101</v>
      </c>
      <c r="AJ9" s="206">
        <v>98.2</v>
      </c>
      <c r="AK9" s="206">
        <v>129.5</v>
      </c>
      <c r="AL9" s="206">
        <v>152.5</v>
      </c>
      <c r="AM9" s="206">
        <v>128.5</v>
      </c>
      <c r="AN9" s="206">
        <v>131.6</v>
      </c>
      <c r="AO9" s="210">
        <v>136.5</v>
      </c>
      <c r="AP9" s="211">
        <v>99.399999999999864</v>
      </c>
      <c r="AQ9" s="211">
        <v>122.90000000000009</v>
      </c>
      <c r="AR9" s="211">
        <v>127.6</v>
      </c>
      <c r="AS9" s="210">
        <v>167.5</v>
      </c>
      <c r="AT9" s="210">
        <v>140.89999999999986</v>
      </c>
      <c r="AU9" s="210">
        <v>143.40000000000032</v>
      </c>
      <c r="AV9" s="211">
        <v>135.1</v>
      </c>
      <c r="AW9" s="211">
        <v>125.5</v>
      </c>
      <c r="AX9" s="211">
        <v>114.89999999999986</v>
      </c>
      <c r="AY9" s="211">
        <v>119.39999999999986</v>
      </c>
      <c r="AZ9" s="211">
        <v>108.00000000000045</v>
      </c>
      <c r="BA9" s="210">
        <v>121.79999999999995</v>
      </c>
      <c r="BB9" s="210">
        <v>132.70000000000005</v>
      </c>
      <c r="BC9" s="1469">
        <v>129.19999999999999</v>
      </c>
      <c r="BD9" s="211">
        <v>124.3</v>
      </c>
      <c r="BE9" s="213">
        <v>103</v>
      </c>
    </row>
    <row r="10" spans="2:57" ht="19.5" customHeight="1" x14ac:dyDescent="0.3">
      <c r="B10" s="74"/>
      <c r="C10" s="1721" t="s">
        <v>36</v>
      </c>
      <c r="D10" s="1721"/>
      <c r="E10" s="1722"/>
      <c r="F10" s="56"/>
      <c r="H10" s="10" t="s">
        <v>281</v>
      </c>
      <c r="I10" s="256">
        <v>330.3</v>
      </c>
      <c r="J10" s="256">
        <v>307.8</v>
      </c>
      <c r="K10" s="256">
        <v>365.2</v>
      </c>
      <c r="L10" s="256">
        <v>333.3</v>
      </c>
      <c r="M10" s="256">
        <v>307.5</v>
      </c>
      <c r="N10" s="206">
        <v>326.39999999999998</v>
      </c>
      <c r="O10" s="206">
        <v>312.39999999999998</v>
      </c>
      <c r="P10" s="206">
        <v>279</v>
      </c>
      <c r="Q10" s="206">
        <v>243.9</v>
      </c>
      <c r="R10" s="206">
        <v>277.2</v>
      </c>
      <c r="S10" s="206">
        <v>263</v>
      </c>
      <c r="T10" s="206">
        <v>278.5</v>
      </c>
      <c r="U10" s="206">
        <v>276.60000000000002</v>
      </c>
      <c r="V10" s="206">
        <v>290.10000000000002</v>
      </c>
      <c r="W10" s="206">
        <v>304.60000000000002</v>
      </c>
      <c r="X10" s="206">
        <v>288.10000000000002</v>
      </c>
      <c r="Y10" s="206">
        <v>288.8</v>
      </c>
      <c r="Z10" s="206">
        <v>283.89999999999998</v>
      </c>
      <c r="AA10" s="206">
        <v>286.39999999999998</v>
      </c>
      <c r="AB10" s="206">
        <v>386.8</v>
      </c>
      <c r="AC10" s="207">
        <v>396</v>
      </c>
      <c r="AD10" s="206">
        <v>405.8</v>
      </c>
      <c r="AE10" s="207">
        <v>370.1</v>
      </c>
      <c r="AF10" s="207">
        <v>391.3</v>
      </c>
      <c r="AG10" s="207">
        <v>472.5</v>
      </c>
      <c r="AH10" s="207">
        <v>455</v>
      </c>
      <c r="AI10" s="207">
        <v>422.00000000000011</v>
      </c>
      <c r="AJ10" s="206">
        <v>397.5</v>
      </c>
      <c r="AK10" s="206">
        <v>421.1</v>
      </c>
      <c r="AL10" s="206">
        <v>432.6</v>
      </c>
      <c r="AM10" s="206">
        <v>452.3</v>
      </c>
      <c r="AN10" s="206">
        <v>506.9</v>
      </c>
      <c r="AO10" s="210">
        <v>533.6</v>
      </c>
      <c r="AP10" s="211">
        <v>611.79999999999995</v>
      </c>
      <c r="AQ10" s="211">
        <v>666.3</v>
      </c>
      <c r="AR10" s="211">
        <v>660.8</v>
      </c>
      <c r="AS10" s="210">
        <v>799.7</v>
      </c>
      <c r="AT10" s="210">
        <v>724.5</v>
      </c>
      <c r="AU10" s="210">
        <v>767.89999999999964</v>
      </c>
      <c r="AV10" s="211">
        <v>746.6</v>
      </c>
      <c r="AW10" s="210">
        <v>831.8</v>
      </c>
      <c r="AX10" s="210">
        <v>819.59999999999991</v>
      </c>
      <c r="AY10" s="210">
        <v>753.3</v>
      </c>
      <c r="AZ10" s="210">
        <v>642.4</v>
      </c>
      <c r="BA10" s="210">
        <v>792.19999999999993</v>
      </c>
      <c r="BB10" s="210">
        <v>818.7</v>
      </c>
      <c r="BC10" s="1469">
        <v>772.2</v>
      </c>
      <c r="BD10" s="211">
        <v>782.4</v>
      </c>
      <c r="BE10" s="213">
        <v>887.1</v>
      </c>
    </row>
    <row r="11" spans="2:57" ht="19.5" customHeight="1" x14ac:dyDescent="0.3">
      <c r="B11" s="74"/>
      <c r="C11" s="89"/>
      <c r="D11" s="75"/>
      <c r="E11" s="76"/>
      <c r="F11" s="75"/>
      <c r="H11" s="1" t="s">
        <v>282</v>
      </c>
      <c r="I11" s="90">
        <v>87.2</v>
      </c>
      <c r="J11" s="90">
        <v>90.7</v>
      </c>
      <c r="K11" s="90">
        <v>104.1</v>
      </c>
      <c r="L11" s="90">
        <v>118.1</v>
      </c>
      <c r="M11" s="90">
        <v>94.5</v>
      </c>
      <c r="N11" s="83">
        <v>112.1</v>
      </c>
      <c r="O11" s="83">
        <v>126.6</v>
      </c>
      <c r="P11" s="83">
        <v>115.4</v>
      </c>
      <c r="Q11" s="83">
        <v>99.8</v>
      </c>
      <c r="R11" s="83">
        <v>111.7</v>
      </c>
      <c r="S11" s="83">
        <v>108.8</v>
      </c>
      <c r="T11" s="83">
        <v>98.1</v>
      </c>
      <c r="U11" s="83">
        <v>124.1</v>
      </c>
      <c r="V11" s="83">
        <v>104.4</v>
      </c>
      <c r="W11" s="83">
        <v>118.7</v>
      </c>
      <c r="X11" s="83">
        <v>123</v>
      </c>
      <c r="Y11" s="83">
        <v>109.1</v>
      </c>
      <c r="Z11" s="83">
        <v>90</v>
      </c>
      <c r="AA11" s="83">
        <v>101.8</v>
      </c>
      <c r="AB11" s="83">
        <v>117.6</v>
      </c>
      <c r="AC11" s="84">
        <v>109.9</v>
      </c>
      <c r="AD11" s="83">
        <v>99.5</v>
      </c>
      <c r="AE11" s="84">
        <v>82.9</v>
      </c>
      <c r="AF11" s="84">
        <v>73.2</v>
      </c>
      <c r="AG11" s="84">
        <v>112.2</v>
      </c>
      <c r="AH11" s="84">
        <v>105.9</v>
      </c>
      <c r="AI11" s="84">
        <v>107.10000000000001</v>
      </c>
      <c r="AJ11" s="83">
        <v>127.5</v>
      </c>
      <c r="AK11" s="83">
        <v>100.6</v>
      </c>
      <c r="AL11" s="83">
        <v>87</v>
      </c>
      <c r="AM11" s="83">
        <v>102.2</v>
      </c>
      <c r="AN11" s="83">
        <v>134.4</v>
      </c>
      <c r="AO11" s="200">
        <v>112.5</v>
      </c>
      <c r="AP11" s="201">
        <v>133.9</v>
      </c>
      <c r="AQ11" s="201">
        <v>127.99999999999997</v>
      </c>
      <c r="AR11" s="201">
        <v>155.19999999999999</v>
      </c>
      <c r="AS11" s="200">
        <v>182.7</v>
      </c>
      <c r="AT11" s="200">
        <v>162.30000000000001</v>
      </c>
      <c r="AU11" s="200">
        <v>162.10000000000002</v>
      </c>
      <c r="AV11" s="201">
        <v>188.1</v>
      </c>
      <c r="AW11" s="201">
        <v>175.4</v>
      </c>
      <c r="AX11" s="201">
        <v>190.49999999999997</v>
      </c>
      <c r="AY11" s="201">
        <v>161.20000000000005</v>
      </c>
      <c r="AZ11" s="201">
        <v>149.29999999999995</v>
      </c>
      <c r="BA11" s="200">
        <v>195.1</v>
      </c>
      <c r="BB11" s="200">
        <v>173.5</v>
      </c>
      <c r="BC11" s="1468">
        <v>170.1</v>
      </c>
      <c r="BD11" s="201">
        <v>198.6</v>
      </c>
      <c r="BE11" s="203">
        <v>214.1</v>
      </c>
    </row>
    <row r="12" spans="2:57" ht="19.5" customHeight="1" x14ac:dyDescent="0.3">
      <c r="B12" s="74"/>
      <c r="C12" s="1721" t="s">
        <v>0</v>
      </c>
      <c r="D12" s="1721"/>
      <c r="E12" s="1722"/>
      <c r="F12" s="56"/>
      <c r="H12" s="3" t="s">
        <v>283</v>
      </c>
      <c r="I12" s="90">
        <v>8.3000000000000007</v>
      </c>
      <c r="J12" s="90">
        <v>8.1999999999999993</v>
      </c>
      <c r="K12" s="90">
        <v>8.5</v>
      </c>
      <c r="L12" s="90">
        <v>8.6</v>
      </c>
      <c r="M12" s="90">
        <v>8</v>
      </c>
      <c r="N12" s="83">
        <v>8.5</v>
      </c>
      <c r="O12" s="83">
        <v>9.5</v>
      </c>
      <c r="P12" s="83">
        <v>8.1999999999999993</v>
      </c>
      <c r="Q12" s="83">
        <v>6.9</v>
      </c>
      <c r="R12" s="83">
        <v>7.9</v>
      </c>
      <c r="S12" s="83">
        <v>7.4</v>
      </c>
      <c r="T12" s="83">
        <v>7.6</v>
      </c>
      <c r="U12" s="83">
        <v>7.2</v>
      </c>
      <c r="V12" s="83">
        <v>7.4</v>
      </c>
      <c r="W12" s="83">
        <v>7.7</v>
      </c>
      <c r="X12" s="83">
        <v>7.8</v>
      </c>
      <c r="Y12" s="83">
        <v>7.7</v>
      </c>
      <c r="Z12" s="83">
        <v>7.4</v>
      </c>
      <c r="AA12" s="83">
        <v>7.9</v>
      </c>
      <c r="AB12" s="83">
        <v>17.7</v>
      </c>
      <c r="AC12" s="84">
        <v>10.4</v>
      </c>
      <c r="AD12" s="83">
        <v>16.2</v>
      </c>
      <c r="AE12" s="84">
        <v>10.7</v>
      </c>
      <c r="AF12" s="84">
        <v>12.2</v>
      </c>
      <c r="AG12" s="84">
        <v>9.4</v>
      </c>
      <c r="AH12" s="84">
        <v>10.199999999999999</v>
      </c>
      <c r="AI12" s="84">
        <v>11.399999999999997</v>
      </c>
      <c r="AJ12" s="83">
        <v>13.100000000000001</v>
      </c>
      <c r="AK12" s="83">
        <v>11.5</v>
      </c>
      <c r="AL12" s="83">
        <v>13</v>
      </c>
      <c r="AM12" s="83">
        <v>9.6</v>
      </c>
      <c r="AN12" s="83">
        <v>14</v>
      </c>
      <c r="AO12" s="200">
        <v>13.1</v>
      </c>
      <c r="AP12" s="201">
        <v>14.700000000000001</v>
      </c>
      <c r="AQ12" s="201">
        <v>13.599999999999998</v>
      </c>
      <c r="AR12" s="201">
        <v>12.7</v>
      </c>
      <c r="AS12" s="200">
        <v>12.4</v>
      </c>
      <c r="AT12" s="200">
        <v>11.700000000000001</v>
      </c>
      <c r="AU12" s="200">
        <v>11.899999999999997</v>
      </c>
      <c r="AV12" s="201">
        <v>13.8</v>
      </c>
      <c r="AW12" s="201">
        <v>15.1</v>
      </c>
      <c r="AX12" s="201">
        <v>18.199999999999996</v>
      </c>
      <c r="AY12" s="201">
        <v>16</v>
      </c>
      <c r="AZ12" s="201">
        <v>17.5</v>
      </c>
      <c r="BA12" s="200">
        <v>15.7</v>
      </c>
      <c r="BB12" s="200">
        <v>18.8</v>
      </c>
      <c r="BC12" s="1468">
        <v>20.3</v>
      </c>
      <c r="BD12" s="201">
        <v>22.5</v>
      </c>
      <c r="BE12" s="203">
        <v>22.3</v>
      </c>
    </row>
    <row r="13" spans="2:57" ht="19.5" customHeight="1" x14ac:dyDescent="0.3">
      <c r="B13" s="74"/>
      <c r="C13" s="214"/>
      <c r="D13" s="1729" t="s">
        <v>9</v>
      </c>
      <c r="E13" s="1730"/>
      <c r="F13" s="216"/>
      <c r="H13" s="215" t="s">
        <v>284</v>
      </c>
      <c r="I13" s="90">
        <v>214.6</v>
      </c>
      <c r="J13" s="90">
        <v>184.8</v>
      </c>
      <c r="K13" s="90">
        <v>230.3</v>
      </c>
      <c r="L13" s="90">
        <v>186.4</v>
      </c>
      <c r="M13" s="90">
        <v>183.9</v>
      </c>
      <c r="N13" s="83">
        <v>184.1</v>
      </c>
      <c r="O13" s="83">
        <v>154.5</v>
      </c>
      <c r="P13" s="83">
        <v>135.5</v>
      </c>
      <c r="Q13" s="83">
        <v>117.7</v>
      </c>
      <c r="R13" s="83">
        <v>136</v>
      </c>
      <c r="S13" s="83">
        <v>126.7</v>
      </c>
      <c r="T13" s="83">
        <v>153.30000000000001</v>
      </c>
      <c r="U13" s="83">
        <v>126.2</v>
      </c>
      <c r="V13" s="83">
        <v>158</v>
      </c>
      <c r="W13" s="83">
        <v>157.69999999999999</v>
      </c>
      <c r="X13" s="83">
        <v>137.1</v>
      </c>
      <c r="Y13" s="83">
        <v>152.4</v>
      </c>
      <c r="Z13" s="83">
        <v>166.4</v>
      </c>
      <c r="AA13" s="83">
        <v>158.4</v>
      </c>
      <c r="AB13" s="83">
        <v>233.1</v>
      </c>
      <c r="AC13" s="84">
        <v>257.8</v>
      </c>
      <c r="AD13" s="83">
        <v>269.89999999999998</v>
      </c>
      <c r="AE13" s="84">
        <v>257.3</v>
      </c>
      <c r="AF13" s="84">
        <v>290.5</v>
      </c>
      <c r="AG13" s="84">
        <v>331.6</v>
      </c>
      <c r="AH13" s="84">
        <v>319.3</v>
      </c>
      <c r="AI13" s="84">
        <v>286.00000000000011</v>
      </c>
      <c r="AJ13" s="83">
        <v>238.39999999999998</v>
      </c>
      <c r="AK13" s="83">
        <v>292.5</v>
      </c>
      <c r="AL13" s="83">
        <v>305.20000000000005</v>
      </c>
      <c r="AM13" s="83">
        <v>319.89999999999998</v>
      </c>
      <c r="AN13" s="83">
        <v>338.9</v>
      </c>
      <c r="AO13" s="200">
        <v>389.9</v>
      </c>
      <c r="AP13" s="201">
        <v>433.5</v>
      </c>
      <c r="AQ13" s="201">
        <v>497.19999999999993</v>
      </c>
      <c r="AR13" s="201">
        <v>451.8</v>
      </c>
      <c r="AS13" s="200">
        <v>554.4</v>
      </c>
      <c r="AT13" s="200">
        <v>504.5</v>
      </c>
      <c r="AU13" s="200">
        <v>555.79999999999995</v>
      </c>
      <c r="AV13" s="201">
        <v>493.3</v>
      </c>
      <c r="AW13" s="201">
        <v>591.70000000000005</v>
      </c>
      <c r="AX13" s="201">
        <v>556.70000000000005</v>
      </c>
      <c r="AY13" s="201">
        <v>524.6</v>
      </c>
      <c r="AZ13" s="200">
        <v>425.4</v>
      </c>
      <c r="BA13" s="200">
        <v>529.09999999999991</v>
      </c>
      <c r="BB13" s="200">
        <v>571.9</v>
      </c>
      <c r="BC13" s="1468">
        <v>529.1</v>
      </c>
      <c r="BD13" s="201">
        <v>516.79999999999995</v>
      </c>
      <c r="BE13" s="203">
        <v>597.80000000000007</v>
      </c>
    </row>
    <row r="14" spans="2:57" ht="19.5" customHeight="1" x14ac:dyDescent="0.3">
      <c r="B14" s="74"/>
      <c r="C14" s="214"/>
      <c r="D14" s="1729" t="s">
        <v>11</v>
      </c>
      <c r="E14" s="1730"/>
      <c r="F14" s="216"/>
      <c r="H14" s="215" t="s">
        <v>285</v>
      </c>
      <c r="I14" s="90">
        <v>79.5</v>
      </c>
      <c r="J14" s="90">
        <v>63.2</v>
      </c>
      <c r="K14" s="90">
        <v>72.400000000000006</v>
      </c>
      <c r="L14" s="90">
        <v>70.099999999999994</v>
      </c>
      <c r="M14" s="90">
        <v>68.8</v>
      </c>
      <c r="N14" s="83">
        <v>48.3</v>
      </c>
      <c r="O14" s="83">
        <v>46.8</v>
      </c>
      <c r="P14" s="83">
        <v>43.1</v>
      </c>
      <c r="Q14" s="83">
        <v>36.5</v>
      </c>
      <c r="R14" s="83">
        <v>40.700000000000003</v>
      </c>
      <c r="S14" s="83">
        <v>37.1</v>
      </c>
      <c r="T14" s="83">
        <v>43.7</v>
      </c>
      <c r="U14" s="83">
        <v>38.200000000000003</v>
      </c>
      <c r="V14" s="83">
        <v>39.4</v>
      </c>
      <c r="W14" s="83">
        <v>46.9</v>
      </c>
      <c r="X14" s="83">
        <v>43.6</v>
      </c>
      <c r="Y14" s="83">
        <v>45.7</v>
      </c>
      <c r="Z14" s="83">
        <v>45.3</v>
      </c>
      <c r="AA14" s="83">
        <v>42.5</v>
      </c>
      <c r="AB14" s="83">
        <v>38.700000000000003</v>
      </c>
      <c r="AC14" s="84">
        <v>45.1</v>
      </c>
      <c r="AD14" s="83">
        <v>37.5</v>
      </c>
      <c r="AE14" s="84">
        <v>36.5</v>
      </c>
      <c r="AF14" s="84">
        <v>32.9</v>
      </c>
      <c r="AG14" s="84">
        <v>33.200000000000003</v>
      </c>
      <c r="AH14" s="84">
        <v>34.700000000000003</v>
      </c>
      <c r="AI14" s="84">
        <v>43.599999999999994</v>
      </c>
      <c r="AJ14" s="83">
        <v>38.099999999999994</v>
      </c>
      <c r="AK14" s="83">
        <v>37.4</v>
      </c>
      <c r="AL14" s="83">
        <v>43.9</v>
      </c>
      <c r="AM14" s="83">
        <v>42.4</v>
      </c>
      <c r="AN14" s="83">
        <v>48.5</v>
      </c>
      <c r="AO14" s="200">
        <v>50</v>
      </c>
      <c r="AP14" s="201">
        <v>46.900000000000006</v>
      </c>
      <c r="AQ14" s="201">
        <v>51</v>
      </c>
      <c r="AR14" s="201">
        <v>48.6</v>
      </c>
      <c r="AS14" s="200">
        <v>49.2</v>
      </c>
      <c r="AT14" s="200">
        <v>55.8</v>
      </c>
      <c r="AU14" s="200">
        <v>54.300000000000011</v>
      </c>
      <c r="AV14" s="201">
        <v>45.9</v>
      </c>
      <c r="AW14" s="201">
        <v>43.9</v>
      </c>
      <c r="AX14" s="201">
        <v>46.9</v>
      </c>
      <c r="AY14" s="201">
        <v>72.000000000000014</v>
      </c>
      <c r="AZ14" s="201">
        <v>76.399999999999977</v>
      </c>
      <c r="BA14" s="200">
        <v>52.6</v>
      </c>
      <c r="BB14" s="200">
        <v>39.6</v>
      </c>
      <c r="BC14" s="1468">
        <v>39.1</v>
      </c>
      <c r="BD14" s="201">
        <v>40.5</v>
      </c>
      <c r="BE14" s="203">
        <v>48.5</v>
      </c>
    </row>
    <row r="15" spans="2:57" ht="19.5" customHeight="1" x14ac:dyDescent="0.3">
      <c r="B15" s="74"/>
      <c r="C15" s="214"/>
      <c r="D15" s="1729" t="s">
        <v>12</v>
      </c>
      <c r="E15" s="1730"/>
      <c r="F15" s="216"/>
      <c r="H15" s="215" t="s">
        <v>286</v>
      </c>
      <c r="I15" s="90">
        <v>45.5</v>
      </c>
      <c r="J15" s="90">
        <v>43.6</v>
      </c>
      <c r="K15" s="90">
        <v>42.3</v>
      </c>
      <c r="L15" s="90">
        <v>43.4</v>
      </c>
      <c r="M15" s="90">
        <v>43.2</v>
      </c>
      <c r="N15" s="83">
        <v>49.4</v>
      </c>
      <c r="O15" s="83">
        <v>43.1</v>
      </c>
      <c r="P15" s="83">
        <v>42.1</v>
      </c>
      <c r="Q15" s="83">
        <v>39.299999999999997</v>
      </c>
      <c r="R15" s="83">
        <v>37.299999999999997</v>
      </c>
      <c r="S15" s="83">
        <v>36.5</v>
      </c>
      <c r="T15" s="83">
        <v>35.5</v>
      </c>
      <c r="U15" s="83">
        <v>36.4</v>
      </c>
      <c r="V15" s="83">
        <v>47.5</v>
      </c>
      <c r="W15" s="83">
        <v>42.5</v>
      </c>
      <c r="X15" s="83">
        <v>38.5</v>
      </c>
      <c r="Y15" s="83">
        <v>41</v>
      </c>
      <c r="Z15" s="83">
        <v>43.5</v>
      </c>
      <c r="AA15" s="83">
        <v>42.4</v>
      </c>
      <c r="AB15" s="83">
        <v>39.5</v>
      </c>
      <c r="AC15" s="84">
        <v>42.5</v>
      </c>
      <c r="AD15" s="83">
        <v>47.8</v>
      </c>
      <c r="AE15" s="84">
        <v>51.3</v>
      </c>
      <c r="AF15" s="84">
        <v>54</v>
      </c>
      <c r="AG15" s="84">
        <v>57.9</v>
      </c>
      <c r="AH15" s="84">
        <v>42.2</v>
      </c>
      <c r="AI15" s="84">
        <v>34.200000000000024</v>
      </c>
      <c r="AJ15" s="83">
        <v>32.799999999999983</v>
      </c>
      <c r="AK15" s="83">
        <v>34.799999999999997</v>
      </c>
      <c r="AL15" s="83">
        <v>38.299999999999997</v>
      </c>
      <c r="AM15" s="83">
        <v>38.5</v>
      </c>
      <c r="AN15" s="83">
        <v>34.200000000000003</v>
      </c>
      <c r="AO15" s="200">
        <v>40.4</v>
      </c>
      <c r="AP15" s="201">
        <v>41.4</v>
      </c>
      <c r="AQ15" s="201">
        <v>44.7</v>
      </c>
      <c r="AR15" s="201">
        <v>45.6</v>
      </c>
      <c r="AS15" s="200">
        <v>49</v>
      </c>
      <c r="AT15" s="200">
        <v>45.8</v>
      </c>
      <c r="AU15" s="200">
        <v>44.3</v>
      </c>
      <c r="AV15" s="201">
        <v>35.6</v>
      </c>
      <c r="AW15" s="201">
        <v>31.8</v>
      </c>
      <c r="AX15" s="201">
        <v>34.900000000000006</v>
      </c>
      <c r="AY15" s="201">
        <v>32.700000000000003</v>
      </c>
      <c r="AZ15" s="201">
        <v>25.399999999999991</v>
      </c>
      <c r="BA15" s="200">
        <v>30.2</v>
      </c>
      <c r="BB15" s="200">
        <v>28.9</v>
      </c>
      <c r="BC15" s="1468">
        <v>28.5</v>
      </c>
      <c r="BD15" s="201">
        <v>25.9</v>
      </c>
      <c r="BE15" s="203">
        <v>28.8</v>
      </c>
    </row>
    <row r="16" spans="2:57" ht="19.5" customHeight="1" x14ac:dyDescent="0.3">
      <c r="B16" s="74"/>
      <c r="C16" s="214"/>
      <c r="D16" s="1728" t="s">
        <v>14</v>
      </c>
      <c r="E16" s="1728"/>
      <c r="F16" s="1728"/>
      <c r="H16" s="215" t="s">
        <v>287</v>
      </c>
      <c r="I16" s="90">
        <v>42.5</v>
      </c>
      <c r="J16" s="90">
        <v>42</v>
      </c>
      <c r="K16" s="90">
        <v>42.8</v>
      </c>
      <c r="L16" s="90">
        <v>41.9</v>
      </c>
      <c r="M16" s="90">
        <v>40.200000000000003</v>
      </c>
      <c r="N16" s="83">
        <v>41.9</v>
      </c>
      <c r="O16" s="83">
        <v>42.7</v>
      </c>
      <c r="P16" s="83">
        <v>42.7</v>
      </c>
      <c r="Q16" s="83">
        <v>41</v>
      </c>
      <c r="R16" s="83">
        <v>41.9</v>
      </c>
      <c r="S16" s="83">
        <v>42.1</v>
      </c>
      <c r="T16" s="83">
        <v>42.5</v>
      </c>
      <c r="U16" s="83">
        <v>41.1</v>
      </c>
      <c r="V16" s="83">
        <v>42.3</v>
      </c>
      <c r="W16" s="83">
        <v>42.1</v>
      </c>
      <c r="X16" s="83">
        <v>42.9</v>
      </c>
      <c r="Y16" s="83">
        <v>42.1</v>
      </c>
      <c r="Z16" s="83">
        <v>44.3</v>
      </c>
      <c r="AA16" s="83">
        <v>44.8</v>
      </c>
      <c r="AB16" s="83">
        <v>45.8</v>
      </c>
      <c r="AC16" s="84">
        <v>45.5</v>
      </c>
      <c r="AD16" s="83">
        <v>47.6</v>
      </c>
      <c r="AE16" s="84">
        <v>47.1</v>
      </c>
      <c r="AF16" s="84">
        <v>48.2</v>
      </c>
      <c r="AG16" s="84">
        <v>51</v>
      </c>
      <c r="AH16" s="84">
        <v>51.7</v>
      </c>
      <c r="AI16" s="84">
        <v>51.8</v>
      </c>
      <c r="AJ16" s="83">
        <v>53.900000000000006</v>
      </c>
      <c r="AK16" s="83">
        <v>52.8</v>
      </c>
      <c r="AL16" s="83">
        <v>54.7</v>
      </c>
      <c r="AM16" s="83">
        <v>56.1</v>
      </c>
      <c r="AN16" s="83">
        <v>50.9</v>
      </c>
      <c r="AO16" s="200">
        <v>49.9</v>
      </c>
      <c r="AP16" s="201">
        <v>46.199999999999996</v>
      </c>
      <c r="AQ16" s="201">
        <v>46.5</v>
      </c>
      <c r="AR16" s="201">
        <v>46.5</v>
      </c>
      <c r="AS16" s="200">
        <v>44.9</v>
      </c>
      <c r="AT16" s="200">
        <v>44.9</v>
      </c>
      <c r="AU16" s="200">
        <v>43.899999999999984</v>
      </c>
      <c r="AV16" s="201">
        <v>44.7</v>
      </c>
      <c r="AW16" s="201">
        <v>44.2</v>
      </c>
      <c r="AX16" s="201">
        <v>45.5</v>
      </c>
      <c r="AY16" s="201">
        <v>45.8</v>
      </c>
      <c r="AZ16" s="201">
        <v>45.199999999999989</v>
      </c>
      <c r="BA16" s="200">
        <v>45.9</v>
      </c>
      <c r="BB16" s="200">
        <v>45.3</v>
      </c>
      <c r="BC16" s="1468">
        <v>44.9</v>
      </c>
      <c r="BD16" s="201">
        <v>45.7</v>
      </c>
      <c r="BE16" s="203">
        <v>47.5</v>
      </c>
    </row>
    <row r="17" spans="2:57" ht="19.5" customHeight="1" x14ac:dyDescent="0.3">
      <c r="B17" s="74"/>
      <c r="C17" s="214"/>
      <c r="D17" s="1729" t="s">
        <v>16</v>
      </c>
      <c r="E17" s="1730"/>
      <c r="F17" s="216"/>
      <c r="H17" s="215" t="s">
        <v>288</v>
      </c>
      <c r="I17" s="90"/>
      <c r="J17" s="90"/>
      <c r="K17" s="90"/>
      <c r="L17" s="90"/>
      <c r="M17" s="90"/>
      <c r="N17" s="83"/>
      <c r="O17" s="83"/>
      <c r="P17" s="83"/>
      <c r="Q17" s="83"/>
      <c r="R17" s="83"/>
      <c r="S17" s="83"/>
      <c r="T17" s="83"/>
      <c r="U17" s="83"/>
      <c r="V17" s="83"/>
      <c r="W17" s="83"/>
      <c r="X17" s="83"/>
      <c r="Y17" s="83">
        <v>21.6</v>
      </c>
      <c r="Z17" s="83">
        <v>25.2</v>
      </c>
      <c r="AA17" s="83">
        <v>21.5</v>
      </c>
      <c r="AB17" s="83">
        <v>86.7</v>
      </c>
      <c r="AC17" s="84">
        <v>90.5</v>
      </c>
      <c r="AD17" s="83">
        <v>122.5</v>
      </c>
      <c r="AE17" s="84">
        <v>97.8</v>
      </c>
      <c r="AF17" s="84">
        <v>139.4</v>
      </c>
      <c r="AG17" s="84">
        <v>155.5</v>
      </c>
      <c r="AH17" s="84">
        <v>158.1</v>
      </c>
      <c r="AI17" s="84">
        <v>111.29999999999995</v>
      </c>
      <c r="AJ17" s="83">
        <v>93.4</v>
      </c>
      <c r="AK17" s="83">
        <v>99.9</v>
      </c>
      <c r="AL17" s="83">
        <v>112</v>
      </c>
      <c r="AM17" s="83">
        <v>109.3</v>
      </c>
      <c r="AN17" s="83">
        <v>124.8</v>
      </c>
      <c r="AO17" s="200">
        <v>144.80000000000001</v>
      </c>
      <c r="AP17" s="201">
        <v>193.09999999999997</v>
      </c>
      <c r="AQ17" s="201">
        <v>250.5</v>
      </c>
      <c r="AR17" s="201">
        <v>204.9</v>
      </c>
      <c r="AS17" s="200">
        <v>251.4</v>
      </c>
      <c r="AT17" s="200">
        <v>228.49999999999997</v>
      </c>
      <c r="AU17" s="200">
        <v>224.89999999999995</v>
      </c>
      <c r="AV17" s="201">
        <v>176.6</v>
      </c>
      <c r="AW17" s="201">
        <v>218.5</v>
      </c>
      <c r="AX17" s="201">
        <v>181.2</v>
      </c>
      <c r="AY17" s="201">
        <v>125.09999999999997</v>
      </c>
      <c r="AZ17" s="201">
        <v>103.6</v>
      </c>
      <c r="BA17" s="200">
        <v>137.69999999999999</v>
      </c>
      <c r="BB17" s="200">
        <v>202.3</v>
      </c>
      <c r="BC17" s="1468">
        <v>180.3</v>
      </c>
      <c r="BD17" s="201">
        <v>136.1</v>
      </c>
      <c r="BE17" s="203">
        <v>174.5</v>
      </c>
    </row>
    <row r="18" spans="2:57" ht="19.5" customHeight="1" x14ac:dyDescent="0.3">
      <c r="B18" s="74"/>
      <c r="C18" s="214"/>
      <c r="D18" s="1729" t="s">
        <v>19</v>
      </c>
      <c r="E18" s="1730"/>
      <c r="F18" s="216"/>
      <c r="H18" s="215" t="s">
        <v>289</v>
      </c>
      <c r="I18" s="90">
        <v>26.2</v>
      </c>
      <c r="J18" s="90">
        <v>13.4</v>
      </c>
      <c r="K18" s="90">
        <v>48.3</v>
      </c>
      <c r="L18" s="90">
        <v>9</v>
      </c>
      <c r="M18" s="90">
        <v>7.5</v>
      </c>
      <c r="N18" s="83">
        <v>18.399999999999999</v>
      </c>
      <c r="O18" s="83">
        <v>2.2000000000000002</v>
      </c>
      <c r="P18" s="83">
        <v>-12.8</v>
      </c>
      <c r="Q18" s="83">
        <v>-16.600000000000001</v>
      </c>
      <c r="R18" s="83">
        <v>-1.7</v>
      </c>
      <c r="S18" s="83">
        <v>-7.6</v>
      </c>
      <c r="T18" s="83">
        <v>11.4</v>
      </c>
      <c r="U18" s="83">
        <v>-9.1999999999999993</v>
      </c>
      <c r="V18" s="83">
        <v>4.4000000000000004</v>
      </c>
      <c r="W18" s="83">
        <v>4.5999999999999996</v>
      </c>
      <c r="X18" s="83">
        <v>12.099999999999994</v>
      </c>
      <c r="Y18" s="83">
        <v>2</v>
      </c>
      <c r="Z18" s="83">
        <v>8.1000000000000227</v>
      </c>
      <c r="AA18" s="83">
        <v>7.2000000000000171</v>
      </c>
      <c r="AB18" s="83">
        <v>22.400000000000006</v>
      </c>
      <c r="AC18" s="84">
        <v>34.200000000000017</v>
      </c>
      <c r="AD18" s="83">
        <v>14.499999999999972</v>
      </c>
      <c r="AE18" s="84">
        <v>24.600000000000023</v>
      </c>
      <c r="AF18" s="84">
        <v>16</v>
      </c>
      <c r="AG18" s="84">
        <v>34</v>
      </c>
      <c r="AH18" s="84">
        <v>32.599999999999966</v>
      </c>
      <c r="AI18" s="84">
        <v>45.100000000000136</v>
      </c>
      <c r="AJ18" s="83">
        <v>20.199999999999989</v>
      </c>
      <c r="AK18" s="83">
        <v>67.600000000000023</v>
      </c>
      <c r="AL18" s="83">
        <v>56.300000000000068</v>
      </c>
      <c r="AM18" s="83">
        <v>73.599999999999966</v>
      </c>
      <c r="AN18" s="83">
        <v>80.499999999999986</v>
      </c>
      <c r="AO18" s="200">
        <v>104.8</v>
      </c>
      <c r="AP18" s="201">
        <v>105.9</v>
      </c>
      <c r="AQ18" s="201">
        <v>104.49999999999994</v>
      </c>
      <c r="AR18" s="201">
        <v>106.2</v>
      </c>
      <c r="AS18" s="200">
        <v>159.9</v>
      </c>
      <c r="AT18" s="200">
        <v>129.5</v>
      </c>
      <c r="AU18" s="200">
        <v>188.4</v>
      </c>
      <c r="AV18" s="201">
        <v>190.5</v>
      </c>
      <c r="AW18" s="201">
        <v>253.30000000000007</v>
      </c>
      <c r="AX18" s="201">
        <v>248.20000000000019</v>
      </c>
      <c r="AY18" s="201">
        <f>AY13-AY14-AY15-AY16-AY17</f>
        <v>249.00000000000006</v>
      </c>
      <c r="AZ18" s="201">
        <f>AZ13-AZ14-AZ15-AZ16-AZ17</f>
        <v>174.80000000000004</v>
      </c>
      <c r="BA18" s="200">
        <v>262.69999999999993</v>
      </c>
      <c r="BB18" s="200">
        <v>255.79999999999995</v>
      </c>
      <c r="BC18" s="1468">
        <v>236.3</v>
      </c>
      <c r="BD18" s="201">
        <v>268.60000000000002</v>
      </c>
      <c r="BE18" s="203">
        <v>298.50000000000011</v>
      </c>
    </row>
    <row r="19" spans="2:57" ht="19.5" customHeight="1" x14ac:dyDescent="0.3">
      <c r="B19" s="74"/>
      <c r="C19" s="214"/>
      <c r="D19" s="1729" t="s">
        <v>21</v>
      </c>
      <c r="E19" s="1730"/>
      <c r="F19" s="216"/>
      <c r="H19" s="332" t="s">
        <v>290</v>
      </c>
      <c r="I19" s="90">
        <v>20.2</v>
      </c>
      <c r="J19" s="90">
        <v>24.1</v>
      </c>
      <c r="K19" s="90">
        <v>22.3</v>
      </c>
      <c r="L19" s="90">
        <v>20.2</v>
      </c>
      <c r="M19" s="90">
        <v>21.1</v>
      </c>
      <c r="N19" s="83">
        <v>21.7</v>
      </c>
      <c r="O19" s="83">
        <v>21.8</v>
      </c>
      <c r="P19" s="83">
        <v>19.899999999999999</v>
      </c>
      <c r="Q19" s="83">
        <v>19.5</v>
      </c>
      <c r="R19" s="83">
        <v>21.6</v>
      </c>
      <c r="S19" s="83">
        <v>20.100000000000001</v>
      </c>
      <c r="T19" s="83">
        <v>19.5</v>
      </c>
      <c r="U19" s="83">
        <v>19.100000000000001</v>
      </c>
      <c r="V19" s="83">
        <v>20.3</v>
      </c>
      <c r="W19" s="83">
        <v>20.5</v>
      </c>
      <c r="X19" s="83">
        <v>20.2</v>
      </c>
      <c r="Y19" s="83">
        <v>19.600000000000001</v>
      </c>
      <c r="Z19" s="83">
        <v>20.100000000000001</v>
      </c>
      <c r="AA19" s="133">
        <v>18.3</v>
      </c>
      <c r="AB19" s="83">
        <v>18.399999999999999</v>
      </c>
      <c r="AC19" s="84">
        <v>17.899999999999999</v>
      </c>
      <c r="AD19" s="83">
        <v>20.2</v>
      </c>
      <c r="AE19" s="84">
        <v>19.2</v>
      </c>
      <c r="AF19" s="84">
        <v>15.4</v>
      </c>
      <c r="AG19" s="84">
        <v>19.3</v>
      </c>
      <c r="AH19" s="84">
        <v>19.600000000000001</v>
      </c>
      <c r="AI19" s="84">
        <v>17.5</v>
      </c>
      <c r="AJ19" s="83">
        <v>18.5</v>
      </c>
      <c r="AK19" s="83">
        <v>16.5</v>
      </c>
      <c r="AL19" s="83">
        <v>27.399999999999977</v>
      </c>
      <c r="AM19" s="83">
        <v>20.6</v>
      </c>
      <c r="AN19" s="83">
        <v>19.600000000000001</v>
      </c>
      <c r="AO19" s="200">
        <v>18.100000000000001</v>
      </c>
      <c r="AP19" s="201">
        <v>29.700000000000159</v>
      </c>
      <c r="AQ19" s="201">
        <v>27.5</v>
      </c>
      <c r="AR19" s="201">
        <v>41.1</v>
      </c>
      <c r="AS19" s="200">
        <v>50.2</v>
      </c>
      <c r="AT19" s="200">
        <v>46</v>
      </c>
      <c r="AU19" s="200">
        <v>38.099999999999682</v>
      </c>
      <c r="AV19" s="201">
        <v>51.4</v>
      </c>
      <c r="AW19" s="201">
        <v>49.6</v>
      </c>
      <c r="AX19" s="201">
        <v>54.2</v>
      </c>
      <c r="AY19" s="201">
        <v>51.5</v>
      </c>
      <c r="AZ19" s="201">
        <v>50.2</v>
      </c>
      <c r="BA19" s="200">
        <v>52.3</v>
      </c>
      <c r="BB19" s="200">
        <v>54.5</v>
      </c>
      <c r="BC19" s="1468">
        <v>52.7</v>
      </c>
      <c r="BD19" s="201">
        <v>44.5</v>
      </c>
      <c r="BE19" s="203">
        <v>52.9</v>
      </c>
    </row>
    <row r="20" spans="2:57" ht="19.5" customHeight="1" x14ac:dyDescent="0.3">
      <c r="B20" s="74"/>
      <c r="C20" s="214"/>
      <c r="D20" s="1729" t="s">
        <v>22</v>
      </c>
      <c r="E20" s="1738"/>
      <c r="F20" s="216"/>
      <c r="H20" s="333" t="s">
        <v>291</v>
      </c>
      <c r="I20" s="260">
        <v>390.5</v>
      </c>
      <c r="J20" s="260">
        <v>365.9</v>
      </c>
      <c r="K20" s="260">
        <v>420.6</v>
      </c>
      <c r="L20" s="260">
        <v>389.7</v>
      </c>
      <c r="M20" s="260">
        <v>366.9</v>
      </c>
      <c r="N20" s="261">
        <v>392.3</v>
      </c>
      <c r="O20" s="261">
        <v>372.4</v>
      </c>
      <c r="P20" s="261">
        <v>347.7</v>
      </c>
      <c r="Q20" s="261">
        <v>313.39999999999998</v>
      </c>
      <c r="R20" s="261">
        <v>352.1</v>
      </c>
      <c r="S20" s="261">
        <v>351.3</v>
      </c>
      <c r="T20" s="261">
        <v>365.9</v>
      </c>
      <c r="U20" s="261">
        <v>382.1</v>
      </c>
      <c r="V20" s="261">
        <v>394</v>
      </c>
      <c r="W20" s="261">
        <v>397.4</v>
      </c>
      <c r="X20" s="261">
        <v>361.5</v>
      </c>
      <c r="Y20" s="261">
        <v>368.2</v>
      </c>
      <c r="Z20" s="261">
        <v>364.2</v>
      </c>
      <c r="AA20" s="261">
        <v>375.6</v>
      </c>
      <c r="AB20" s="261">
        <v>476.9</v>
      </c>
      <c r="AC20" s="262">
        <v>520.6</v>
      </c>
      <c r="AD20" s="261">
        <v>510.2</v>
      </c>
      <c r="AE20" s="262">
        <v>491.3</v>
      </c>
      <c r="AF20" s="262">
        <v>527.9</v>
      </c>
      <c r="AG20" s="262">
        <v>628.9</v>
      </c>
      <c r="AH20" s="262">
        <v>595.79999999999995</v>
      </c>
      <c r="AI20" s="262">
        <v>523.00000000000011</v>
      </c>
      <c r="AJ20" s="261">
        <v>495.70000000000005</v>
      </c>
      <c r="AK20" s="261">
        <v>550.6</v>
      </c>
      <c r="AL20" s="261">
        <v>585.1</v>
      </c>
      <c r="AM20" s="261">
        <v>580.79999999999995</v>
      </c>
      <c r="AN20" s="261">
        <v>638.5</v>
      </c>
      <c r="AO20" s="265">
        <v>670.1</v>
      </c>
      <c r="AP20" s="266">
        <v>711.19999999999993</v>
      </c>
      <c r="AQ20" s="266">
        <v>789.2</v>
      </c>
      <c r="AR20" s="266">
        <v>788.4</v>
      </c>
      <c r="AS20" s="265">
        <v>967.2</v>
      </c>
      <c r="AT20" s="265">
        <v>865.39999999999986</v>
      </c>
      <c r="AU20" s="265">
        <v>911.3</v>
      </c>
      <c r="AV20" s="266">
        <v>881.7</v>
      </c>
      <c r="AW20" s="266">
        <v>957.3</v>
      </c>
      <c r="AX20" s="266">
        <v>934.5</v>
      </c>
      <c r="AY20" s="266">
        <v>872.7</v>
      </c>
      <c r="AZ20" s="266">
        <v>750.4</v>
      </c>
      <c r="BA20" s="265">
        <v>913.99999999999989</v>
      </c>
      <c r="BB20" s="265">
        <v>951.4</v>
      </c>
      <c r="BC20" s="1474">
        <v>901.4</v>
      </c>
      <c r="BD20" s="266">
        <v>906.7</v>
      </c>
      <c r="BE20" s="268">
        <v>990.1</v>
      </c>
    </row>
    <row r="21" spans="2:57" ht="19.5" customHeight="1" x14ac:dyDescent="0.3">
      <c r="B21" s="74"/>
      <c r="C21" s="214"/>
      <c r="D21" s="1729" t="s">
        <v>26</v>
      </c>
      <c r="E21" s="1730"/>
      <c r="F21" s="216"/>
      <c r="H21" s="1739" t="s">
        <v>292</v>
      </c>
      <c r="I21" s="1739"/>
      <c r="J21" s="1739"/>
      <c r="K21" s="1739"/>
      <c r="L21" s="1739"/>
      <c r="M21" s="1739"/>
      <c r="N21" s="1739"/>
      <c r="O21" s="1739"/>
      <c r="P21" s="1739"/>
      <c r="Q21" s="1739"/>
      <c r="R21" s="1739"/>
      <c r="S21" s="1739"/>
      <c r="T21" s="1739"/>
      <c r="U21" s="1739"/>
      <c r="V21" s="1739"/>
      <c r="W21" s="1739"/>
      <c r="X21" s="1739"/>
      <c r="Y21" s="1739"/>
      <c r="Z21" s="1739"/>
      <c r="AA21" s="1739"/>
      <c r="AB21" s="1739"/>
      <c r="AC21" s="1739"/>
      <c r="AD21" s="1739"/>
      <c r="AE21" s="1739"/>
      <c r="AF21" s="1739"/>
      <c r="AG21" s="1739"/>
      <c r="AH21" s="1739"/>
      <c r="AI21" s="1739"/>
      <c r="AJ21" s="1739"/>
      <c r="AK21" s="1739"/>
      <c r="AL21" s="1739"/>
      <c r="AM21" s="1739"/>
      <c r="AN21" s="1739"/>
      <c r="AO21" s="1739"/>
      <c r="AP21" s="1739"/>
      <c r="AQ21" s="1739"/>
      <c r="AR21" s="1739"/>
      <c r="AS21" s="1739"/>
      <c r="AT21" s="1739"/>
      <c r="AU21" s="1739"/>
      <c r="AV21" s="1739"/>
      <c r="AW21" s="1739"/>
      <c r="AX21" s="1739"/>
      <c r="AY21" s="1739"/>
      <c r="AZ21" s="1739"/>
      <c r="BA21" s="1739"/>
      <c r="BB21" s="1739"/>
      <c r="BC21" s="1739"/>
      <c r="BD21" s="1473"/>
      <c r="BE21" s="1473"/>
    </row>
    <row r="22" spans="2:57" ht="19.5" customHeight="1" x14ac:dyDescent="0.3">
      <c r="B22" s="74"/>
      <c r="C22" s="214"/>
      <c r="D22" s="1729" t="s">
        <v>27</v>
      </c>
      <c r="E22" s="1730"/>
      <c r="F22" s="216"/>
      <c r="H22" s="1740"/>
      <c r="I22" s="1740"/>
      <c r="J22" s="1740"/>
      <c r="K22" s="1740"/>
      <c r="L22" s="1740"/>
      <c r="M22" s="1740"/>
      <c r="N22" s="1740"/>
      <c r="O22" s="1740"/>
      <c r="P22" s="1740"/>
      <c r="Q22" s="1740"/>
      <c r="R22" s="1740"/>
      <c r="S22" s="1740"/>
      <c r="T22" s="1740"/>
      <c r="U22" s="1740"/>
      <c r="V22" s="1740"/>
      <c r="W22" s="1740"/>
      <c r="X22" s="1740"/>
      <c r="Y22" s="1740"/>
      <c r="Z22" s="1740"/>
      <c r="AA22" s="1740"/>
      <c r="AB22" s="1740"/>
      <c r="AC22" s="1740"/>
      <c r="AD22" s="1740"/>
      <c r="AE22" s="1740"/>
      <c r="AF22" s="1740"/>
      <c r="AG22" s="1740"/>
      <c r="AH22" s="1740"/>
      <c r="AI22" s="1740"/>
      <c r="AJ22" s="1740"/>
      <c r="AK22" s="1740"/>
      <c r="AL22" s="1740"/>
      <c r="AM22" s="1740"/>
      <c r="AN22" s="1740"/>
      <c r="AO22" s="1740"/>
      <c r="AP22" s="1740"/>
      <c r="AQ22" s="1740"/>
      <c r="AR22" s="1740"/>
      <c r="AS22" s="1740"/>
      <c r="AT22" s="1740"/>
      <c r="AU22" s="1740"/>
      <c r="AV22" s="1740"/>
      <c r="AW22" s="1740"/>
      <c r="AX22" s="1740"/>
      <c r="AY22" s="1740"/>
      <c r="AZ22" s="1740"/>
      <c r="BA22" s="1740"/>
      <c r="BB22" s="1740"/>
      <c r="BC22" s="1740"/>
      <c r="BD22" s="1638"/>
      <c r="BE22" s="1445"/>
    </row>
    <row r="23" spans="2:57" ht="19.5" customHeight="1" x14ac:dyDescent="0.3">
      <c r="B23" s="74"/>
      <c r="C23" s="214"/>
      <c r="D23" s="1729" t="s">
        <v>29</v>
      </c>
      <c r="E23" s="1730"/>
      <c r="F23" s="216"/>
      <c r="H23" s="303"/>
      <c r="I23" s="83"/>
      <c r="J23" s="83"/>
      <c r="K23" s="83"/>
      <c r="L23" s="83"/>
      <c r="M23" s="83"/>
      <c r="N23" s="83"/>
      <c r="O23" s="83"/>
      <c r="P23" s="83"/>
      <c r="Q23" s="83"/>
      <c r="R23" s="83"/>
      <c r="S23" s="83"/>
      <c r="T23" s="83"/>
      <c r="U23" s="83"/>
      <c r="V23" s="83"/>
      <c r="W23" s="83"/>
      <c r="X23" s="83"/>
      <c r="Y23" s="83"/>
      <c r="Z23" s="83"/>
      <c r="AA23" s="83"/>
      <c r="AB23" s="83"/>
      <c r="AC23" s="83"/>
      <c r="AW23" s="83"/>
      <c r="AX23" s="83"/>
      <c r="AY23" s="83"/>
      <c r="AZ23" s="83"/>
      <c r="BA23" s="83"/>
      <c r="BB23" s="83"/>
      <c r="BC23" s="83"/>
      <c r="BD23" s="83"/>
      <c r="BE23" s="83"/>
    </row>
    <row r="24" spans="2:57" ht="19.5" customHeight="1" x14ac:dyDescent="0.3">
      <c r="B24" s="71"/>
      <c r="C24" s="214"/>
      <c r="D24" s="1729" t="s">
        <v>30</v>
      </c>
      <c r="E24" s="1730"/>
      <c r="F24" s="216"/>
      <c r="H24" s="304"/>
      <c r="I24" s="154"/>
      <c r="J24" s="154"/>
      <c r="K24" s="154"/>
      <c r="L24" s="154"/>
      <c r="M24" s="154"/>
      <c r="N24" s="154"/>
      <c r="O24" s="154"/>
      <c r="P24" s="154"/>
      <c r="Q24" s="154"/>
      <c r="R24" s="154"/>
      <c r="S24" s="154"/>
      <c r="T24" s="154"/>
      <c r="U24" s="154"/>
      <c r="V24" s="154"/>
      <c r="W24" s="154"/>
      <c r="X24" s="154"/>
      <c r="Y24" s="154"/>
      <c r="Z24" s="154"/>
      <c r="AA24" s="154"/>
      <c r="AB24" s="154"/>
      <c r="AC24" s="154"/>
    </row>
    <row r="25" spans="2:57" ht="19.5" customHeight="1" x14ac:dyDescent="0.3">
      <c r="B25" s="71"/>
      <c r="C25" s="56"/>
      <c r="D25" s="56"/>
      <c r="E25" s="334"/>
      <c r="F25" s="56"/>
      <c r="H25" s="297"/>
      <c r="I25" s="83"/>
      <c r="J25" s="83"/>
      <c r="K25" s="83"/>
      <c r="L25" s="83"/>
      <c r="M25" s="83"/>
      <c r="N25" s="83"/>
      <c r="O25" s="83"/>
      <c r="P25" s="83"/>
      <c r="Q25" s="83"/>
      <c r="R25" s="83"/>
      <c r="S25" s="83"/>
      <c r="T25" s="83"/>
      <c r="U25" s="83"/>
      <c r="V25" s="83"/>
      <c r="W25" s="83"/>
      <c r="X25" s="83"/>
      <c r="Y25" s="83"/>
      <c r="Z25" s="83"/>
      <c r="AA25" s="83"/>
      <c r="AB25" s="83"/>
      <c r="AC25" s="83"/>
    </row>
    <row r="26" spans="2:57" ht="19.5" customHeight="1" x14ac:dyDescent="0.3">
      <c r="B26" s="71"/>
      <c r="C26" s="1721" t="s">
        <v>6</v>
      </c>
      <c r="D26" s="1721"/>
      <c r="E26" s="1722"/>
      <c r="F26" s="75"/>
      <c r="H26" s="303"/>
      <c r="I26" s="83"/>
      <c r="J26" s="83"/>
      <c r="K26" s="83"/>
      <c r="L26" s="83"/>
      <c r="M26" s="83"/>
      <c r="N26" s="83"/>
      <c r="O26" s="83"/>
      <c r="P26" s="83"/>
      <c r="Q26" s="83"/>
      <c r="R26" s="83"/>
      <c r="S26" s="83"/>
      <c r="T26" s="83"/>
      <c r="U26" s="83"/>
      <c r="V26" s="83"/>
      <c r="W26" s="83"/>
      <c r="X26" s="83"/>
      <c r="Y26" s="83"/>
      <c r="Z26" s="83"/>
      <c r="AA26" s="83"/>
      <c r="AB26" s="83"/>
      <c r="AC26" s="83"/>
    </row>
    <row r="27" spans="2:57" ht="19.5" customHeight="1" x14ac:dyDescent="0.3">
      <c r="B27" s="71"/>
      <c r="C27" s="238"/>
      <c r="D27" s="235"/>
      <c r="E27" s="236"/>
      <c r="F27" s="56"/>
      <c r="H27" s="304"/>
      <c r="I27" s="154"/>
      <c r="J27" s="154"/>
      <c r="K27" s="154"/>
      <c r="L27" s="154"/>
      <c r="M27" s="154"/>
      <c r="N27" s="154"/>
      <c r="O27" s="154"/>
      <c r="P27" s="154"/>
      <c r="Q27" s="154"/>
      <c r="R27" s="154"/>
      <c r="S27" s="154"/>
      <c r="T27" s="154"/>
      <c r="U27" s="154"/>
      <c r="V27" s="154"/>
      <c r="W27" s="154"/>
      <c r="X27" s="154"/>
      <c r="Y27" s="154"/>
      <c r="Z27" s="154"/>
      <c r="AA27" s="154"/>
      <c r="AB27" s="154"/>
      <c r="AC27" s="154"/>
    </row>
    <row r="28" spans="2:57" ht="19.5" customHeight="1" x14ac:dyDescent="0.3">
      <c r="B28" s="253"/>
      <c r="C28" s="1721" t="s">
        <v>7</v>
      </c>
      <c r="D28" s="1721"/>
      <c r="E28" s="1736"/>
      <c r="F28" s="75"/>
      <c r="H28" s="335"/>
      <c r="I28" s="318"/>
      <c r="J28" s="318"/>
      <c r="K28" s="318"/>
      <c r="L28" s="318"/>
      <c r="M28" s="318"/>
      <c r="N28" s="318"/>
      <c r="O28" s="318"/>
      <c r="P28" s="318"/>
      <c r="Q28" s="318"/>
      <c r="R28" s="318"/>
      <c r="S28" s="318"/>
      <c r="T28" s="318"/>
      <c r="U28" s="318"/>
      <c r="V28" s="318"/>
      <c r="W28" s="318"/>
      <c r="X28" s="318"/>
      <c r="Y28" s="318"/>
      <c r="Z28" s="318"/>
      <c r="AA28" s="318"/>
      <c r="AB28" s="318"/>
      <c r="AC28" s="318"/>
    </row>
    <row r="29" spans="2:57" ht="19.5" customHeight="1" x14ac:dyDescent="0.3">
      <c r="B29" s="253"/>
      <c r="C29" s="56"/>
      <c r="D29" s="243"/>
      <c r="E29" s="291"/>
      <c r="F29" s="56"/>
      <c r="H29" s="335"/>
      <c r="I29" s="318"/>
      <c r="J29" s="318"/>
      <c r="K29" s="318"/>
      <c r="L29" s="318"/>
      <c r="M29" s="318"/>
      <c r="N29" s="318"/>
      <c r="O29" s="318"/>
      <c r="P29" s="318"/>
      <c r="Q29" s="318"/>
      <c r="R29" s="318"/>
      <c r="S29" s="318"/>
      <c r="T29" s="318"/>
      <c r="U29" s="318"/>
      <c r="V29" s="318"/>
      <c r="W29" s="318"/>
      <c r="X29" s="318"/>
      <c r="Y29" s="318"/>
      <c r="Z29" s="318"/>
      <c r="AA29" s="318"/>
      <c r="AB29" s="318"/>
      <c r="AC29" s="318"/>
    </row>
    <row r="30" spans="2:57" ht="19.5" customHeight="1" x14ac:dyDescent="0.3">
      <c r="B30" s="253"/>
      <c r="C30" s="1721" t="s">
        <v>31</v>
      </c>
      <c r="D30" s="1721"/>
      <c r="E30" s="1736"/>
      <c r="F30" s="75"/>
      <c r="H30" s="270"/>
      <c r="I30" s="206"/>
      <c r="J30" s="206"/>
      <c r="K30" s="206"/>
      <c r="L30" s="206"/>
      <c r="M30" s="206"/>
      <c r="N30" s="206"/>
      <c r="O30" s="206"/>
      <c r="P30" s="206"/>
      <c r="Q30" s="206"/>
      <c r="R30" s="206"/>
      <c r="S30" s="206"/>
      <c r="T30" s="206"/>
      <c r="U30" s="206"/>
      <c r="V30" s="206"/>
      <c r="W30" s="206"/>
      <c r="X30" s="206"/>
      <c r="Y30" s="206"/>
      <c r="Z30" s="206"/>
      <c r="AA30" s="206"/>
      <c r="AB30" s="206"/>
      <c r="AC30" s="206"/>
    </row>
    <row r="31" spans="2:57" ht="19.5" customHeight="1" x14ac:dyDescent="0.3">
      <c r="B31" s="253"/>
      <c r="C31" s="56"/>
      <c r="D31" s="243"/>
      <c r="E31" s="291"/>
      <c r="F31" s="56"/>
      <c r="H31" s="270"/>
      <c r="I31" s="83"/>
      <c r="J31" s="83"/>
      <c r="K31" s="83"/>
      <c r="L31" s="83"/>
      <c r="M31" s="83"/>
      <c r="N31" s="83"/>
      <c r="O31" s="83"/>
      <c r="P31" s="83"/>
      <c r="Q31" s="83"/>
      <c r="R31" s="83"/>
      <c r="S31" s="83"/>
      <c r="T31" s="83"/>
      <c r="U31" s="83"/>
      <c r="V31" s="83"/>
      <c r="W31" s="83"/>
      <c r="X31" s="83"/>
      <c r="Y31" s="83"/>
      <c r="Z31" s="83"/>
      <c r="AA31" s="83"/>
      <c r="AB31" s="83"/>
      <c r="AC31" s="83"/>
    </row>
    <row r="32" spans="2:57" ht="19.5" customHeight="1" x14ac:dyDescent="0.3">
      <c r="B32" s="253"/>
      <c r="C32" s="1721" t="s">
        <v>17</v>
      </c>
      <c r="D32" s="1721"/>
      <c r="E32" s="1736"/>
      <c r="F32" s="75"/>
      <c r="I32" s="336"/>
      <c r="J32" s="336"/>
      <c r="K32" s="336"/>
      <c r="L32" s="336"/>
      <c r="M32" s="336"/>
      <c r="N32" s="336"/>
      <c r="O32" s="336"/>
      <c r="P32" s="336"/>
      <c r="Q32" s="336"/>
      <c r="R32" s="336"/>
      <c r="S32" s="336"/>
      <c r="T32" s="336"/>
      <c r="U32" s="336"/>
      <c r="V32" s="336"/>
      <c r="W32" s="336"/>
      <c r="X32" s="336"/>
      <c r="Y32" s="336"/>
      <c r="Z32" s="336"/>
      <c r="AA32" s="336"/>
      <c r="AB32" s="336"/>
      <c r="AC32" s="336"/>
    </row>
    <row r="33" spans="2:35" ht="19.5" customHeight="1" x14ac:dyDescent="0.3">
      <c r="B33" s="253"/>
      <c r="C33" s="56"/>
      <c r="D33" s="243"/>
      <c r="E33" s="291"/>
      <c r="F33" s="56"/>
      <c r="I33" s="336"/>
      <c r="J33" s="336"/>
      <c r="K33" s="336"/>
      <c r="L33" s="336"/>
      <c r="M33" s="336"/>
      <c r="N33" s="336"/>
      <c r="O33" s="336"/>
      <c r="P33" s="336"/>
      <c r="Q33" s="336"/>
      <c r="R33" s="336"/>
      <c r="S33" s="336"/>
      <c r="T33" s="336"/>
      <c r="U33" s="336"/>
      <c r="V33" s="336"/>
      <c r="W33" s="336"/>
      <c r="X33" s="336"/>
      <c r="Y33" s="336"/>
      <c r="Z33" s="336"/>
      <c r="AA33" s="336"/>
      <c r="AB33" s="336"/>
      <c r="AC33" s="336"/>
    </row>
    <row r="34" spans="2:35" ht="19.5" customHeight="1" x14ac:dyDescent="0.3">
      <c r="B34" s="253"/>
      <c r="C34" s="1726" t="s">
        <v>8</v>
      </c>
      <c r="D34" s="1726"/>
      <c r="E34" s="1727"/>
      <c r="F34" s="75"/>
      <c r="H34" s="297"/>
      <c r="I34" s="83"/>
      <c r="J34" s="83"/>
      <c r="K34" s="83"/>
      <c r="L34" s="83"/>
      <c r="M34" s="83"/>
      <c r="N34" s="83"/>
      <c r="O34" s="83"/>
      <c r="P34" s="83"/>
      <c r="Q34" s="83"/>
      <c r="R34" s="83"/>
      <c r="S34" s="83"/>
      <c r="T34" s="83"/>
      <c r="U34" s="83"/>
      <c r="V34" s="83"/>
      <c r="W34" s="83"/>
      <c r="X34" s="83"/>
      <c r="Y34" s="83"/>
      <c r="Z34" s="83"/>
      <c r="AA34" s="83"/>
      <c r="AB34" s="83"/>
      <c r="AC34" s="83"/>
    </row>
    <row r="35" spans="2:35" ht="19.5" customHeight="1" x14ac:dyDescent="0.3">
      <c r="B35" s="253"/>
      <c r="C35" s="235"/>
      <c r="D35" s="235"/>
      <c r="E35" s="281"/>
      <c r="F35" s="56"/>
      <c r="H35" s="303"/>
      <c r="I35" s="83"/>
      <c r="J35" s="83"/>
      <c r="K35" s="83"/>
      <c r="L35" s="83"/>
      <c r="M35" s="83"/>
      <c r="N35" s="83"/>
      <c r="O35" s="83"/>
      <c r="P35" s="83"/>
      <c r="Q35" s="83"/>
      <c r="R35" s="83"/>
      <c r="S35" s="83"/>
      <c r="T35" s="83"/>
      <c r="U35" s="83"/>
      <c r="V35" s="83"/>
      <c r="W35" s="83"/>
      <c r="X35" s="83"/>
      <c r="Y35" s="83"/>
      <c r="Z35" s="83"/>
      <c r="AA35" s="83"/>
      <c r="AB35" s="83"/>
      <c r="AC35" s="83"/>
    </row>
    <row r="36" spans="2:35" ht="19.5" customHeight="1" x14ac:dyDescent="0.3">
      <c r="B36" s="253"/>
      <c r="C36" s="1721" t="s">
        <v>25</v>
      </c>
      <c r="D36" s="1721"/>
      <c r="E36" s="1736"/>
      <c r="F36" s="56"/>
      <c r="H36" s="304"/>
      <c r="I36" s="154"/>
      <c r="J36" s="154"/>
      <c r="K36" s="154"/>
      <c r="L36" s="154"/>
      <c r="M36" s="154"/>
      <c r="N36" s="154"/>
      <c r="O36" s="154"/>
      <c r="P36" s="154"/>
      <c r="Q36" s="154"/>
      <c r="R36" s="154"/>
      <c r="S36" s="154"/>
      <c r="T36" s="154"/>
      <c r="U36" s="154"/>
      <c r="V36" s="154"/>
      <c r="W36" s="154"/>
      <c r="X36" s="154"/>
      <c r="Y36" s="154"/>
      <c r="Z36" s="154"/>
      <c r="AA36" s="154"/>
      <c r="AB36" s="154"/>
      <c r="AC36" s="154"/>
    </row>
    <row r="37" spans="2:35" ht="19.5" customHeight="1" x14ac:dyDescent="0.3">
      <c r="B37" s="253"/>
      <c r="C37" s="243"/>
      <c r="D37" s="243"/>
      <c r="E37" s="291"/>
      <c r="F37" s="56"/>
      <c r="AI37" s="38"/>
    </row>
    <row r="38" spans="2:35" ht="19.5" customHeight="1" x14ac:dyDescent="0.3">
      <c r="B38" s="253"/>
      <c r="C38" s="1721" t="s">
        <v>32</v>
      </c>
      <c r="D38" s="1721"/>
      <c r="E38" s="1736"/>
      <c r="H38" s="303"/>
      <c r="I38" s="83"/>
      <c r="J38" s="83"/>
      <c r="K38" s="83"/>
      <c r="L38" s="83"/>
      <c r="M38" s="83"/>
      <c r="N38" s="83"/>
      <c r="O38" s="83"/>
      <c r="P38" s="83"/>
      <c r="Q38" s="83"/>
      <c r="R38" s="83"/>
      <c r="S38" s="83"/>
      <c r="T38" s="83"/>
      <c r="U38" s="83"/>
      <c r="V38" s="83"/>
      <c r="W38" s="83"/>
      <c r="X38" s="83"/>
      <c r="Y38" s="83"/>
      <c r="Z38" s="83"/>
      <c r="AA38" s="83"/>
      <c r="AB38" s="83"/>
      <c r="AC38" s="83"/>
    </row>
    <row r="39" spans="2:35" ht="19.5" customHeight="1" thickBot="1" x14ac:dyDescent="0.35">
      <c r="B39" s="305"/>
      <c r="C39" s="306"/>
      <c r="D39" s="306"/>
      <c r="E39" s="307"/>
      <c r="H39" s="304"/>
      <c r="I39" s="154"/>
      <c r="J39" s="154"/>
      <c r="K39" s="154"/>
      <c r="L39" s="154"/>
      <c r="M39" s="154"/>
      <c r="N39" s="154"/>
      <c r="O39" s="154"/>
      <c r="P39" s="154"/>
      <c r="Q39" s="154"/>
      <c r="R39" s="154"/>
      <c r="S39" s="154"/>
      <c r="T39" s="154"/>
      <c r="U39" s="154"/>
      <c r="V39" s="154"/>
      <c r="W39" s="154"/>
      <c r="X39" s="154"/>
      <c r="Y39" s="154"/>
      <c r="Z39" s="154"/>
      <c r="AA39" s="154"/>
      <c r="AB39" s="154"/>
      <c r="AC39" s="154"/>
    </row>
    <row r="40" spans="2:35" ht="18" customHeight="1" thickTop="1" x14ac:dyDescent="0.3"/>
  </sheetData>
  <mergeCells count="24">
    <mergeCell ref="D14:E14"/>
    <mergeCell ref="B4:E4"/>
    <mergeCell ref="C8:E8"/>
    <mergeCell ref="C10:E10"/>
    <mergeCell ref="C12:E12"/>
    <mergeCell ref="D13:E13"/>
    <mergeCell ref="D15:E15"/>
    <mergeCell ref="D17:E17"/>
    <mergeCell ref="D18:E18"/>
    <mergeCell ref="D19:E19"/>
    <mergeCell ref="D20:E20"/>
    <mergeCell ref="D16:F16"/>
    <mergeCell ref="C38:E38"/>
    <mergeCell ref="D21:E21"/>
    <mergeCell ref="H21:BC22"/>
    <mergeCell ref="D22:E22"/>
    <mergeCell ref="D23:E23"/>
    <mergeCell ref="D24:E24"/>
    <mergeCell ref="C26:E26"/>
    <mergeCell ref="C28:E28"/>
    <mergeCell ref="C30:E30"/>
    <mergeCell ref="C32:E32"/>
    <mergeCell ref="C34:E34"/>
    <mergeCell ref="C36:E36"/>
  </mergeCells>
  <phoneticPr fontId="3" type="noConversion"/>
  <hyperlinks>
    <hyperlink ref="C12" location="G_IS!A1" display="KB Financial Group"/>
    <hyperlink ref="D18:E18" location="G_Provision!A1" display="Provision for Credit Losses"/>
    <hyperlink ref="D19:E19" location="'G_G&amp;A'!A1" display="General &amp; Administrative Expenses"/>
    <hyperlink ref="D21:E21" location="G_CAR!A1" display="Capital Adequacy"/>
    <hyperlink ref="D22:E22" location="G_Structure!A1" display="Organizational Structure"/>
    <hyperlink ref="D23:E23" location="G_Employees!A1" display="Employees / Branches"/>
    <hyperlink ref="D14:E14" location="G_BS!A1" display="Condensed Balance Sheet"/>
    <hyperlink ref="D15:E15" location="'G_Interest Income'!A1" display="Interest Income / Spread / Margin"/>
    <hyperlink ref="D13:E13" location="G_IS!A1" display="Condensed Income Statement"/>
    <hyperlink ref="D17:E17" location="G_Other!A1" display="Other Operating Income"/>
    <hyperlink ref="D24:E24" location="'G_Credit Rating'!A1" display="Credit Rating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D20:E20" location="G_AQ!A1" display="Asset Quality"/>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BQ45"/>
  <sheetViews>
    <sheetView showGridLines="0" view="pageBreakPreview" zoomScale="70" zoomScaleNormal="70" zoomScaleSheetLayoutView="70" workbookViewId="0">
      <selection activeCell="BR10" sqref="BR1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60" width="17.375" style="38" hidden="1" customWidth="1"/>
    <col min="61" max="69" width="15.375" style="38" customWidth="1"/>
    <col min="70" max="16384" width="10.75" style="38"/>
  </cols>
  <sheetData>
    <row r="1" spans="2:69" ht="5.25" customHeight="1" x14ac:dyDescent="0.3"/>
    <row r="2" spans="2:69" ht="28.5" customHeight="1" x14ac:dyDescent="0.35">
      <c r="H2" s="39"/>
    </row>
    <row r="3" spans="2:69" ht="3" customHeight="1" x14ac:dyDescent="0.3">
      <c r="H3" s="40"/>
    </row>
    <row r="4" spans="2:69" ht="30" customHeight="1" x14ac:dyDescent="0.3">
      <c r="B4" s="1719" t="s">
        <v>37</v>
      </c>
      <c r="C4" s="1719"/>
      <c r="D4" s="1719"/>
      <c r="E4" s="1719"/>
      <c r="F4" s="42"/>
      <c r="G4" s="42"/>
      <c r="H4" s="64" t="s">
        <v>293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337"/>
      <c r="AY4" s="337"/>
      <c r="AZ4" s="337"/>
      <c r="BA4" s="42"/>
      <c r="BB4" s="42"/>
      <c r="BC4" s="42"/>
      <c r="BD4" s="42"/>
      <c r="BE4" s="42"/>
      <c r="BF4" s="42"/>
      <c r="BG4" s="42"/>
      <c r="BH4" s="65"/>
      <c r="BI4" s="65"/>
      <c r="BJ4" s="65"/>
      <c r="BK4" s="65"/>
      <c r="BL4" s="65"/>
      <c r="BM4" s="65"/>
      <c r="BN4" s="65"/>
      <c r="BO4" s="65"/>
      <c r="BP4" s="65"/>
      <c r="BQ4" s="65"/>
    </row>
    <row r="5" spans="2:69" ht="18" customHeight="1" x14ac:dyDescent="0.3">
      <c r="H5" s="40"/>
    </row>
    <row r="6" spans="2:69" ht="3" customHeight="1" thickBot="1" x14ac:dyDescent="0.35">
      <c r="H6" s="40"/>
    </row>
    <row r="7" spans="2:69" ht="12" customHeight="1" thickTop="1" x14ac:dyDescent="0.3">
      <c r="B7" s="193"/>
      <c r="C7" s="67"/>
      <c r="D7" s="67"/>
      <c r="E7" s="68"/>
      <c r="F7" s="33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234"/>
      <c r="AK7" s="234"/>
      <c r="AL7" s="234"/>
      <c r="AM7" s="234"/>
      <c r="AN7" s="234"/>
    </row>
    <row r="8" spans="2:69" ht="19.5" customHeight="1" thickBot="1" x14ac:dyDescent="0.35">
      <c r="B8" s="74"/>
      <c r="C8" s="1721" t="s">
        <v>2</v>
      </c>
      <c r="D8" s="1721"/>
      <c r="E8" s="1722"/>
      <c r="F8" s="56"/>
      <c r="H8" s="77" t="s">
        <v>39</v>
      </c>
      <c r="I8" s="194" t="s">
        <v>40</v>
      </c>
      <c r="J8" s="194" t="s">
        <v>41</v>
      </c>
      <c r="K8" s="194" t="s">
        <v>42</v>
      </c>
      <c r="L8" s="194" t="s">
        <v>43</v>
      </c>
      <c r="M8" s="194" t="s">
        <v>44</v>
      </c>
      <c r="N8" s="194" t="s">
        <v>45</v>
      </c>
      <c r="O8" s="194" t="s">
        <v>46</v>
      </c>
      <c r="P8" s="78" t="s">
        <v>47</v>
      </c>
      <c r="Q8" s="78" t="s">
        <v>48</v>
      </c>
      <c r="R8" s="78" t="s">
        <v>49</v>
      </c>
      <c r="S8" s="78" t="s">
        <v>50</v>
      </c>
      <c r="T8" s="78" t="s">
        <v>51</v>
      </c>
      <c r="U8" s="78" t="s">
        <v>52</v>
      </c>
      <c r="V8" s="78" t="s">
        <v>53</v>
      </c>
      <c r="W8" s="78" t="s">
        <v>54</v>
      </c>
      <c r="X8" s="78" t="s">
        <v>55</v>
      </c>
      <c r="Y8" s="78" t="s">
        <v>56</v>
      </c>
      <c r="Z8" s="78" t="s">
        <v>57</v>
      </c>
      <c r="AA8" s="78" t="s">
        <v>58</v>
      </c>
      <c r="AB8" s="78" t="s">
        <v>142</v>
      </c>
      <c r="AC8" s="78" t="s">
        <v>143</v>
      </c>
      <c r="AD8" s="78" t="s">
        <v>61</v>
      </c>
      <c r="AE8" s="78" t="s">
        <v>62</v>
      </c>
      <c r="AF8" s="195" t="s">
        <v>63</v>
      </c>
      <c r="AG8" s="196" t="s">
        <v>143</v>
      </c>
      <c r="AH8" s="78" t="s">
        <v>61</v>
      </c>
      <c r="AI8" s="78" t="s">
        <v>62</v>
      </c>
      <c r="AJ8" s="195" t="s">
        <v>63</v>
      </c>
      <c r="AK8" s="78" t="s">
        <v>64</v>
      </c>
      <c r="AL8" s="78" t="s">
        <v>65</v>
      </c>
      <c r="AM8" s="78" t="s">
        <v>66</v>
      </c>
      <c r="AN8" s="78" t="s">
        <v>67</v>
      </c>
      <c r="AO8" s="78" t="s">
        <v>294</v>
      </c>
      <c r="AP8" s="78" t="s">
        <v>295</v>
      </c>
      <c r="AQ8" s="78" t="s">
        <v>296</v>
      </c>
      <c r="AR8" s="78" t="s">
        <v>297</v>
      </c>
      <c r="AS8" s="78" t="s">
        <v>298</v>
      </c>
      <c r="AT8" s="78" t="s">
        <v>299</v>
      </c>
      <c r="AU8" s="78" t="s">
        <v>300</v>
      </c>
      <c r="AV8" s="81" t="s">
        <v>301</v>
      </c>
      <c r="AW8" s="81" t="s">
        <v>76</v>
      </c>
      <c r="AX8" s="81" t="s">
        <v>77</v>
      </c>
      <c r="AY8" s="81" t="s">
        <v>78</v>
      </c>
      <c r="AZ8" s="197" t="s">
        <v>79</v>
      </c>
      <c r="BA8" s="81">
        <v>2017</v>
      </c>
      <c r="BB8" s="81">
        <v>2018</v>
      </c>
      <c r="BC8" s="81">
        <v>2019</v>
      </c>
      <c r="BD8" s="81">
        <v>2020</v>
      </c>
      <c r="BE8" s="81" t="s">
        <v>147</v>
      </c>
      <c r="BF8" s="81" t="s">
        <v>148</v>
      </c>
      <c r="BG8" s="81" t="s">
        <v>149</v>
      </c>
      <c r="BH8" s="81" t="s">
        <v>150</v>
      </c>
      <c r="BI8" s="81" t="s">
        <v>80</v>
      </c>
      <c r="BJ8" s="81" t="s">
        <v>81</v>
      </c>
      <c r="BK8" s="81" t="s">
        <v>82</v>
      </c>
      <c r="BL8" s="81" t="s">
        <v>83</v>
      </c>
      <c r="BM8" s="81" t="s">
        <v>84</v>
      </c>
      <c r="BN8" s="81" t="s">
        <v>85</v>
      </c>
      <c r="BO8" s="81" t="s">
        <v>869</v>
      </c>
      <c r="BP8" s="81" t="s">
        <v>890</v>
      </c>
      <c r="BQ8" s="81" t="s">
        <v>891</v>
      </c>
    </row>
    <row r="9" spans="2:69" ht="19.5" customHeight="1" x14ac:dyDescent="0.3">
      <c r="B9" s="71"/>
      <c r="C9" s="75"/>
      <c r="D9" s="75"/>
      <c r="E9" s="76"/>
      <c r="F9" s="75"/>
      <c r="H9" s="339" t="s">
        <v>302</v>
      </c>
      <c r="I9" s="206">
        <v>134.1</v>
      </c>
      <c r="J9" s="206">
        <v>105.6</v>
      </c>
      <c r="K9" s="206">
        <v>50.2</v>
      </c>
      <c r="L9" s="206">
        <v>-12.1</v>
      </c>
      <c r="M9" s="206">
        <v>38.799999999999997</v>
      </c>
      <c r="N9" s="206">
        <v>-15.1</v>
      </c>
      <c r="O9" s="206">
        <v>188.3</v>
      </c>
      <c r="P9" s="206">
        <v>65.900000000000006</v>
      </c>
      <c r="Q9" s="206">
        <v>88.9</v>
      </c>
      <c r="R9" s="206">
        <v>82.3</v>
      </c>
      <c r="S9" s="206">
        <v>159</v>
      </c>
      <c r="T9" s="206">
        <v>-19.899999999999999</v>
      </c>
      <c r="U9" s="206">
        <v>132.9</v>
      </c>
      <c r="V9" s="206">
        <v>206.2</v>
      </c>
      <c r="W9" s="206">
        <v>263.89999999999998</v>
      </c>
      <c r="X9" s="206">
        <v>31.8</v>
      </c>
      <c r="Y9" s="206">
        <v>262.2</v>
      </c>
      <c r="Z9" s="206">
        <v>182.4</v>
      </c>
      <c r="AA9" s="206">
        <v>51.5</v>
      </c>
      <c r="AB9" s="206">
        <v>-385.3</v>
      </c>
      <c r="AC9" s="207">
        <v>-186.8</v>
      </c>
      <c r="AD9" s="206">
        <v>39.1</v>
      </c>
      <c r="AE9" s="207">
        <v>2.7</v>
      </c>
      <c r="AF9" s="208">
        <v>146.80000000000001</v>
      </c>
      <c r="AG9" s="209">
        <v>-309.39999999999998</v>
      </c>
      <c r="AH9" s="207">
        <v>-90</v>
      </c>
      <c r="AI9" s="207">
        <v>-139.4</v>
      </c>
      <c r="AJ9" s="208">
        <v>4</v>
      </c>
      <c r="AK9" s="207">
        <v>396.7</v>
      </c>
      <c r="AL9" s="207">
        <v>-61.5</v>
      </c>
      <c r="AM9" s="207">
        <v>136.5</v>
      </c>
      <c r="AN9" s="210">
        <v>346.7000000000001</v>
      </c>
      <c r="AO9" s="210">
        <v>-271.2</v>
      </c>
      <c r="AP9" s="340">
        <v>101.7</v>
      </c>
      <c r="AQ9" s="340">
        <v>62.3</v>
      </c>
      <c r="AR9" s="340">
        <v>-103.7</v>
      </c>
      <c r="AS9" s="340">
        <v>1053.2</v>
      </c>
      <c r="AT9" s="341">
        <v>-213.6</v>
      </c>
      <c r="AU9" s="341">
        <v>42.9</v>
      </c>
      <c r="AV9" s="341">
        <v>129.39999999999998</v>
      </c>
      <c r="AW9" s="340">
        <v>132</v>
      </c>
      <c r="AX9" s="340">
        <v>167.09999999999997</v>
      </c>
      <c r="AY9" s="341">
        <v>377.59999999999997</v>
      </c>
      <c r="AZ9" s="342">
        <v>50.5</v>
      </c>
      <c r="BA9" s="341">
        <v>-534.79999999999995</v>
      </c>
      <c r="BB9" s="341">
        <v>818.40000000000009</v>
      </c>
      <c r="BC9" s="341">
        <v>-210.9</v>
      </c>
      <c r="BD9" s="341">
        <v>1011.9</v>
      </c>
      <c r="BE9" s="341">
        <v>132</v>
      </c>
      <c r="BF9" s="341">
        <v>167.09999999999997</v>
      </c>
      <c r="BG9" s="341">
        <v>377.59999999999997</v>
      </c>
      <c r="BH9" s="341">
        <v>50.5</v>
      </c>
      <c r="BI9" s="340">
        <v>-264.7000000000001</v>
      </c>
      <c r="BJ9" s="340">
        <v>-807.39999999999986</v>
      </c>
      <c r="BK9" s="341">
        <v>-236.2</v>
      </c>
      <c r="BL9" s="341">
        <v>-265.60000000000002</v>
      </c>
      <c r="BM9" s="340">
        <v>859.09999999999991</v>
      </c>
      <c r="BN9" s="340">
        <v>210.1</v>
      </c>
      <c r="BO9" s="1481">
        <v>40.6</v>
      </c>
      <c r="BP9" s="341">
        <v>1276.5</v>
      </c>
      <c r="BQ9" s="343">
        <v>449.1</v>
      </c>
    </row>
    <row r="10" spans="2:69" ht="19.5" customHeight="1" x14ac:dyDescent="0.3">
      <c r="B10" s="74"/>
      <c r="C10" s="1721" t="s">
        <v>36</v>
      </c>
      <c r="D10" s="1721"/>
      <c r="E10" s="1722"/>
      <c r="F10" s="56"/>
      <c r="H10" s="297" t="s">
        <v>303</v>
      </c>
      <c r="I10" s="83">
        <v>71.2</v>
      </c>
      <c r="J10" s="83">
        <v>78.599999999999994</v>
      </c>
      <c r="K10" s="83">
        <v>153.4</v>
      </c>
      <c r="L10" s="83">
        <v>52.9</v>
      </c>
      <c r="M10" s="83">
        <v>68.8</v>
      </c>
      <c r="N10" s="83">
        <v>5</v>
      </c>
      <c r="O10" s="83">
        <v>98.1</v>
      </c>
      <c r="P10" s="83">
        <v>40.4</v>
      </c>
      <c r="Q10" s="83">
        <v>60.6</v>
      </c>
      <c r="R10" s="83">
        <v>90.7</v>
      </c>
      <c r="S10" s="83">
        <v>120.2</v>
      </c>
      <c r="T10" s="83">
        <v>70</v>
      </c>
      <c r="U10" s="83">
        <v>116.6</v>
      </c>
      <c r="V10" s="83">
        <v>29.8</v>
      </c>
      <c r="W10" s="83">
        <v>288</v>
      </c>
      <c r="X10" s="83">
        <v>-63.3</v>
      </c>
      <c r="Y10" s="83">
        <v>150.80000000000001</v>
      </c>
      <c r="Z10" s="83">
        <v>91.2</v>
      </c>
      <c r="AA10" s="83">
        <v>-52.6</v>
      </c>
      <c r="AB10" s="83">
        <v>-370.9</v>
      </c>
      <c r="AC10" s="84">
        <v>-257.2</v>
      </c>
      <c r="AD10" s="83">
        <v>61</v>
      </c>
      <c r="AE10" s="84">
        <v>-87.9</v>
      </c>
      <c r="AF10" s="198">
        <v>118.7</v>
      </c>
      <c r="AG10" s="199">
        <v>-379.79999999999995</v>
      </c>
      <c r="AH10" s="84">
        <v>-68.099999999999994</v>
      </c>
      <c r="AI10" s="84">
        <v>-230</v>
      </c>
      <c r="AJ10" s="198">
        <v>-24.100000000000009</v>
      </c>
      <c r="AK10" s="84">
        <v>360.8</v>
      </c>
      <c r="AL10" s="84">
        <v>-120.4</v>
      </c>
      <c r="AM10" s="84">
        <v>83</v>
      </c>
      <c r="AN10" s="200">
        <v>311.80000000000007</v>
      </c>
      <c r="AO10" s="200">
        <v>-360.09999999999991</v>
      </c>
      <c r="AP10" s="86">
        <v>48.7</v>
      </c>
      <c r="AQ10" s="86">
        <v>-36.9</v>
      </c>
      <c r="AR10" s="86">
        <v>-123.4</v>
      </c>
      <c r="AS10" s="86">
        <v>885.3</v>
      </c>
      <c r="AT10" s="87">
        <v>-315.60000000000014</v>
      </c>
      <c r="AU10" s="87">
        <v>-3.6000000000000227</v>
      </c>
      <c r="AV10" s="87">
        <v>121.89999999999998</v>
      </c>
      <c r="AW10" s="86">
        <v>68.5</v>
      </c>
      <c r="AX10" s="86">
        <v>145.59999999999997</v>
      </c>
      <c r="AY10" s="87">
        <v>385.99999999999994</v>
      </c>
      <c r="AZ10" s="344">
        <v>191.1</v>
      </c>
      <c r="BA10" s="87">
        <v>-702</v>
      </c>
      <c r="BB10" s="87">
        <v>635.20000000000005</v>
      </c>
      <c r="BC10" s="87">
        <v>-471.69999999999993</v>
      </c>
      <c r="BD10" s="87">
        <v>687.99999999999977</v>
      </c>
      <c r="BE10" s="87">
        <v>68.5</v>
      </c>
      <c r="BF10" s="87">
        <v>145.59999999999997</v>
      </c>
      <c r="BG10" s="87">
        <v>385.99999999999994</v>
      </c>
      <c r="BH10" s="87">
        <v>191.1</v>
      </c>
      <c r="BI10" s="86">
        <v>-268.2000000000001</v>
      </c>
      <c r="BJ10" s="86">
        <v>-746.89999999999986</v>
      </c>
      <c r="BK10" s="87">
        <v>-208.80000000000041</v>
      </c>
      <c r="BL10" s="87">
        <v>-77.3</v>
      </c>
      <c r="BM10" s="86">
        <v>820.3</v>
      </c>
      <c r="BN10" s="86">
        <v>278.2</v>
      </c>
      <c r="BO10" s="1463">
        <v>100.8</v>
      </c>
      <c r="BP10" s="87">
        <v>1395.2</v>
      </c>
      <c r="BQ10" s="88">
        <v>405.8</v>
      </c>
    </row>
    <row r="11" spans="2:69" ht="19.5" customHeight="1" x14ac:dyDescent="0.3">
      <c r="B11" s="74"/>
      <c r="C11" s="89"/>
      <c r="D11" s="75"/>
      <c r="E11" s="76"/>
      <c r="F11" s="75"/>
      <c r="H11" s="297" t="s">
        <v>304</v>
      </c>
      <c r="I11" s="83">
        <v>62.9</v>
      </c>
      <c r="J11" s="83">
        <v>27</v>
      </c>
      <c r="K11" s="83">
        <v>-103.2</v>
      </c>
      <c r="L11" s="83">
        <v>-65</v>
      </c>
      <c r="M11" s="83">
        <v>-30</v>
      </c>
      <c r="N11" s="83">
        <v>-20.100000000000001</v>
      </c>
      <c r="O11" s="83">
        <v>90.2</v>
      </c>
      <c r="P11" s="83">
        <v>25.5</v>
      </c>
      <c r="Q11" s="83">
        <v>28.3</v>
      </c>
      <c r="R11" s="83">
        <v>-8.4</v>
      </c>
      <c r="S11" s="83">
        <v>38.799999999999997</v>
      </c>
      <c r="T11" s="83">
        <v>-89.9</v>
      </c>
      <c r="U11" s="83">
        <v>16.3</v>
      </c>
      <c r="V11" s="83">
        <v>176.4</v>
      </c>
      <c r="W11" s="83">
        <v>-24.1</v>
      </c>
      <c r="X11" s="83">
        <v>95.1</v>
      </c>
      <c r="Y11" s="83">
        <v>111.4</v>
      </c>
      <c r="Z11" s="83">
        <v>91.2</v>
      </c>
      <c r="AA11" s="83">
        <v>104.1</v>
      </c>
      <c r="AB11" s="83">
        <v>-14.4</v>
      </c>
      <c r="AC11" s="84">
        <v>70.400000000000006</v>
      </c>
      <c r="AD11" s="83">
        <v>-21.9</v>
      </c>
      <c r="AE11" s="84">
        <v>90.6</v>
      </c>
      <c r="AF11" s="198">
        <v>28.1</v>
      </c>
      <c r="AG11" s="199">
        <v>70.400000000000006</v>
      </c>
      <c r="AH11" s="84">
        <v>-21.9</v>
      </c>
      <c r="AI11" s="84">
        <v>90.6</v>
      </c>
      <c r="AJ11" s="198">
        <v>28.1</v>
      </c>
      <c r="AK11" s="84">
        <v>35.9</v>
      </c>
      <c r="AL11" s="84">
        <v>58.9</v>
      </c>
      <c r="AM11" s="84">
        <v>53.500000000000007</v>
      </c>
      <c r="AN11" s="200">
        <v>34.899999999999977</v>
      </c>
      <c r="AO11" s="200">
        <v>88.9</v>
      </c>
      <c r="AP11" s="86">
        <v>53</v>
      </c>
      <c r="AQ11" s="86">
        <v>99.2</v>
      </c>
      <c r="AR11" s="86">
        <v>19.7</v>
      </c>
      <c r="AS11" s="86">
        <v>167.9</v>
      </c>
      <c r="AT11" s="87">
        <v>102</v>
      </c>
      <c r="AU11" s="87">
        <v>46.5</v>
      </c>
      <c r="AV11" s="87">
        <v>7.5</v>
      </c>
      <c r="AW11" s="86">
        <v>63.5</v>
      </c>
      <c r="AX11" s="86">
        <v>21.5</v>
      </c>
      <c r="AY11" s="87">
        <v>-8.4</v>
      </c>
      <c r="AZ11" s="344">
        <v>-140.6</v>
      </c>
      <c r="BA11" s="87">
        <v>167.2</v>
      </c>
      <c r="BB11" s="87">
        <v>183.2</v>
      </c>
      <c r="BC11" s="87">
        <v>260.8</v>
      </c>
      <c r="BD11" s="87">
        <v>323.89999999999998</v>
      </c>
      <c r="BE11" s="87">
        <v>63.5</v>
      </c>
      <c r="BF11" s="87">
        <v>21.5</v>
      </c>
      <c r="BG11" s="87">
        <v>-8.4</v>
      </c>
      <c r="BH11" s="87">
        <v>-140.6</v>
      </c>
      <c r="BI11" s="86">
        <v>3.5</v>
      </c>
      <c r="BJ11" s="86">
        <v>-60.5</v>
      </c>
      <c r="BK11" s="87">
        <v>-27.400000000000006</v>
      </c>
      <c r="BL11" s="87">
        <v>-188.29999999999998</v>
      </c>
      <c r="BM11" s="86">
        <v>38.799999999999997</v>
      </c>
      <c r="BN11" s="86">
        <v>-68.099999999999994</v>
      </c>
      <c r="BO11" s="1463">
        <v>-60.2</v>
      </c>
      <c r="BP11" s="87">
        <v>-118.7</v>
      </c>
      <c r="BQ11" s="88">
        <v>43.3</v>
      </c>
    </row>
    <row r="12" spans="2:69" ht="19.5" customHeight="1" x14ac:dyDescent="0.3">
      <c r="B12" s="74"/>
      <c r="C12" s="1721" t="s">
        <v>0</v>
      </c>
      <c r="D12" s="1721"/>
      <c r="E12" s="1722"/>
      <c r="F12" s="56"/>
      <c r="H12" s="345" t="s">
        <v>305</v>
      </c>
      <c r="I12" s="83">
        <v>29.5</v>
      </c>
      <c r="J12" s="83">
        <v>23.4</v>
      </c>
      <c r="K12" s="83">
        <v>37.5</v>
      </c>
      <c r="L12" s="83">
        <v>43.1</v>
      </c>
      <c r="M12" s="83">
        <v>25</v>
      </c>
      <c r="N12" s="83">
        <v>43</v>
      </c>
      <c r="O12" s="83">
        <v>72.599999999999994</v>
      </c>
      <c r="P12" s="83">
        <v>24.1</v>
      </c>
      <c r="Q12" s="83">
        <v>21.2</v>
      </c>
      <c r="R12" s="83">
        <v>12.8</v>
      </c>
      <c r="S12" s="83">
        <v>27.7</v>
      </c>
      <c r="T12" s="83">
        <v>24.5</v>
      </c>
      <c r="U12" s="83">
        <v>48.2</v>
      </c>
      <c r="V12" s="83">
        <v>197.6</v>
      </c>
      <c r="W12" s="83">
        <v>59.6</v>
      </c>
      <c r="X12" s="83">
        <v>88.8</v>
      </c>
      <c r="Y12" s="83">
        <v>59.9</v>
      </c>
      <c r="Z12" s="83">
        <v>79.8</v>
      </c>
      <c r="AA12" s="83">
        <v>81.099999999999994</v>
      </c>
      <c r="AB12" s="83">
        <v>-28.6</v>
      </c>
      <c r="AC12" s="84">
        <v>0.5</v>
      </c>
      <c r="AD12" s="83">
        <v>-61.8</v>
      </c>
      <c r="AE12" s="84">
        <v>33.5</v>
      </c>
      <c r="AF12" s="198">
        <v>-33.9</v>
      </c>
      <c r="AG12" s="199">
        <v>0.5</v>
      </c>
      <c r="AH12" s="84">
        <v>-61.8</v>
      </c>
      <c r="AI12" s="84">
        <v>33.5</v>
      </c>
      <c r="AJ12" s="198">
        <v>-33.9</v>
      </c>
      <c r="AK12" s="84">
        <v>3.7</v>
      </c>
      <c r="AL12" s="84">
        <v>21.7</v>
      </c>
      <c r="AM12" s="84">
        <v>48.9</v>
      </c>
      <c r="AN12" s="200">
        <v>25</v>
      </c>
      <c r="AO12" s="200">
        <v>48.4</v>
      </c>
      <c r="AP12" s="86">
        <v>48.300000000000004</v>
      </c>
      <c r="AQ12" s="86">
        <v>93.6</v>
      </c>
      <c r="AR12" s="86">
        <v>15.7</v>
      </c>
      <c r="AS12" s="86">
        <v>133.30000000000001</v>
      </c>
      <c r="AT12" s="87">
        <v>98.5</v>
      </c>
      <c r="AU12" s="87">
        <v>44.699999999999989</v>
      </c>
      <c r="AV12" s="87">
        <v>2.3000000000000114</v>
      </c>
      <c r="AW12" s="86">
        <v>35.6</v>
      </c>
      <c r="AX12" s="86">
        <v>19.199999999999996</v>
      </c>
      <c r="AY12" s="87">
        <v>-10.099999999999994</v>
      </c>
      <c r="AZ12" s="344">
        <v>-142.5</v>
      </c>
      <c r="BA12" s="87">
        <v>-61.699999999999996</v>
      </c>
      <c r="BB12" s="87">
        <v>99.3</v>
      </c>
      <c r="BC12" s="87">
        <v>206</v>
      </c>
      <c r="BD12" s="87">
        <v>278.8</v>
      </c>
      <c r="BE12" s="87">
        <v>35.6</v>
      </c>
      <c r="BF12" s="87">
        <v>19.199999999999996</v>
      </c>
      <c r="BG12" s="87">
        <v>-10.099999999999994</v>
      </c>
      <c r="BH12" s="87">
        <v>-142.5</v>
      </c>
      <c r="BI12" s="86">
        <v>-19.399999999999999</v>
      </c>
      <c r="BJ12" s="86">
        <v>-65.400000000000006</v>
      </c>
      <c r="BK12" s="87">
        <v>-31.600000000000009</v>
      </c>
      <c r="BL12" s="87">
        <v>-193.49999999999997</v>
      </c>
      <c r="BM12" s="86">
        <v>18.5</v>
      </c>
      <c r="BN12" s="86">
        <v>-77.400000000000006</v>
      </c>
      <c r="BO12" s="1463">
        <v>-68.7</v>
      </c>
      <c r="BP12" s="87">
        <v>-128.4</v>
      </c>
      <c r="BQ12" s="88">
        <v>13.5</v>
      </c>
    </row>
    <row r="13" spans="2:69" ht="19.5" customHeight="1" x14ac:dyDescent="0.3">
      <c r="B13" s="74"/>
      <c r="C13" s="214"/>
      <c r="D13" s="1729" t="s">
        <v>9</v>
      </c>
      <c r="E13" s="1730"/>
      <c r="F13" s="216"/>
      <c r="H13" s="345" t="s">
        <v>306</v>
      </c>
      <c r="I13" s="83">
        <v>-1.9</v>
      </c>
      <c r="J13" s="83">
        <v>-5.6</v>
      </c>
      <c r="K13" s="83">
        <v>-163.6</v>
      </c>
      <c r="L13" s="83">
        <v>-109.7</v>
      </c>
      <c r="M13" s="83">
        <v>-85.2</v>
      </c>
      <c r="N13" s="83">
        <v>-72.400000000000006</v>
      </c>
      <c r="O13" s="83">
        <v>-0.3</v>
      </c>
      <c r="P13" s="83">
        <v>-5.6</v>
      </c>
      <c r="Q13" s="83">
        <v>-27.1</v>
      </c>
      <c r="R13" s="83">
        <v>-34.200000000000003</v>
      </c>
      <c r="S13" s="83">
        <v>-9.6999999999999993</v>
      </c>
      <c r="T13" s="83">
        <v>-124.7</v>
      </c>
      <c r="U13" s="83">
        <v>-69.099999999999994</v>
      </c>
      <c r="V13" s="83">
        <v>-42.5</v>
      </c>
      <c r="W13" s="83">
        <v>-106.8</v>
      </c>
      <c r="X13" s="83">
        <v>-8.9</v>
      </c>
      <c r="Y13" s="83">
        <v>-3</v>
      </c>
      <c r="Z13" s="83">
        <v>-3.3</v>
      </c>
      <c r="AA13" s="83">
        <v>-1</v>
      </c>
      <c r="AB13" s="83">
        <v>-27.6</v>
      </c>
      <c r="AC13" s="84">
        <v>-12.4</v>
      </c>
      <c r="AD13" s="83">
        <v>-7.3</v>
      </c>
      <c r="AE13" s="84">
        <v>-11.1</v>
      </c>
      <c r="AF13" s="198">
        <v>-17.100000000000001</v>
      </c>
      <c r="AG13" s="199">
        <v>-12.4</v>
      </c>
      <c r="AH13" s="84">
        <v>-7.3</v>
      </c>
      <c r="AI13" s="84">
        <v>-11.1</v>
      </c>
      <c r="AJ13" s="198">
        <v>-17.100000000000001</v>
      </c>
      <c r="AK13" s="84">
        <v>0</v>
      </c>
      <c r="AL13" s="84">
        <v>0</v>
      </c>
      <c r="AM13" s="84">
        <v>0</v>
      </c>
      <c r="AN13" s="200">
        <v>0</v>
      </c>
      <c r="AO13" s="200">
        <v>0</v>
      </c>
      <c r="AP13" s="86">
        <v>0</v>
      </c>
      <c r="AQ13" s="86">
        <v>0</v>
      </c>
      <c r="AR13" s="86">
        <v>0</v>
      </c>
      <c r="AS13" s="86">
        <v>0</v>
      </c>
      <c r="AT13" s="87">
        <v>0</v>
      </c>
      <c r="AU13" s="87">
        <v>0</v>
      </c>
      <c r="AV13" s="87">
        <v>0</v>
      </c>
      <c r="AW13" s="86">
        <v>0</v>
      </c>
      <c r="AX13" s="86">
        <v>0</v>
      </c>
      <c r="AY13" s="87">
        <v>0</v>
      </c>
      <c r="AZ13" s="344">
        <v>0</v>
      </c>
      <c r="BA13" s="87">
        <v>-47.9</v>
      </c>
      <c r="BB13" s="87">
        <v>0</v>
      </c>
      <c r="BC13" s="87">
        <v>0</v>
      </c>
      <c r="BD13" s="87">
        <v>0</v>
      </c>
      <c r="BE13" s="87">
        <v>0</v>
      </c>
      <c r="BF13" s="87">
        <v>0</v>
      </c>
      <c r="BG13" s="87">
        <v>0</v>
      </c>
      <c r="BH13" s="87">
        <v>0</v>
      </c>
      <c r="BI13" s="86">
        <v>0</v>
      </c>
      <c r="BJ13" s="86">
        <v>0</v>
      </c>
      <c r="BK13" s="87">
        <v>0</v>
      </c>
      <c r="BL13" s="87">
        <v>0.1</v>
      </c>
      <c r="BM13" s="86">
        <v>-0.10000000000000142</v>
      </c>
      <c r="BN13" s="86">
        <v>0.1</v>
      </c>
      <c r="BO13" s="1463">
        <v>-0.1</v>
      </c>
      <c r="BP13" s="87">
        <v>0.1</v>
      </c>
      <c r="BQ13" s="88">
        <v>0</v>
      </c>
    </row>
    <row r="14" spans="2:69" ht="19.5" customHeight="1" x14ac:dyDescent="0.3">
      <c r="B14" s="74"/>
      <c r="C14" s="214"/>
      <c r="D14" s="1729" t="s">
        <v>11</v>
      </c>
      <c r="E14" s="1730"/>
      <c r="F14" s="216"/>
      <c r="H14" s="345" t="s">
        <v>307</v>
      </c>
      <c r="I14" s="83">
        <v>35.299999999999997</v>
      </c>
      <c r="J14" s="83">
        <v>9.1999999999999993</v>
      </c>
      <c r="K14" s="83">
        <v>22.9</v>
      </c>
      <c r="L14" s="83">
        <v>1.6</v>
      </c>
      <c r="M14" s="83">
        <v>30.2</v>
      </c>
      <c r="N14" s="83">
        <v>9.3000000000000007</v>
      </c>
      <c r="O14" s="83">
        <v>17.899999999999999</v>
      </c>
      <c r="P14" s="83">
        <v>7</v>
      </c>
      <c r="Q14" s="83">
        <v>34.200000000000003</v>
      </c>
      <c r="R14" s="83">
        <v>13</v>
      </c>
      <c r="S14" s="83">
        <v>20.8</v>
      </c>
      <c r="T14" s="83">
        <v>10.3</v>
      </c>
      <c r="U14" s="83">
        <v>37.200000000000003</v>
      </c>
      <c r="V14" s="83">
        <v>21.3</v>
      </c>
      <c r="W14" s="83">
        <v>23.1</v>
      </c>
      <c r="X14" s="83">
        <v>15.2</v>
      </c>
      <c r="Y14" s="83">
        <v>54.5</v>
      </c>
      <c r="Z14" s="83">
        <v>14.7</v>
      </c>
      <c r="AA14" s="83">
        <v>24</v>
      </c>
      <c r="AB14" s="83">
        <v>41.8</v>
      </c>
      <c r="AC14" s="84">
        <v>82.3</v>
      </c>
      <c r="AD14" s="83">
        <v>47.2</v>
      </c>
      <c r="AE14" s="84">
        <v>68.2</v>
      </c>
      <c r="AF14" s="198">
        <v>79.099999999999994</v>
      </c>
      <c r="AG14" s="199">
        <v>82.3</v>
      </c>
      <c r="AH14" s="84">
        <v>47.2</v>
      </c>
      <c r="AI14" s="84">
        <v>68.2</v>
      </c>
      <c r="AJ14" s="198">
        <v>79.099999999999994</v>
      </c>
      <c r="AK14" s="84">
        <v>32.200000000000003</v>
      </c>
      <c r="AL14" s="84">
        <v>37.200000000000003</v>
      </c>
      <c r="AM14" s="84">
        <v>4.5999999999999996</v>
      </c>
      <c r="AN14" s="200">
        <v>9.9000000000000057</v>
      </c>
      <c r="AO14" s="200">
        <v>40.5</v>
      </c>
      <c r="AP14" s="86">
        <v>4.7</v>
      </c>
      <c r="AQ14" s="86">
        <v>5.6</v>
      </c>
      <c r="AR14" s="86">
        <v>4</v>
      </c>
      <c r="AS14" s="86">
        <v>34.6</v>
      </c>
      <c r="AT14" s="87">
        <v>3.5</v>
      </c>
      <c r="AU14" s="87">
        <v>1.7999999999999972</v>
      </c>
      <c r="AV14" s="87">
        <v>5.2000000000000028</v>
      </c>
      <c r="AW14" s="86">
        <v>27.9</v>
      </c>
      <c r="AX14" s="86">
        <v>2.3000000000000007</v>
      </c>
      <c r="AY14" s="87">
        <v>1.6999999999999993</v>
      </c>
      <c r="AZ14" s="344">
        <v>1.9</v>
      </c>
      <c r="BA14" s="87">
        <v>276.79999999999995</v>
      </c>
      <c r="BB14" s="87">
        <v>83.9</v>
      </c>
      <c r="BC14" s="87">
        <v>54.800000000000004</v>
      </c>
      <c r="BD14" s="87">
        <v>45.1</v>
      </c>
      <c r="BE14" s="87">
        <v>27.9</v>
      </c>
      <c r="BF14" s="87">
        <v>2.3000000000000007</v>
      </c>
      <c r="BG14" s="87">
        <v>1.6999999999999993</v>
      </c>
      <c r="BH14" s="87">
        <v>1.9</v>
      </c>
      <c r="BI14" s="86">
        <v>22.9</v>
      </c>
      <c r="BJ14" s="86">
        <v>4.9000000000000021</v>
      </c>
      <c r="BK14" s="87">
        <v>4.1999999999999993</v>
      </c>
      <c r="BL14" s="87">
        <v>5.1000000000000014</v>
      </c>
      <c r="BM14" s="86">
        <v>20.399999999999999</v>
      </c>
      <c r="BN14" s="86">
        <v>9.2000000000000028</v>
      </c>
      <c r="BO14" s="1463">
        <v>8.6</v>
      </c>
      <c r="BP14" s="87">
        <v>9.6</v>
      </c>
      <c r="BQ14" s="88">
        <v>29.8</v>
      </c>
    </row>
    <row r="15" spans="2:69" ht="30" customHeight="1" x14ac:dyDescent="0.3">
      <c r="B15" s="74"/>
      <c r="C15" s="214"/>
      <c r="D15" s="1729" t="s">
        <v>12</v>
      </c>
      <c r="E15" s="1730"/>
      <c r="F15" s="216"/>
      <c r="H15" s="346" t="s">
        <v>308</v>
      </c>
      <c r="I15" s="206">
        <v>49.6</v>
      </c>
      <c r="J15" s="206">
        <v>114.3</v>
      </c>
      <c r="K15" s="206">
        <v>-6.9</v>
      </c>
      <c r="L15" s="206">
        <v>4.8</v>
      </c>
      <c r="M15" s="206">
        <v>38.799999999999997</v>
      </c>
      <c r="N15" s="206">
        <v>47.7</v>
      </c>
      <c r="O15" s="206">
        <v>109.6</v>
      </c>
      <c r="P15" s="206">
        <v>101.2</v>
      </c>
      <c r="Q15" s="206">
        <v>52.9</v>
      </c>
      <c r="R15" s="206">
        <v>98.3</v>
      </c>
      <c r="S15" s="206">
        <v>-8.6</v>
      </c>
      <c r="T15" s="206">
        <v>14.6</v>
      </c>
      <c r="U15" s="206">
        <v>33.799999999999997</v>
      </c>
      <c r="V15" s="206">
        <v>59.9</v>
      </c>
      <c r="W15" s="206">
        <v>-203.5</v>
      </c>
      <c r="X15" s="206">
        <v>157.19999999999999</v>
      </c>
      <c r="Y15" s="206">
        <v>-35.299999999999997</v>
      </c>
      <c r="Z15" s="206">
        <v>52.6</v>
      </c>
      <c r="AA15" s="206">
        <v>187.1</v>
      </c>
      <c r="AB15" s="206">
        <v>253.6</v>
      </c>
      <c r="AC15" s="207">
        <v>537.9</v>
      </c>
      <c r="AD15" s="206">
        <v>78.599999999999994</v>
      </c>
      <c r="AE15" s="207">
        <v>222.4</v>
      </c>
      <c r="AF15" s="208">
        <v>140.5</v>
      </c>
      <c r="AG15" s="209">
        <v>537.9</v>
      </c>
      <c r="AH15" s="207">
        <v>78.599999999999994</v>
      </c>
      <c r="AI15" s="207">
        <v>222.4</v>
      </c>
      <c r="AJ15" s="208">
        <v>140.5</v>
      </c>
      <c r="AK15" s="207">
        <v>-224.2</v>
      </c>
      <c r="AL15" s="207">
        <v>200</v>
      </c>
      <c r="AM15" s="207">
        <v>105.69999999999999</v>
      </c>
      <c r="AN15" s="210">
        <v>-355.59999999999997</v>
      </c>
      <c r="AO15" s="210">
        <v>612.19999999999993</v>
      </c>
      <c r="AP15" s="340">
        <v>130.30000000000007</v>
      </c>
      <c r="AQ15" s="340">
        <v>211.8</v>
      </c>
      <c r="AR15" s="340">
        <v>333.9</v>
      </c>
      <c r="AS15" s="340">
        <v>-1003.6</v>
      </c>
      <c r="AT15" s="341">
        <v>758.59999999999991</v>
      </c>
      <c r="AU15" s="341">
        <v>296</v>
      </c>
      <c r="AV15" s="341">
        <v>402.59999999999991</v>
      </c>
      <c r="AW15" s="340">
        <v>186.4</v>
      </c>
      <c r="AX15" s="340">
        <v>153.19999999999999</v>
      </c>
      <c r="AY15" s="341">
        <v>-100.4</v>
      </c>
      <c r="AZ15" s="342">
        <v>185.5</v>
      </c>
      <c r="BA15" s="341">
        <v>979.4</v>
      </c>
      <c r="BB15" s="341">
        <v>-274.09999999999997</v>
      </c>
      <c r="BC15" s="341">
        <v>1288.1999999999998</v>
      </c>
      <c r="BD15" s="341">
        <v>453.5999999999998</v>
      </c>
      <c r="BE15" s="341">
        <v>186.4</v>
      </c>
      <c r="BF15" s="341">
        <v>153.19999999999999</v>
      </c>
      <c r="BG15" s="341">
        <v>-100.4</v>
      </c>
      <c r="BH15" s="341">
        <v>185.5</v>
      </c>
      <c r="BI15" s="340">
        <v>80.600000000000023</v>
      </c>
      <c r="BJ15" s="340">
        <v>148</v>
      </c>
      <c r="BK15" s="341">
        <v>56.099999999999966</v>
      </c>
      <c r="BL15" s="341">
        <v>282.60000000000002</v>
      </c>
      <c r="BM15" s="340">
        <v>233.4</v>
      </c>
      <c r="BN15" s="340">
        <v>286.5</v>
      </c>
      <c r="BO15" s="1481">
        <v>-12.5</v>
      </c>
      <c r="BP15" s="341">
        <v>-606.29999999999995</v>
      </c>
      <c r="BQ15" s="343">
        <v>45.5</v>
      </c>
    </row>
    <row r="16" spans="2:69" ht="19.5" customHeight="1" x14ac:dyDescent="0.3">
      <c r="B16" s="74"/>
      <c r="C16" s="214"/>
      <c r="D16" s="1729" t="s">
        <v>14</v>
      </c>
      <c r="E16" s="1730"/>
      <c r="F16" s="216"/>
      <c r="H16" s="347" t="s">
        <v>309</v>
      </c>
      <c r="I16" s="348"/>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8"/>
      <c r="AK16" s="348"/>
      <c r="AL16" s="348"/>
      <c r="AM16" s="348"/>
      <c r="AN16" s="348"/>
      <c r="AO16" s="348"/>
      <c r="AP16" s="348"/>
      <c r="AQ16" s="348"/>
      <c r="AR16" s="348"/>
      <c r="AS16" s="348"/>
      <c r="AT16" s="348"/>
      <c r="AU16" s="348"/>
      <c r="AV16" s="348"/>
      <c r="AW16" s="348"/>
      <c r="AX16" s="348"/>
      <c r="AY16" s="348"/>
      <c r="AZ16" s="348"/>
      <c r="BA16" s="348"/>
      <c r="BB16" s="348"/>
      <c r="BC16" s="348"/>
      <c r="BD16" s="348"/>
      <c r="BE16" s="348"/>
      <c r="BF16" s="348"/>
      <c r="BG16" s="348"/>
      <c r="BH16" s="348"/>
      <c r="BI16" s="340">
        <v>274.8</v>
      </c>
      <c r="BJ16" s="340">
        <v>380.90000000000003</v>
      </c>
      <c r="BK16" s="341">
        <v>259.69999999999982</v>
      </c>
      <c r="BL16" s="341">
        <v>-74.2</v>
      </c>
      <c r="BM16" s="340">
        <v>-269.10000000000002</v>
      </c>
      <c r="BN16" s="340">
        <v>-31.8</v>
      </c>
      <c r="BO16" s="1481">
        <v>117.4</v>
      </c>
      <c r="BP16" s="341">
        <v>-275.7</v>
      </c>
      <c r="BQ16" s="343">
        <v>-112.4</v>
      </c>
    </row>
    <row r="17" spans="2:69" ht="19.5" customHeight="1" x14ac:dyDescent="0.3">
      <c r="B17" s="74"/>
      <c r="C17" s="214"/>
      <c r="D17" s="1728" t="s">
        <v>16</v>
      </c>
      <c r="E17" s="1728"/>
      <c r="F17" s="1728"/>
      <c r="H17" s="347" t="s">
        <v>310</v>
      </c>
      <c r="I17" s="348"/>
      <c r="J17" s="348"/>
      <c r="K17" s="348"/>
      <c r="L17" s="348"/>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8"/>
      <c r="AK17" s="348"/>
      <c r="AL17" s="348"/>
      <c r="AM17" s="348"/>
      <c r="AN17" s="348"/>
      <c r="AO17" s="348"/>
      <c r="AP17" s="348"/>
      <c r="AQ17" s="348"/>
      <c r="AR17" s="348"/>
      <c r="AS17" s="348"/>
      <c r="AT17" s="348"/>
      <c r="AU17" s="348"/>
      <c r="AV17" s="348"/>
      <c r="AW17" s="348"/>
      <c r="AX17" s="348"/>
      <c r="AY17" s="348"/>
      <c r="AZ17" s="348"/>
      <c r="BA17" s="348"/>
      <c r="BB17" s="348"/>
      <c r="BC17" s="348"/>
      <c r="BD17" s="348"/>
      <c r="BE17" s="348"/>
      <c r="BF17" s="348"/>
      <c r="BG17" s="348"/>
      <c r="BH17" s="348"/>
      <c r="BI17" s="340">
        <v>395.9</v>
      </c>
      <c r="BJ17" s="340">
        <v>419.70000000000016</v>
      </c>
      <c r="BK17" s="341">
        <v>392.2</v>
      </c>
      <c r="BL17" s="341">
        <v>103.4</v>
      </c>
      <c r="BM17" s="340">
        <v>392.4</v>
      </c>
      <c r="BN17" s="340">
        <v>439.9</v>
      </c>
      <c r="BO17" s="1481">
        <v>400</v>
      </c>
      <c r="BP17" s="341">
        <v>190.7</v>
      </c>
      <c r="BQ17" s="343">
        <v>538.4</v>
      </c>
    </row>
    <row r="18" spans="2:69" ht="19.5" customHeight="1" x14ac:dyDescent="0.3">
      <c r="B18" s="74"/>
      <c r="C18" s="214"/>
      <c r="D18" s="1729" t="s">
        <v>19</v>
      </c>
      <c r="E18" s="1730"/>
      <c r="F18" s="216"/>
      <c r="H18" s="210" t="s">
        <v>311</v>
      </c>
      <c r="I18" s="206">
        <v>-195.3</v>
      </c>
      <c r="J18" s="206">
        <v>-250</v>
      </c>
      <c r="K18" s="206">
        <v>-255</v>
      </c>
      <c r="L18" s="206">
        <v>-459.2</v>
      </c>
      <c r="M18" s="206">
        <v>-250.7</v>
      </c>
      <c r="N18" s="206">
        <v>-255.8</v>
      </c>
      <c r="O18" s="206">
        <v>-251.3</v>
      </c>
      <c r="P18" s="206">
        <v>-365.4</v>
      </c>
      <c r="Q18" s="206">
        <v>-242.5</v>
      </c>
      <c r="R18" s="206">
        <v>-273.89999999999998</v>
      </c>
      <c r="S18" s="206">
        <v>-247.4</v>
      </c>
      <c r="T18" s="206">
        <v>-305.39999999999998</v>
      </c>
      <c r="U18" s="206">
        <v>-279</v>
      </c>
      <c r="V18" s="206">
        <v>-176.6</v>
      </c>
      <c r="W18" s="206">
        <v>-304.39999999999998</v>
      </c>
      <c r="X18" s="206">
        <v>-278.5</v>
      </c>
      <c r="Y18" s="206">
        <v>-260.7</v>
      </c>
      <c r="Z18" s="206">
        <v>-255</v>
      </c>
      <c r="AA18" s="206">
        <v>-304.39999999999998</v>
      </c>
      <c r="AB18" s="206">
        <v>-291.20000000000005</v>
      </c>
      <c r="AC18" s="207">
        <v>-289.2</v>
      </c>
      <c r="AD18" s="206">
        <v>-75.599999999999994</v>
      </c>
      <c r="AE18" s="207">
        <v>-93.4</v>
      </c>
      <c r="AF18" s="208">
        <v>-90.9</v>
      </c>
      <c r="AG18" s="209">
        <v>-289.2</v>
      </c>
      <c r="AH18" s="207">
        <v>-75.599999999999994</v>
      </c>
      <c r="AI18" s="207">
        <v>-93.4</v>
      </c>
      <c r="AJ18" s="208">
        <v>-90.9</v>
      </c>
      <c r="AK18" s="207">
        <v>-161.80000000000001</v>
      </c>
      <c r="AL18" s="207">
        <v>-137.9</v>
      </c>
      <c r="AM18" s="207">
        <v>-211.30000000000035</v>
      </c>
      <c r="AN18" s="210">
        <v>-321.8999999999989</v>
      </c>
      <c r="AO18" s="210">
        <v>-278.99999999999977</v>
      </c>
      <c r="AP18" s="340">
        <v>-214.9</v>
      </c>
      <c r="AQ18" s="340">
        <v>-304.10000000000002</v>
      </c>
      <c r="AR18" s="340">
        <v>-399.2</v>
      </c>
      <c r="AS18" s="340">
        <v>-326.89999999999998</v>
      </c>
      <c r="AT18" s="341">
        <v>-317.20000000000027</v>
      </c>
      <c r="AU18" s="341">
        <v>-356.69999999999925</v>
      </c>
      <c r="AV18" s="341">
        <v>-653.29999999999961</v>
      </c>
      <c r="AW18" s="340">
        <v>-284.60000000000002</v>
      </c>
      <c r="AX18" s="340">
        <v>-377.50000000000011</v>
      </c>
      <c r="AY18" s="341">
        <v>-391</v>
      </c>
      <c r="AZ18" s="342">
        <v>-470.4</v>
      </c>
      <c r="BA18" s="341">
        <v>887.5</v>
      </c>
      <c r="BB18" s="341">
        <v>649.80000000000075</v>
      </c>
      <c r="BC18" s="341">
        <v>321.7</v>
      </c>
      <c r="BD18" s="341">
        <v>-54.399999999999125</v>
      </c>
      <c r="BE18" s="341">
        <v>124.70000000000002</v>
      </c>
      <c r="BF18" s="341">
        <v>31.599999999999909</v>
      </c>
      <c r="BG18" s="341">
        <v>37.10000000000008</v>
      </c>
      <c r="BH18" s="341">
        <v>-60.299999999999983</v>
      </c>
      <c r="BI18" s="340">
        <v>-557.69999999999993</v>
      </c>
      <c r="BJ18" s="340">
        <v>-551.70000000000005</v>
      </c>
      <c r="BK18" s="341">
        <v>-686.5</v>
      </c>
      <c r="BL18" s="341">
        <v>-599.4</v>
      </c>
      <c r="BM18" s="340">
        <v>-579.19999999999982</v>
      </c>
      <c r="BN18" s="340">
        <v>-568.79999999999995</v>
      </c>
      <c r="BO18" s="1481">
        <v>-611.70000000000005</v>
      </c>
      <c r="BP18" s="341">
        <v>-1077.5999999999999</v>
      </c>
      <c r="BQ18" s="343">
        <v>-650.20000000000005</v>
      </c>
    </row>
    <row r="19" spans="2:69" ht="19.5" customHeight="1" x14ac:dyDescent="0.3">
      <c r="B19" s="74"/>
      <c r="C19" s="214"/>
      <c r="D19" s="1729" t="s">
        <v>21</v>
      </c>
      <c r="E19" s="1730"/>
      <c r="F19" s="216"/>
      <c r="H19" s="345" t="s">
        <v>312</v>
      </c>
      <c r="I19" s="83">
        <v>-163.30000000000001</v>
      </c>
      <c r="J19" s="83">
        <v>-163.30000000000001</v>
      </c>
      <c r="K19" s="83">
        <v>-169</v>
      </c>
      <c r="L19" s="83">
        <v>-169</v>
      </c>
      <c r="M19" s="83">
        <v>-164.4</v>
      </c>
      <c r="N19" s="83">
        <v>-169.2</v>
      </c>
      <c r="O19" s="83">
        <v>-170</v>
      </c>
      <c r="P19" s="83">
        <v>-171.7</v>
      </c>
      <c r="Q19" s="83">
        <v>-170.7</v>
      </c>
      <c r="R19" s="83">
        <v>-186.9</v>
      </c>
      <c r="S19" s="83">
        <v>-169.6</v>
      </c>
      <c r="T19" s="83">
        <v>-183.2</v>
      </c>
      <c r="U19" s="83">
        <v>-178.9</v>
      </c>
      <c r="V19" s="83">
        <v>-179</v>
      </c>
      <c r="W19" s="83">
        <v>-178.4</v>
      </c>
      <c r="X19" s="83">
        <v>-177.3</v>
      </c>
      <c r="Y19" s="83">
        <v>-165.3</v>
      </c>
      <c r="Z19" s="83">
        <v>-169.9</v>
      </c>
      <c r="AA19" s="83">
        <v>-176.7</v>
      </c>
      <c r="AB19" s="83">
        <v>-174.8</v>
      </c>
      <c r="AC19" s="84">
        <v>-177.2</v>
      </c>
      <c r="AD19" s="83">
        <v>-174.8</v>
      </c>
      <c r="AE19" s="84">
        <v>-171</v>
      </c>
      <c r="AF19" s="198">
        <v>-175.9</v>
      </c>
      <c r="AG19" s="199">
        <v>-177.2</v>
      </c>
      <c r="AH19" s="84">
        <v>-174.8</v>
      </c>
      <c r="AI19" s="84">
        <v>-171</v>
      </c>
      <c r="AJ19" s="198">
        <v>-175.9</v>
      </c>
      <c r="AK19" s="84">
        <v>-197.9</v>
      </c>
      <c r="AL19" s="84">
        <v>-195.2</v>
      </c>
      <c r="AM19" s="84">
        <v>-198.79999999999993</v>
      </c>
      <c r="AN19" s="200">
        <v>-203.30000000000007</v>
      </c>
      <c r="AO19" s="200">
        <v>-204</v>
      </c>
      <c r="AP19" s="86">
        <v>-203.60000000000002</v>
      </c>
      <c r="AQ19" s="86">
        <v>-203.7</v>
      </c>
      <c r="AR19" s="86">
        <v>-208.5</v>
      </c>
      <c r="AS19" s="86">
        <v>-215.7</v>
      </c>
      <c r="AT19" s="87">
        <v>-223.40000000000003</v>
      </c>
      <c r="AU19" s="87">
        <v>-225.79999999999995</v>
      </c>
      <c r="AV19" s="87">
        <v>-230.59999999999997</v>
      </c>
      <c r="AW19" s="86">
        <v>-239.2</v>
      </c>
      <c r="AX19" s="86">
        <v>-247.10000000000002</v>
      </c>
      <c r="AY19" s="87">
        <v>-230.49999999999994</v>
      </c>
      <c r="AZ19" s="344">
        <v>-239.9</v>
      </c>
      <c r="BA19" s="87">
        <v>-698.9</v>
      </c>
      <c r="BB19" s="87">
        <v>-795.2</v>
      </c>
      <c r="BC19" s="87">
        <v>-819.8</v>
      </c>
      <c r="BD19" s="87">
        <v>-895.5</v>
      </c>
      <c r="BE19" s="87">
        <v>-239.2</v>
      </c>
      <c r="BF19" s="87">
        <v>-247.10000000000002</v>
      </c>
      <c r="BG19" s="87">
        <v>-230.49999999999994</v>
      </c>
      <c r="BH19" s="87">
        <v>-239.9</v>
      </c>
      <c r="BI19" s="86">
        <v>-227</v>
      </c>
      <c r="BJ19" s="86">
        <v>-235.6</v>
      </c>
      <c r="BK19" s="87">
        <v>-286.8</v>
      </c>
      <c r="BL19" s="87">
        <v>-191.7</v>
      </c>
      <c r="BM19" s="86">
        <v>-208.4</v>
      </c>
      <c r="BN19" s="86">
        <v>-240.9</v>
      </c>
      <c r="BO19" s="1463">
        <v>-233.1</v>
      </c>
      <c r="BP19" s="87">
        <v>-596.6</v>
      </c>
      <c r="BQ19" s="88">
        <v>-246.8</v>
      </c>
    </row>
    <row r="20" spans="2:69" ht="19.5" customHeight="1" x14ac:dyDescent="0.3">
      <c r="B20" s="74"/>
      <c r="C20" s="214"/>
      <c r="D20" s="1729" t="s">
        <v>22</v>
      </c>
      <c r="E20" s="1730"/>
      <c r="F20" s="216"/>
      <c r="H20" s="350" t="s">
        <v>313</v>
      </c>
      <c r="I20" s="83">
        <v>4.4000000000000004</v>
      </c>
      <c r="J20" s="83">
        <v>-17.100000000000001</v>
      </c>
      <c r="K20" s="83">
        <v>-5.4</v>
      </c>
      <c r="L20" s="83">
        <v>-115.7</v>
      </c>
      <c r="M20" s="83">
        <v>7.2</v>
      </c>
      <c r="N20" s="83">
        <v>14.3</v>
      </c>
      <c r="O20" s="83">
        <v>0.8</v>
      </c>
      <c r="P20" s="83">
        <v>-87.7</v>
      </c>
      <c r="Q20" s="83">
        <v>8.5</v>
      </c>
      <c r="R20" s="83">
        <v>13</v>
      </c>
      <c r="S20" s="83">
        <v>23</v>
      </c>
      <c r="T20" s="83">
        <v>-24.6</v>
      </c>
      <c r="U20" s="83">
        <v>1.1000000000000001</v>
      </c>
      <c r="V20" s="83">
        <v>86.9</v>
      </c>
      <c r="W20" s="83">
        <v>5.4</v>
      </c>
      <c r="X20" s="83">
        <v>-3.1</v>
      </c>
      <c r="Y20" s="83">
        <v>3.7</v>
      </c>
      <c r="Z20" s="83">
        <v>27.9</v>
      </c>
      <c r="AA20" s="83">
        <v>-3.8</v>
      </c>
      <c r="AB20" s="83">
        <v>-6</v>
      </c>
      <c r="AC20" s="84">
        <v>5.7</v>
      </c>
      <c r="AD20" s="83">
        <v>8.1999999999999993</v>
      </c>
      <c r="AE20" s="84">
        <v>-1.1000000000000001</v>
      </c>
      <c r="AF20" s="198">
        <v>-6.9</v>
      </c>
      <c r="AG20" s="199">
        <v>5.7</v>
      </c>
      <c r="AH20" s="84">
        <v>8.1999999999999993</v>
      </c>
      <c r="AI20" s="84">
        <v>-1.1000000000000001</v>
      </c>
      <c r="AJ20" s="198">
        <v>-6.9</v>
      </c>
      <c r="AK20" s="84">
        <v>9.9</v>
      </c>
      <c r="AL20" s="84">
        <v>15.6</v>
      </c>
      <c r="AM20" s="84">
        <v>11.1</v>
      </c>
      <c r="AN20" s="200">
        <v>1.2999999999999972</v>
      </c>
      <c r="AO20" s="200">
        <v>15</v>
      </c>
      <c r="AP20" s="86">
        <v>22.9</v>
      </c>
      <c r="AQ20" s="86">
        <v>22.7</v>
      </c>
      <c r="AR20" s="86">
        <v>0.7</v>
      </c>
      <c r="AS20" s="86">
        <v>51.5</v>
      </c>
      <c r="AT20" s="87">
        <v>42.7</v>
      </c>
      <c r="AU20" s="87">
        <v>31.099999999999994</v>
      </c>
      <c r="AV20" s="87">
        <v>38.700000000000003</v>
      </c>
      <c r="AW20" s="86">
        <v>42.4</v>
      </c>
      <c r="AX20" s="86">
        <v>44.9</v>
      </c>
      <c r="AY20" s="87">
        <v>22.1</v>
      </c>
      <c r="AZ20" s="344">
        <v>12.6</v>
      </c>
      <c r="BA20" s="87">
        <v>5.8999999999999986</v>
      </c>
      <c r="BB20" s="87">
        <v>37.9</v>
      </c>
      <c r="BC20" s="87">
        <v>61.3</v>
      </c>
      <c r="BD20" s="87">
        <v>164</v>
      </c>
      <c r="BE20" s="87">
        <v>42.4</v>
      </c>
      <c r="BF20" s="87">
        <v>44.9</v>
      </c>
      <c r="BG20" s="87">
        <v>22.1</v>
      </c>
      <c r="BH20" s="87">
        <v>12.6</v>
      </c>
      <c r="BI20" s="86">
        <v>9.6999999999999993</v>
      </c>
      <c r="BJ20" s="86">
        <v>42.2</v>
      </c>
      <c r="BK20" s="87">
        <v>-32.1</v>
      </c>
      <c r="BL20" s="87">
        <v>-14.3</v>
      </c>
      <c r="BM20" s="86">
        <v>14.6</v>
      </c>
      <c r="BN20" s="86">
        <v>42.9</v>
      </c>
      <c r="BO20" s="1463">
        <v>9.1999999999999993</v>
      </c>
      <c r="BP20" s="87">
        <v>-16.3</v>
      </c>
      <c r="BQ20" s="88">
        <v>52.7</v>
      </c>
    </row>
    <row r="21" spans="2:69" ht="19.5" customHeight="1" x14ac:dyDescent="0.3">
      <c r="B21" s="74"/>
      <c r="C21" s="214"/>
      <c r="D21" s="1729" t="s">
        <v>26</v>
      </c>
      <c r="E21" s="1730"/>
      <c r="F21" s="216"/>
      <c r="H21" s="351" t="s">
        <v>314</v>
      </c>
      <c r="I21" s="83">
        <v>-36.4</v>
      </c>
      <c r="J21" s="83">
        <v>-69.599999999999994</v>
      </c>
      <c r="K21" s="83">
        <v>-80.599999999999994</v>
      </c>
      <c r="L21" s="83">
        <v>-174.5</v>
      </c>
      <c r="M21" s="83">
        <v>-93.499999999999986</v>
      </c>
      <c r="N21" s="83">
        <v>-100.90000000000002</v>
      </c>
      <c r="O21" s="83">
        <v>-82.100000000000009</v>
      </c>
      <c r="P21" s="83">
        <v>-105.99999999999999</v>
      </c>
      <c r="Q21" s="83">
        <v>-80.300000000000011</v>
      </c>
      <c r="R21" s="83">
        <v>-99.999999999999972</v>
      </c>
      <c r="S21" s="83">
        <v>-100.80000000000001</v>
      </c>
      <c r="T21" s="83">
        <v>-97.6</v>
      </c>
      <c r="U21" s="133">
        <v>-101.19999999999999</v>
      </c>
      <c r="V21" s="133">
        <v>-84.5</v>
      </c>
      <c r="W21" s="133">
        <v>-131.39999999999998</v>
      </c>
      <c r="X21" s="133">
        <v>-98.1</v>
      </c>
      <c r="Y21" s="133">
        <v>-99.09999999999998</v>
      </c>
      <c r="Z21" s="133">
        <v>-113</v>
      </c>
      <c r="AA21" s="133">
        <v>-123.89999999999999</v>
      </c>
      <c r="AB21" s="83">
        <v>-110.4</v>
      </c>
      <c r="AC21" s="84">
        <v>-117.7</v>
      </c>
      <c r="AD21" s="83">
        <v>91.000000000000014</v>
      </c>
      <c r="AE21" s="84">
        <v>78.699999999999989</v>
      </c>
      <c r="AF21" s="198">
        <v>91.9</v>
      </c>
      <c r="AG21" s="199">
        <v>-117.7</v>
      </c>
      <c r="AH21" s="84">
        <v>91.000000000000014</v>
      </c>
      <c r="AI21" s="84">
        <v>78.699999999999989</v>
      </c>
      <c r="AJ21" s="198">
        <v>91.9</v>
      </c>
      <c r="AK21" s="84">
        <v>26.199999999999996</v>
      </c>
      <c r="AL21" s="84">
        <v>41.699999999999982</v>
      </c>
      <c r="AM21" s="84">
        <v>-23.600000000000428</v>
      </c>
      <c r="AN21" s="200">
        <v>-119.89999999999883</v>
      </c>
      <c r="AO21" s="200">
        <v>-90</v>
      </c>
      <c r="AP21" s="86">
        <v>-34.200000000000003</v>
      </c>
      <c r="AQ21" s="86">
        <v>-123.1</v>
      </c>
      <c r="AR21" s="86">
        <v>-191.39999999999998</v>
      </c>
      <c r="AS21" s="86">
        <v>-162.69999999999999</v>
      </c>
      <c r="AT21" s="87">
        <v>-136.50000000000023</v>
      </c>
      <c r="AU21" s="87">
        <v>-161.99999999999929</v>
      </c>
      <c r="AV21" s="87">
        <v>-461.39999999999964</v>
      </c>
      <c r="AW21" s="86">
        <v>-87.8</v>
      </c>
      <c r="AX21" s="86">
        <v>-175.3000000000001</v>
      </c>
      <c r="AY21" s="87">
        <v>-182.6</v>
      </c>
      <c r="AZ21" s="344">
        <v>-243.1</v>
      </c>
      <c r="BA21" s="87">
        <v>1580.5</v>
      </c>
      <c r="BB21" s="87">
        <v>1407.1000000000008</v>
      </c>
      <c r="BC21" s="87">
        <v>1080.2</v>
      </c>
      <c r="BD21" s="87">
        <v>677.10000000000082</v>
      </c>
      <c r="BE21" s="87">
        <v>321.5</v>
      </c>
      <c r="BF21" s="87">
        <v>233.79999999999993</v>
      </c>
      <c r="BG21" s="87">
        <v>245.50000000000003</v>
      </c>
      <c r="BH21" s="87">
        <v>167.00000000000003</v>
      </c>
      <c r="BI21" s="86">
        <f>BI18-BI19-BI20</f>
        <v>-340.39999999999992</v>
      </c>
      <c r="BJ21" s="86">
        <f t="shared" ref="BJ21:BL21" si="0">BJ18-BJ19-BJ20</f>
        <v>-358.3</v>
      </c>
      <c r="BK21" s="86">
        <f t="shared" si="0"/>
        <v>-367.59999999999997</v>
      </c>
      <c r="BL21" s="86">
        <f t="shared" si="0"/>
        <v>-393.4</v>
      </c>
      <c r="BM21" s="86">
        <f>BM18-BM19-BM20</f>
        <v>-385.39999999999986</v>
      </c>
      <c r="BN21" s="86">
        <f>BN18-BN19-BN20</f>
        <v>-370.79999999999995</v>
      </c>
      <c r="BO21" s="86">
        <f>BO18-BO19-BO20</f>
        <v>-387.8</v>
      </c>
      <c r="BP21" s="87">
        <f>BP18-BP19-BP20</f>
        <v>-464.69999999999987</v>
      </c>
      <c r="BQ21" s="88">
        <v>-456.1</v>
      </c>
    </row>
    <row r="22" spans="2:69" ht="19.5" customHeight="1" x14ac:dyDescent="0.3">
      <c r="B22" s="74"/>
      <c r="C22" s="214"/>
      <c r="D22" s="1729" t="s">
        <v>27</v>
      </c>
      <c r="E22" s="1730"/>
      <c r="F22" s="216"/>
      <c r="H22" s="352" t="s">
        <v>315</v>
      </c>
      <c r="I22" s="261">
        <v>-11.6</v>
      </c>
      <c r="J22" s="261">
        <v>-30.1</v>
      </c>
      <c r="K22" s="261">
        <v>-211.7</v>
      </c>
      <c r="L22" s="261">
        <v>-466.5</v>
      </c>
      <c r="M22" s="261">
        <v>-173.1</v>
      </c>
      <c r="N22" s="261">
        <v>-223.2</v>
      </c>
      <c r="O22" s="261">
        <v>46.6</v>
      </c>
      <c r="P22" s="261">
        <v>-198.3</v>
      </c>
      <c r="Q22" s="261">
        <v>-100.7</v>
      </c>
      <c r="R22" s="261">
        <v>-93.3</v>
      </c>
      <c r="S22" s="261">
        <v>-97</v>
      </c>
      <c r="T22" s="261">
        <v>-310.7</v>
      </c>
      <c r="U22" s="261">
        <v>-112.3</v>
      </c>
      <c r="V22" s="261">
        <v>89.5</v>
      </c>
      <c r="W22" s="261">
        <v>-244</v>
      </c>
      <c r="X22" s="261">
        <v>-89.5</v>
      </c>
      <c r="Y22" s="261">
        <v>-33.799999999999997</v>
      </c>
      <c r="Z22" s="261">
        <v>-20</v>
      </c>
      <c r="AA22" s="261">
        <v>-65.8</v>
      </c>
      <c r="AB22" s="261">
        <v>-422.9</v>
      </c>
      <c r="AC22" s="262">
        <v>61.9</v>
      </c>
      <c r="AD22" s="261">
        <v>42.1</v>
      </c>
      <c r="AE22" s="262">
        <v>131.69999999999999</v>
      </c>
      <c r="AF22" s="263">
        <v>196.4</v>
      </c>
      <c r="AG22" s="264">
        <v>-60.699999999999996</v>
      </c>
      <c r="AH22" s="262">
        <v>-87</v>
      </c>
      <c r="AI22" s="262">
        <v>-10.400000000000006</v>
      </c>
      <c r="AJ22" s="263">
        <v>53.599999999999994</v>
      </c>
      <c r="AK22" s="262">
        <v>10.7</v>
      </c>
      <c r="AL22" s="262">
        <v>0.6</v>
      </c>
      <c r="AM22" s="262">
        <v>30.899999999999636</v>
      </c>
      <c r="AN22" s="265">
        <v>-330.7999999999987</v>
      </c>
      <c r="AO22" s="265">
        <v>62</v>
      </c>
      <c r="AP22" s="353">
        <v>17.100000000000001</v>
      </c>
      <c r="AQ22" s="353">
        <v>-30</v>
      </c>
      <c r="AR22" s="353">
        <v>-169</v>
      </c>
      <c r="AS22" s="353">
        <v>-277.3</v>
      </c>
      <c r="AT22" s="354">
        <v>227.69999999999982</v>
      </c>
      <c r="AU22" s="354">
        <v>-17.7</v>
      </c>
      <c r="AV22" s="354">
        <v>-121.3</v>
      </c>
      <c r="AW22" s="353">
        <v>33.799999999999955</v>
      </c>
      <c r="AX22" s="353">
        <v>-57.200000000000159</v>
      </c>
      <c r="AY22" s="354">
        <v>-113.8</v>
      </c>
      <c r="AZ22" s="355">
        <v>-234.4</v>
      </c>
      <c r="BA22" s="354">
        <v>1332.1</v>
      </c>
      <c r="BB22" s="354">
        <v>1194.1000000000008</v>
      </c>
      <c r="BC22" s="354">
        <v>1399</v>
      </c>
      <c r="BD22" s="354">
        <v>1411.1000000000006</v>
      </c>
      <c r="BE22" s="354">
        <v>443.1</v>
      </c>
      <c r="BF22" s="354">
        <v>351.89999999999986</v>
      </c>
      <c r="BG22" s="354">
        <v>314.3</v>
      </c>
      <c r="BH22" s="354">
        <v>175.70000000000002</v>
      </c>
      <c r="BI22" s="353">
        <v>-71.200000000000045</v>
      </c>
      <c r="BJ22" s="353">
        <v>-410.50000000000045</v>
      </c>
      <c r="BK22" s="354">
        <v>-214.7</v>
      </c>
      <c r="BL22" s="354">
        <v>-553.20000000000005</v>
      </c>
      <c r="BM22" s="353">
        <v>636.6</v>
      </c>
      <c r="BN22" s="353">
        <v>335.9</v>
      </c>
      <c r="BO22" s="1482">
        <v>-66.2</v>
      </c>
      <c r="BP22" s="354">
        <v>-492.4</v>
      </c>
      <c r="BQ22" s="356">
        <v>270.39999999999998</v>
      </c>
    </row>
    <row r="23" spans="2:69" ht="19.5" customHeight="1" x14ac:dyDescent="0.3">
      <c r="B23" s="71"/>
      <c r="C23" s="214"/>
      <c r="D23" s="1729" t="s">
        <v>29</v>
      </c>
      <c r="E23" s="1730"/>
      <c r="F23" s="216"/>
      <c r="H23" s="1739" t="s">
        <v>316</v>
      </c>
      <c r="I23" s="1739"/>
      <c r="J23" s="1739"/>
      <c r="K23" s="1739"/>
      <c r="L23" s="1739"/>
      <c r="M23" s="1739"/>
      <c r="N23" s="1739"/>
      <c r="O23" s="1739"/>
      <c r="P23" s="1739"/>
      <c r="Q23" s="1739"/>
      <c r="R23" s="1739"/>
      <c r="S23" s="1739"/>
      <c r="T23" s="1739"/>
      <c r="U23" s="1739"/>
      <c r="V23" s="1739"/>
      <c r="W23" s="1739"/>
      <c r="X23" s="1739"/>
      <c r="Y23" s="1739"/>
      <c r="Z23" s="1739"/>
      <c r="AA23" s="1739"/>
      <c r="AB23" s="1739"/>
      <c r="AC23" s="1739"/>
      <c r="AD23" s="1739"/>
      <c r="AE23" s="1739"/>
      <c r="AF23" s="1739"/>
      <c r="AG23" s="1739"/>
      <c r="AH23" s="1739"/>
      <c r="AI23" s="1739"/>
      <c r="AJ23" s="1739"/>
      <c r="AK23" s="1739"/>
      <c r="AL23" s="1739"/>
      <c r="AM23" s="1739"/>
      <c r="AN23" s="1739"/>
      <c r="AO23" s="1739"/>
      <c r="AP23" s="1739"/>
      <c r="AQ23" s="1739"/>
      <c r="AR23" s="1739"/>
      <c r="AS23" s="1739"/>
      <c r="AT23" s="1739"/>
      <c r="AU23" s="1739"/>
      <c r="AV23" s="1739"/>
      <c r="AW23" s="1739"/>
      <c r="AX23" s="1739"/>
      <c r="AY23" s="1739"/>
      <c r="AZ23" s="1739"/>
      <c r="BA23" s="1739"/>
      <c r="BB23" s="1739"/>
      <c r="BC23" s="1739"/>
      <c r="BD23" s="1739"/>
      <c r="BE23" s="1739"/>
      <c r="BF23" s="1739"/>
      <c r="BG23" s="1739"/>
      <c r="BH23" s="1739"/>
      <c r="BI23" s="1739"/>
      <c r="BJ23" s="1739"/>
      <c r="BK23" s="1739"/>
      <c r="BL23" s="1739"/>
      <c r="BM23" s="1739"/>
      <c r="BN23" s="1739"/>
      <c r="BO23" s="1739"/>
      <c r="BP23" s="1473"/>
      <c r="BQ23" s="1473"/>
    </row>
    <row r="24" spans="2:69" ht="19.5" customHeight="1" x14ac:dyDescent="0.3">
      <c r="B24" s="71"/>
      <c r="C24" s="214"/>
      <c r="D24" s="1729" t="s">
        <v>30</v>
      </c>
      <c r="E24" s="1730"/>
      <c r="F24" s="216"/>
      <c r="H24" s="1740"/>
      <c r="I24" s="1740"/>
      <c r="J24" s="1740"/>
      <c r="K24" s="1740"/>
      <c r="L24" s="1740"/>
      <c r="M24" s="1740"/>
      <c r="N24" s="1740"/>
      <c r="O24" s="1740"/>
      <c r="P24" s="1740"/>
      <c r="Q24" s="1740"/>
      <c r="R24" s="1740"/>
      <c r="S24" s="1740"/>
      <c r="T24" s="1740"/>
      <c r="U24" s="1740"/>
      <c r="V24" s="1740"/>
      <c r="W24" s="1740"/>
      <c r="X24" s="1740"/>
      <c r="Y24" s="1740"/>
      <c r="Z24" s="1740"/>
      <c r="AA24" s="1740"/>
      <c r="AB24" s="1740"/>
      <c r="AC24" s="1740"/>
      <c r="AD24" s="1740"/>
      <c r="AE24" s="1740"/>
      <c r="AF24" s="1740"/>
      <c r="AG24" s="1740"/>
      <c r="AH24" s="1740"/>
      <c r="AI24" s="1740"/>
      <c r="AJ24" s="1740"/>
      <c r="AK24" s="1740"/>
      <c r="AL24" s="1740"/>
      <c r="AM24" s="1740"/>
      <c r="AN24" s="1740"/>
      <c r="AO24" s="1740"/>
      <c r="AP24" s="1740"/>
      <c r="AQ24" s="1740"/>
      <c r="AR24" s="1740"/>
      <c r="AS24" s="1740"/>
      <c r="AT24" s="1740"/>
      <c r="AU24" s="1740"/>
      <c r="AV24" s="1740"/>
      <c r="AW24" s="1740"/>
      <c r="AX24" s="1740"/>
      <c r="AY24" s="1740"/>
      <c r="AZ24" s="1740"/>
      <c r="BA24" s="1740"/>
      <c r="BB24" s="1740"/>
      <c r="BC24" s="1740"/>
      <c r="BD24" s="1740"/>
      <c r="BE24" s="1740"/>
      <c r="BF24" s="1740"/>
      <c r="BG24" s="1740"/>
      <c r="BH24" s="1740"/>
      <c r="BI24" s="1740"/>
      <c r="BJ24" s="1740"/>
      <c r="BK24" s="1740"/>
      <c r="BL24" s="1740"/>
      <c r="BM24" s="1740"/>
      <c r="BN24" s="1740"/>
      <c r="BO24" s="1740"/>
      <c r="BP24" s="1638"/>
      <c r="BQ24" s="1445"/>
    </row>
    <row r="25" spans="2:69" ht="19.5" customHeight="1" x14ac:dyDescent="0.3">
      <c r="B25" s="71"/>
      <c r="C25" s="56"/>
      <c r="D25" s="56"/>
      <c r="E25" s="334"/>
      <c r="F25" s="56"/>
      <c r="H25" s="357" t="s">
        <v>317</v>
      </c>
      <c r="I25" s="141"/>
      <c r="J25" s="141"/>
      <c r="K25" s="141"/>
      <c r="L25" s="141"/>
      <c r="M25" s="141"/>
      <c r="N25" s="141"/>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7"/>
      <c r="BF25" s="187"/>
      <c r="BG25" s="187"/>
      <c r="BH25" s="187"/>
      <c r="BI25" s="187"/>
      <c r="BJ25" s="187"/>
      <c r="BK25" s="187"/>
      <c r="BL25" s="187"/>
      <c r="BM25" s="187"/>
      <c r="BN25" s="187"/>
      <c r="BO25" s="187"/>
      <c r="BP25" s="187"/>
      <c r="BQ25" s="187"/>
    </row>
    <row r="26" spans="2:69" ht="19.5" customHeight="1" x14ac:dyDescent="0.3">
      <c r="B26" s="71"/>
      <c r="C26" s="1721" t="s">
        <v>6</v>
      </c>
      <c r="D26" s="1721"/>
      <c r="E26" s="1722"/>
      <c r="F26" s="75"/>
      <c r="H26" s="357" t="s">
        <v>318</v>
      </c>
      <c r="I26" s="358"/>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8"/>
      <c r="AG26" s="358"/>
      <c r="AH26" s="358"/>
      <c r="AI26" s="358"/>
      <c r="AJ26" s="358"/>
      <c r="AK26" s="358"/>
      <c r="AL26" s="358"/>
      <c r="AM26" s="358"/>
      <c r="AN26" s="358"/>
      <c r="AO26" s="358"/>
      <c r="AP26" s="358"/>
      <c r="AQ26" s="358"/>
      <c r="AR26" s="358"/>
      <c r="AS26" s="358"/>
      <c r="AT26" s="358"/>
      <c r="AU26" s="358"/>
      <c r="AV26" s="358"/>
      <c r="AW26" s="358"/>
      <c r="AX26" s="358"/>
      <c r="AY26" s="358"/>
      <c r="AZ26" s="358"/>
      <c r="BA26" s="358"/>
      <c r="BB26" s="358"/>
      <c r="BC26" s="358"/>
      <c r="BD26" s="358"/>
      <c r="BE26" s="358"/>
      <c r="BF26" s="358"/>
      <c r="BG26" s="358"/>
      <c r="BH26" s="358"/>
      <c r="BI26" s="358"/>
      <c r="BJ26" s="358"/>
      <c r="BK26" s="358"/>
      <c r="BL26" s="358"/>
      <c r="BM26" s="358"/>
      <c r="BN26" s="359"/>
      <c r="BO26" s="359"/>
      <c r="BP26" s="1638"/>
      <c r="BQ26" s="1445"/>
    </row>
    <row r="27" spans="2:69" ht="19.5" customHeight="1" x14ac:dyDescent="0.3">
      <c r="B27" s="71"/>
      <c r="C27" s="238"/>
      <c r="D27" s="235"/>
      <c r="E27" s="236"/>
      <c r="F27" s="56"/>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0"/>
      <c r="AL27" s="360"/>
      <c r="AM27" s="360"/>
      <c r="AN27" s="360"/>
      <c r="AO27" s="360"/>
      <c r="AP27" s="360"/>
      <c r="AQ27" s="360"/>
      <c r="AR27" s="360"/>
      <c r="AS27" s="360"/>
      <c r="AT27" s="360"/>
      <c r="AU27" s="360"/>
      <c r="AV27" s="360"/>
      <c r="AW27" s="360"/>
      <c r="AX27" s="360"/>
      <c r="AY27" s="360"/>
      <c r="AZ27" s="360"/>
      <c r="BA27" s="360"/>
    </row>
    <row r="28" spans="2:69" ht="19.5" customHeight="1" x14ac:dyDescent="0.3">
      <c r="B28" s="253"/>
      <c r="C28" s="1721" t="s">
        <v>7</v>
      </c>
      <c r="D28" s="1721"/>
      <c r="E28" s="1736"/>
      <c r="F28" s="75"/>
      <c r="H28" s="303"/>
      <c r="I28" s="83"/>
      <c r="J28" s="83"/>
      <c r="K28" s="83"/>
      <c r="L28" s="83"/>
      <c r="M28" s="83"/>
      <c r="N28" s="83"/>
      <c r="O28" s="154"/>
      <c r="P28" s="154"/>
      <c r="Q28" s="154"/>
      <c r="R28" s="154"/>
      <c r="S28" s="154"/>
      <c r="T28" s="154"/>
      <c r="U28" s="154"/>
      <c r="V28" s="154"/>
      <c r="W28" s="154"/>
      <c r="X28" s="154"/>
      <c r="Y28" s="154"/>
      <c r="Z28" s="154"/>
      <c r="AA28" s="154"/>
      <c r="AB28" s="154"/>
      <c r="AC28" s="154"/>
      <c r="AI28" s="48"/>
    </row>
    <row r="29" spans="2:69" ht="19.5" customHeight="1" x14ac:dyDescent="0.3">
      <c r="B29" s="253"/>
      <c r="C29" s="56"/>
      <c r="D29" s="243"/>
      <c r="E29" s="291"/>
      <c r="F29" s="56"/>
      <c r="H29" s="304"/>
      <c r="I29" s="154"/>
      <c r="J29" s="154"/>
      <c r="K29" s="154"/>
      <c r="L29" s="154"/>
      <c r="M29" s="154"/>
      <c r="N29" s="154"/>
      <c r="O29" s="318"/>
      <c r="P29" s="318"/>
      <c r="Q29" s="318"/>
      <c r="R29" s="318"/>
      <c r="S29" s="318"/>
      <c r="T29" s="318"/>
      <c r="U29" s="318"/>
      <c r="V29" s="318"/>
      <c r="W29" s="318"/>
      <c r="X29" s="318"/>
      <c r="Y29" s="318"/>
      <c r="Z29" s="318"/>
      <c r="AA29" s="318"/>
      <c r="AB29" s="318"/>
      <c r="AC29" s="318"/>
      <c r="AI29" s="48"/>
    </row>
    <row r="30" spans="2:69" ht="19.5" customHeight="1" x14ac:dyDescent="0.3">
      <c r="B30" s="253"/>
      <c r="C30" s="1721" t="s">
        <v>31</v>
      </c>
      <c r="D30" s="1721"/>
      <c r="E30" s="1736"/>
      <c r="F30" s="75"/>
      <c r="H30" s="335"/>
      <c r="I30" s="318"/>
      <c r="J30" s="318"/>
      <c r="K30" s="318"/>
      <c r="L30" s="318"/>
      <c r="M30" s="318"/>
      <c r="N30" s="318"/>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c r="BQ30" s="229"/>
    </row>
    <row r="31" spans="2:69" ht="19.5" customHeight="1" x14ac:dyDescent="0.3">
      <c r="B31" s="253"/>
      <c r="C31" s="56"/>
      <c r="D31" s="243"/>
      <c r="E31" s="291"/>
      <c r="F31" s="56"/>
      <c r="H31" s="335"/>
      <c r="I31" s="318"/>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row>
    <row r="32" spans="2:69" ht="19.5" customHeight="1" x14ac:dyDescent="0.3">
      <c r="B32" s="253"/>
      <c r="C32" s="1721" t="s">
        <v>17</v>
      </c>
      <c r="D32" s="1721"/>
      <c r="E32" s="1736"/>
      <c r="F32" s="75"/>
      <c r="H32" s="270"/>
      <c r="I32" s="206"/>
      <c r="J32" s="229"/>
      <c r="K32" s="229"/>
      <c r="L32" s="229"/>
      <c r="M32" s="229"/>
      <c r="N32" s="229"/>
      <c r="O32" s="83"/>
      <c r="P32" s="83"/>
      <c r="Q32" s="83"/>
      <c r="R32" s="83"/>
      <c r="S32" s="83"/>
      <c r="T32" s="83"/>
      <c r="U32" s="83"/>
      <c r="V32" s="83"/>
      <c r="W32" s="83"/>
      <c r="X32" s="83"/>
      <c r="Y32" s="83"/>
      <c r="Z32" s="83"/>
      <c r="AA32" s="83"/>
      <c r="AB32" s="83"/>
      <c r="AC32" s="83"/>
      <c r="AI32" s="48"/>
    </row>
    <row r="33" spans="2:69" ht="19.5" customHeight="1" x14ac:dyDescent="0.3">
      <c r="B33" s="253"/>
      <c r="C33" s="56"/>
      <c r="D33" s="243"/>
      <c r="E33" s="291"/>
      <c r="F33" s="56"/>
      <c r="H33" s="270"/>
      <c r="I33" s="83"/>
      <c r="J33" s="83"/>
      <c r="K33" s="83"/>
      <c r="L33" s="83"/>
      <c r="M33" s="83"/>
      <c r="N33" s="83"/>
      <c r="O33" s="336"/>
      <c r="P33" s="336"/>
      <c r="Q33" s="336"/>
      <c r="R33" s="336"/>
      <c r="S33" s="336"/>
      <c r="T33" s="336"/>
      <c r="U33" s="336"/>
      <c r="V33" s="336"/>
      <c r="W33" s="336"/>
      <c r="X33" s="336"/>
      <c r="Y33" s="336"/>
      <c r="Z33" s="336"/>
      <c r="AA33" s="336"/>
      <c r="AB33" s="336"/>
      <c r="AC33" s="336"/>
      <c r="AI33" s="48"/>
    </row>
    <row r="34" spans="2:69" ht="19.5" customHeight="1" x14ac:dyDescent="0.3">
      <c r="B34" s="253"/>
      <c r="C34" s="1726" t="s">
        <v>8</v>
      </c>
      <c r="D34" s="1726"/>
      <c r="E34" s="1727"/>
      <c r="I34" s="336"/>
      <c r="J34" s="336"/>
      <c r="K34" s="336"/>
      <c r="L34" s="336"/>
      <c r="M34" s="336"/>
      <c r="N34" s="336"/>
      <c r="O34" s="336"/>
      <c r="P34" s="336"/>
      <c r="Q34" s="336"/>
      <c r="R34" s="336"/>
      <c r="S34" s="336"/>
      <c r="T34" s="336"/>
      <c r="U34" s="336"/>
      <c r="V34" s="336"/>
      <c r="W34" s="336"/>
      <c r="X34" s="336"/>
      <c r="Y34" s="336"/>
      <c r="Z34" s="336"/>
      <c r="AA34" s="336"/>
      <c r="AB34" s="336"/>
      <c r="AC34" s="336"/>
      <c r="AI34" s="48"/>
    </row>
    <row r="35" spans="2:69" ht="19.5" customHeight="1" x14ac:dyDescent="0.3">
      <c r="B35" s="253"/>
      <c r="C35" s="235"/>
      <c r="D35" s="235"/>
      <c r="E35" s="281"/>
      <c r="F35" s="56"/>
      <c r="I35" s="336"/>
      <c r="J35" s="336"/>
      <c r="K35" s="336"/>
      <c r="L35" s="336"/>
      <c r="M35" s="336"/>
      <c r="N35" s="336"/>
      <c r="O35" s="83"/>
      <c r="P35" s="83"/>
      <c r="Q35" s="83"/>
      <c r="R35" s="83"/>
      <c r="S35" s="83"/>
      <c r="T35" s="83"/>
      <c r="U35" s="83"/>
      <c r="V35" s="83"/>
      <c r="W35" s="83"/>
      <c r="X35" s="83"/>
      <c r="Y35" s="83"/>
      <c r="Z35" s="83"/>
      <c r="AA35" s="83"/>
      <c r="AB35" s="83"/>
      <c r="AC35" s="83"/>
      <c r="AI35" s="48"/>
    </row>
    <row r="36" spans="2:69" ht="19.5" customHeight="1" x14ac:dyDescent="0.3">
      <c r="B36" s="253"/>
      <c r="C36" s="1721" t="s">
        <v>25</v>
      </c>
      <c r="D36" s="1721"/>
      <c r="E36" s="1736"/>
      <c r="F36" s="75"/>
      <c r="H36" s="297"/>
      <c r="I36" s="83"/>
      <c r="J36" s="83"/>
      <c r="K36" s="83"/>
      <c r="L36" s="83"/>
      <c r="M36" s="83"/>
      <c r="N36" s="83"/>
      <c r="O36" s="83"/>
      <c r="P36" s="83"/>
      <c r="Q36" s="83"/>
      <c r="R36" s="83"/>
      <c r="S36" s="83"/>
      <c r="T36" s="83"/>
      <c r="U36" s="83"/>
      <c r="V36" s="83"/>
      <c r="W36" s="83"/>
      <c r="X36" s="83"/>
      <c r="Y36" s="83"/>
      <c r="Z36" s="83"/>
      <c r="AA36" s="83"/>
      <c r="AB36" s="83"/>
      <c r="AC36" s="83"/>
      <c r="AI36" s="48"/>
    </row>
    <row r="37" spans="2:69" ht="19.5" customHeight="1" x14ac:dyDescent="0.3">
      <c r="B37" s="253"/>
      <c r="C37" s="243"/>
      <c r="D37" s="243"/>
      <c r="E37" s="291"/>
      <c r="F37" s="56"/>
      <c r="H37" s="303"/>
      <c r="I37" s="83"/>
      <c r="J37" s="83"/>
      <c r="K37" s="83"/>
      <c r="L37" s="83"/>
      <c r="M37" s="83"/>
      <c r="N37" s="83"/>
      <c r="O37" s="154"/>
      <c r="P37" s="154"/>
      <c r="Q37" s="154"/>
      <c r="R37" s="154"/>
      <c r="S37" s="154"/>
      <c r="T37" s="154"/>
      <c r="U37" s="154"/>
      <c r="V37" s="154"/>
      <c r="W37" s="154"/>
      <c r="X37" s="154"/>
      <c r="Y37" s="154"/>
      <c r="Z37" s="154"/>
      <c r="AA37" s="154"/>
      <c r="AB37" s="154"/>
      <c r="AC37" s="154"/>
    </row>
    <row r="38" spans="2:69" ht="19.5" customHeight="1" x14ac:dyDescent="0.3">
      <c r="B38" s="253"/>
      <c r="C38" s="1721" t="s">
        <v>32</v>
      </c>
      <c r="D38" s="1721"/>
      <c r="E38" s="1736"/>
      <c r="H38" s="304"/>
      <c r="I38" s="154"/>
      <c r="J38" s="154"/>
      <c r="K38" s="154"/>
      <c r="L38" s="154"/>
      <c r="M38" s="154"/>
      <c r="N38" s="154"/>
      <c r="O38" s="83"/>
      <c r="P38" s="83"/>
      <c r="Q38" s="83"/>
      <c r="R38" s="83"/>
      <c r="S38" s="83"/>
      <c r="T38" s="83"/>
      <c r="U38" s="83"/>
      <c r="V38" s="83"/>
      <c r="W38" s="83"/>
      <c r="X38" s="83"/>
      <c r="Y38" s="83"/>
      <c r="Z38" s="83"/>
      <c r="AA38" s="83"/>
      <c r="AB38" s="83"/>
      <c r="AC38" s="83"/>
    </row>
    <row r="39" spans="2:69" ht="19.5" customHeight="1" thickBot="1" x14ac:dyDescent="0.35">
      <c r="B39" s="305"/>
      <c r="C39" s="306"/>
      <c r="D39" s="306"/>
      <c r="E39" s="307"/>
      <c r="H39" s="297"/>
      <c r="I39" s="83"/>
      <c r="J39" s="83"/>
      <c r="K39" s="83"/>
      <c r="L39" s="83"/>
      <c r="M39" s="83"/>
      <c r="N39" s="83"/>
      <c r="O39" s="83"/>
      <c r="P39" s="83"/>
      <c r="Q39" s="83"/>
      <c r="R39" s="83"/>
      <c r="S39" s="83"/>
      <c r="T39" s="83"/>
      <c r="U39" s="83"/>
      <c r="V39" s="83"/>
      <c r="W39" s="83"/>
      <c r="X39" s="83"/>
      <c r="Y39" s="83"/>
      <c r="Z39" s="83"/>
      <c r="AA39" s="83"/>
      <c r="AB39" s="83"/>
      <c r="AC39" s="83"/>
    </row>
    <row r="40" spans="2:69" ht="19.5" customHeight="1" thickTop="1" x14ac:dyDescent="0.3">
      <c r="H40" s="303"/>
      <c r="I40" s="83"/>
      <c r="J40" s="83"/>
      <c r="K40" s="83"/>
      <c r="L40" s="83"/>
      <c r="M40" s="83"/>
      <c r="N40" s="83"/>
      <c r="O40" s="154"/>
      <c r="P40" s="154"/>
      <c r="Q40" s="154"/>
      <c r="R40" s="154"/>
      <c r="S40" s="154"/>
      <c r="T40" s="154"/>
      <c r="U40" s="154"/>
      <c r="V40" s="154"/>
      <c r="W40" s="154"/>
      <c r="X40" s="154"/>
      <c r="Y40" s="154"/>
      <c r="Z40" s="154"/>
      <c r="AA40" s="154"/>
      <c r="AB40" s="154"/>
      <c r="AC40" s="154"/>
    </row>
    <row r="41" spans="2:69" ht="18" customHeight="1" x14ac:dyDescent="0.3">
      <c r="H41" s="304"/>
      <c r="I41" s="154"/>
      <c r="J41" s="154"/>
      <c r="K41" s="154"/>
      <c r="L41" s="154"/>
      <c r="M41" s="154"/>
      <c r="N41" s="154"/>
      <c r="O41" s="318"/>
      <c r="P41" s="318"/>
      <c r="Q41" s="318"/>
      <c r="R41" s="318"/>
      <c r="S41" s="318"/>
      <c r="T41" s="318"/>
      <c r="U41" s="318"/>
      <c r="V41" s="318"/>
      <c r="W41" s="318"/>
      <c r="X41" s="318"/>
      <c r="Y41" s="318"/>
      <c r="Z41" s="318"/>
      <c r="AA41" s="318"/>
      <c r="AB41" s="318"/>
      <c r="AC41" s="318"/>
    </row>
    <row r="42" spans="2:69" ht="18" customHeight="1" x14ac:dyDescent="0.3">
      <c r="H42" s="335"/>
      <c r="I42" s="318"/>
      <c r="J42" s="318"/>
      <c r="K42" s="318"/>
      <c r="L42" s="318"/>
      <c r="M42" s="318"/>
      <c r="N42" s="318"/>
      <c r="O42" s="318"/>
      <c r="P42" s="318"/>
      <c r="Q42" s="318"/>
      <c r="R42" s="318"/>
      <c r="S42" s="318"/>
      <c r="T42" s="318"/>
      <c r="U42" s="318"/>
      <c r="V42" s="318"/>
      <c r="W42" s="318"/>
      <c r="X42" s="318"/>
      <c r="Y42" s="318"/>
      <c r="Z42" s="318"/>
      <c r="AA42" s="318"/>
      <c r="AB42" s="318"/>
      <c r="AC42" s="318"/>
    </row>
    <row r="43" spans="2:69" ht="18" customHeight="1" x14ac:dyDescent="0.3">
      <c r="H43" s="335"/>
      <c r="I43" s="318"/>
      <c r="J43" s="318"/>
      <c r="K43" s="318"/>
      <c r="L43" s="318"/>
      <c r="M43" s="318"/>
      <c r="N43" s="318"/>
      <c r="O43" s="206"/>
      <c r="P43" s="206"/>
      <c r="Q43" s="206"/>
      <c r="R43" s="206"/>
      <c r="S43" s="206"/>
      <c r="T43" s="206"/>
      <c r="U43" s="206"/>
      <c r="V43" s="206"/>
      <c r="W43" s="206"/>
      <c r="X43" s="206"/>
      <c r="Y43" s="206"/>
      <c r="Z43" s="206"/>
      <c r="AA43" s="206"/>
      <c r="AB43" s="206"/>
      <c r="AC43" s="206"/>
      <c r="BI43" s="83"/>
      <c r="BJ43" s="83"/>
      <c r="BK43" s="83"/>
      <c r="BL43" s="83"/>
      <c r="BM43" s="83"/>
      <c r="BN43" s="83"/>
      <c r="BO43" s="83"/>
      <c r="BP43" s="83"/>
      <c r="BQ43" s="83"/>
    </row>
    <row r="44" spans="2:69" ht="18" customHeight="1" x14ac:dyDescent="0.3">
      <c r="H44" s="270"/>
      <c r="I44" s="206"/>
      <c r="J44" s="206"/>
      <c r="K44" s="206"/>
      <c r="L44" s="206"/>
      <c r="M44" s="206"/>
      <c r="N44" s="206"/>
      <c r="O44" s="83"/>
      <c r="P44" s="83"/>
      <c r="Q44" s="83"/>
      <c r="R44" s="83"/>
      <c r="S44" s="83"/>
      <c r="T44" s="83"/>
      <c r="U44" s="83"/>
      <c r="V44" s="83"/>
      <c r="W44" s="83"/>
      <c r="X44" s="83"/>
      <c r="Y44" s="83"/>
      <c r="Z44" s="83"/>
      <c r="AA44" s="83"/>
      <c r="AB44" s="83"/>
      <c r="AC44" s="83"/>
    </row>
    <row r="45" spans="2:69" ht="18" customHeight="1" x14ac:dyDescent="0.3">
      <c r="H45" s="270"/>
      <c r="I45" s="83"/>
      <c r="J45" s="83"/>
      <c r="K45" s="83"/>
      <c r="L45" s="83"/>
      <c r="M45" s="83"/>
      <c r="N45" s="83"/>
    </row>
  </sheetData>
  <mergeCells count="24">
    <mergeCell ref="D14:E14"/>
    <mergeCell ref="B4:E4"/>
    <mergeCell ref="C8:E8"/>
    <mergeCell ref="C10:E10"/>
    <mergeCell ref="C12:E12"/>
    <mergeCell ref="D13:E13"/>
    <mergeCell ref="D15:E15"/>
    <mergeCell ref="D16:E16"/>
    <mergeCell ref="D18:E18"/>
    <mergeCell ref="D19:E19"/>
    <mergeCell ref="D20:E20"/>
    <mergeCell ref="D17:F17"/>
    <mergeCell ref="C38:E38"/>
    <mergeCell ref="D21:E21"/>
    <mergeCell ref="D22:E22"/>
    <mergeCell ref="D23:E23"/>
    <mergeCell ref="H23:BO24"/>
    <mergeCell ref="D24:E24"/>
    <mergeCell ref="C26:E26"/>
    <mergeCell ref="C28:E28"/>
    <mergeCell ref="C30:E30"/>
    <mergeCell ref="C32:E32"/>
    <mergeCell ref="C34:E34"/>
    <mergeCell ref="C36:E36"/>
  </mergeCells>
  <phoneticPr fontId="3" type="noConversion"/>
  <hyperlinks>
    <hyperlink ref="C12" location="G_IS!A1" display="KB Financial Group"/>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23:E23" location="G_Employees!A1" display="Employees / Branches"/>
    <hyperlink ref="D14:E14" location="G_BS!A1" display="Condensed Balance Sheet"/>
    <hyperlink ref="D15:E15" location="'G_Interest Income'!A1" display="Interest Income / Spread / Margin"/>
    <hyperlink ref="D16:E16" location="G_Fee!A1" display="Fee and Commission Income"/>
    <hyperlink ref="D13:E13" location="G_IS!A1" display="Condensed Income Statement"/>
    <hyperlink ref="D24:E24" location="'G_Credit Rating'!A1" display="Credit Rating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E44"/>
  <sheetViews>
    <sheetView showGridLines="0" view="pageBreakPreview" zoomScale="70" zoomScaleNormal="70" zoomScaleSheetLayoutView="70" workbookViewId="0">
      <selection activeCell="BF5" sqref="BF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4" style="38" customWidth="1"/>
    <col min="9" max="34" width="17.375" style="38" hidden="1" customWidth="1"/>
    <col min="35" max="35" width="17.375" style="48" hidden="1" customWidth="1"/>
    <col min="36" max="48" width="17.375" style="38" hidden="1" customWidth="1"/>
    <col min="49" max="57" width="15.75" style="38" customWidth="1"/>
    <col min="58" max="16384" width="10.75" style="38"/>
  </cols>
  <sheetData>
    <row r="1" spans="2:57" ht="5.25" customHeight="1" x14ac:dyDescent="0.3"/>
    <row r="2" spans="2:57" ht="28.5" customHeight="1" x14ac:dyDescent="0.35">
      <c r="H2" s="39"/>
    </row>
    <row r="3" spans="2:57" ht="3" customHeight="1" x14ac:dyDescent="0.3">
      <c r="H3" s="40"/>
    </row>
    <row r="4" spans="2:57" ht="30" customHeight="1" x14ac:dyDescent="0.3">
      <c r="B4" s="1719" t="s">
        <v>37</v>
      </c>
      <c r="C4" s="1719"/>
      <c r="D4" s="1719"/>
      <c r="E4" s="1719"/>
      <c r="F4" s="42"/>
      <c r="G4" s="42"/>
      <c r="H4" s="64" t="s">
        <v>319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337"/>
      <c r="AJ4" s="337"/>
      <c r="AK4" s="337"/>
      <c r="AL4" s="337"/>
      <c r="AM4" s="337"/>
      <c r="AN4" s="337"/>
      <c r="AO4" s="337"/>
      <c r="AP4" s="337"/>
      <c r="AQ4" s="337"/>
      <c r="AR4" s="337"/>
      <c r="AS4" s="337"/>
      <c r="AT4" s="42"/>
      <c r="AU4" s="42"/>
      <c r="AV4" s="65"/>
      <c r="AW4" s="65"/>
      <c r="AX4" s="65"/>
      <c r="AY4" s="65"/>
      <c r="AZ4" s="65"/>
      <c r="BA4" s="65"/>
      <c r="BB4" s="65"/>
      <c r="BC4" s="65"/>
      <c r="BD4" s="65"/>
      <c r="BE4" s="65"/>
    </row>
    <row r="5" spans="2:57" ht="18" customHeight="1" x14ac:dyDescent="0.3">
      <c r="B5" s="230"/>
      <c r="C5" s="230"/>
      <c r="D5" s="230"/>
      <c r="E5" s="230"/>
      <c r="H5" s="232"/>
      <c r="AI5" s="82"/>
      <c r="AJ5" s="82"/>
      <c r="AK5" s="82"/>
      <c r="AL5" s="82"/>
      <c r="AM5" s="82"/>
      <c r="AN5" s="82"/>
      <c r="AO5" s="82"/>
      <c r="AP5" s="82"/>
      <c r="AQ5" s="82"/>
      <c r="AR5" s="82"/>
      <c r="AS5" s="82"/>
      <c r="AV5" s="69"/>
      <c r="AW5" s="69"/>
      <c r="AX5" s="69"/>
      <c r="AY5" s="69"/>
      <c r="AZ5" s="69"/>
      <c r="BA5" s="69"/>
      <c r="BB5" s="69"/>
      <c r="BC5" s="69"/>
      <c r="BD5" s="69"/>
      <c r="BE5" s="69"/>
    </row>
    <row r="6" spans="2:57" ht="3" customHeight="1" thickBot="1" x14ac:dyDescent="0.35">
      <c r="H6" s="40"/>
    </row>
    <row r="7" spans="2:57" ht="12" customHeight="1" thickTop="1" x14ac:dyDescent="0.3">
      <c r="B7" s="193"/>
      <c r="C7" s="67"/>
      <c r="D7" s="67"/>
      <c r="E7" s="6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361"/>
      <c r="AJ7" s="361"/>
      <c r="AK7" s="361"/>
      <c r="AL7" s="361"/>
      <c r="AM7" s="361"/>
      <c r="AN7" s="361"/>
      <c r="AO7" s="361"/>
      <c r="AP7" s="361"/>
      <c r="AQ7" s="361"/>
      <c r="AR7" s="361"/>
      <c r="AS7" s="361"/>
      <c r="AT7" s="48"/>
      <c r="AU7" s="48"/>
      <c r="AV7" s="233"/>
      <c r="AW7" s="233"/>
      <c r="AX7" s="233"/>
      <c r="AY7" s="234"/>
      <c r="AZ7" s="234"/>
      <c r="BA7" s="234"/>
      <c r="BB7" s="234"/>
      <c r="BC7" s="234"/>
      <c r="BD7" s="234"/>
      <c r="BE7" s="234"/>
    </row>
    <row r="8" spans="2:57" ht="19.5" customHeight="1" thickBot="1" x14ac:dyDescent="0.35">
      <c r="B8" s="74"/>
      <c r="C8" s="1721" t="s">
        <v>2</v>
      </c>
      <c r="D8" s="1721"/>
      <c r="E8" s="1722"/>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142</v>
      </c>
      <c r="AC8" s="78" t="s">
        <v>143</v>
      </c>
      <c r="AD8" s="78" t="s">
        <v>61</v>
      </c>
      <c r="AE8" s="78" t="s">
        <v>62</v>
      </c>
      <c r="AF8" s="78" t="s">
        <v>63</v>
      </c>
      <c r="AG8" s="78" t="s">
        <v>64</v>
      </c>
      <c r="AH8" s="78" t="s">
        <v>320</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869</v>
      </c>
      <c r="BD8" s="81" t="s">
        <v>890</v>
      </c>
      <c r="BE8" s="81" t="s">
        <v>891</v>
      </c>
    </row>
    <row r="9" spans="2:57" ht="19.5" customHeight="1" x14ac:dyDescent="0.3">
      <c r="B9" s="74"/>
      <c r="E9" s="113"/>
      <c r="H9" s="215" t="s">
        <v>321</v>
      </c>
      <c r="I9" s="83">
        <v>410.4</v>
      </c>
      <c r="J9" s="83">
        <v>372</v>
      </c>
      <c r="K9" s="83">
        <v>434.3</v>
      </c>
      <c r="L9" s="83">
        <v>482</v>
      </c>
      <c r="M9" s="83">
        <v>404.3</v>
      </c>
      <c r="N9" s="83">
        <v>323.89999999999998</v>
      </c>
      <c r="O9" s="83">
        <v>465.1</v>
      </c>
      <c r="P9" s="83">
        <v>263.39999999999998</v>
      </c>
      <c r="Q9" s="83">
        <v>299.39999999999998</v>
      </c>
      <c r="R9" s="83">
        <v>318.8</v>
      </c>
      <c r="S9" s="83">
        <v>341.8</v>
      </c>
      <c r="T9" s="83">
        <v>289.2</v>
      </c>
      <c r="U9" s="83">
        <v>215.5</v>
      </c>
      <c r="V9" s="83">
        <v>255.6</v>
      </c>
      <c r="W9" s="83">
        <v>215.5</v>
      </c>
      <c r="X9" s="83">
        <v>419.2</v>
      </c>
      <c r="Y9" s="83">
        <v>43.4</v>
      </c>
      <c r="Z9" s="83">
        <v>263.89999999999998</v>
      </c>
      <c r="AA9" s="83">
        <v>231.2</v>
      </c>
      <c r="AB9" s="83">
        <v>42.7</v>
      </c>
      <c r="AC9" s="84">
        <v>270.7</v>
      </c>
      <c r="AD9" s="83">
        <v>72.400000000000006</v>
      </c>
      <c r="AE9" s="84">
        <v>173.5</v>
      </c>
      <c r="AF9" s="84">
        <v>77.400000000000006</v>
      </c>
      <c r="AG9" s="84">
        <v>181</v>
      </c>
      <c r="AH9" s="84">
        <v>118.8</v>
      </c>
      <c r="AI9" s="84">
        <v>141.80000000000001</v>
      </c>
      <c r="AJ9" s="83">
        <v>243.79999999999995</v>
      </c>
      <c r="AK9" s="83">
        <v>156.5</v>
      </c>
      <c r="AL9" s="83">
        <v>130.19999999999999</v>
      </c>
      <c r="AM9" s="83">
        <v>166</v>
      </c>
      <c r="AN9" s="83">
        <v>216.8</v>
      </c>
      <c r="AO9" s="200">
        <v>243.5</v>
      </c>
      <c r="AP9" s="201">
        <v>254.4</v>
      </c>
      <c r="AQ9" s="201">
        <v>214.89999999999998</v>
      </c>
      <c r="AR9" s="201">
        <v>254.4</v>
      </c>
      <c r="AS9" s="200">
        <v>159.30000000000001</v>
      </c>
      <c r="AT9" s="200">
        <v>222.5</v>
      </c>
      <c r="AU9" s="200">
        <v>198</v>
      </c>
      <c r="AV9" s="200">
        <v>542</v>
      </c>
      <c r="AW9" s="200">
        <v>143.9</v>
      </c>
      <c r="AX9" s="201">
        <v>284.79999999999995</v>
      </c>
      <c r="AY9" s="201">
        <v>302.59999999999997</v>
      </c>
      <c r="AZ9" s="201">
        <v>1058.8</v>
      </c>
      <c r="BA9" s="200">
        <v>643.9</v>
      </c>
      <c r="BB9" s="200">
        <v>613.1</v>
      </c>
      <c r="BC9" s="1468">
        <v>440.9</v>
      </c>
      <c r="BD9" s="201">
        <v>1381.1</v>
      </c>
      <c r="BE9" s="203">
        <v>426.4</v>
      </c>
    </row>
    <row r="10" spans="2:57" ht="19.5" customHeight="1" x14ac:dyDescent="0.3">
      <c r="B10" s="74"/>
      <c r="C10" s="1721" t="s">
        <v>36</v>
      </c>
      <c r="D10" s="1721"/>
      <c r="E10" s="1722"/>
      <c r="F10" s="56"/>
      <c r="H10" s="215" t="s">
        <v>322</v>
      </c>
      <c r="I10" s="83">
        <v>-8.1</v>
      </c>
      <c r="J10" s="83">
        <v>-6.3</v>
      </c>
      <c r="K10" s="83">
        <v>-53.9</v>
      </c>
      <c r="L10" s="83">
        <v>-0.5</v>
      </c>
      <c r="M10" s="83">
        <v>-69.900000000000006</v>
      </c>
      <c r="N10" s="83">
        <v>36.4</v>
      </c>
      <c r="O10" s="83">
        <v>-9.6</v>
      </c>
      <c r="P10" s="83">
        <v>44.4</v>
      </c>
      <c r="Q10" s="83">
        <v>3.5</v>
      </c>
      <c r="R10" s="83">
        <v>15.9</v>
      </c>
      <c r="S10" s="83">
        <v>-17.5</v>
      </c>
      <c r="T10" s="83">
        <v>-6.4</v>
      </c>
      <c r="U10" s="83">
        <v>-13</v>
      </c>
      <c r="V10" s="83">
        <v>19.600000000000001</v>
      </c>
      <c r="W10" s="83">
        <v>-46.4</v>
      </c>
      <c r="X10" s="83">
        <v>-14.5</v>
      </c>
      <c r="Y10" s="83">
        <v>70.2</v>
      </c>
      <c r="Z10" s="83">
        <v>-68.5</v>
      </c>
      <c r="AA10" s="83">
        <v>-32.799999999999997</v>
      </c>
      <c r="AB10" s="83">
        <v>-1.7</v>
      </c>
      <c r="AC10" s="84">
        <v>-10</v>
      </c>
      <c r="AD10" s="83">
        <v>-19</v>
      </c>
      <c r="AE10" s="84">
        <v>-2.7</v>
      </c>
      <c r="AF10" s="84">
        <v>-2.5</v>
      </c>
      <c r="AG10" s="84">
        <v>-6.4</v>
      </c>
      <c r="AH10" s="84">
        <v>-5.4</v>
      </c>
      <c r="AI10" s="84">
        <v>-11.300000000000002</v>
      </c>
      <c r="AJ10" s="83">
        <v>-2.5999999999999979</v>
      </c>
      <c r="AK10" s="83">
        <v>18.3</v>
      </c>
      <c r="AL10" s="83">
        <v>-10</v>
      </c>
      <c r="AM10" s="83">
        <v>-0.1</v>
      </c>
      <c r="AN10" s="83">
        <v>-6.3</v>
      </c>
      <c r="AO10" s="200">
        <v>-0.5</v>
      </c>
      <c r="AP10" s="201">
        <v>-7.1</v>
      </c>
      <c r="AQ10" s="201">
        <v>-18.5</v>
      </c>
      <c r="AR10" s="201">
        <v>12.5</v>
      </c>
      <c r="AS10" s="200">
        <v>28.4</v>
      </c>
      <c r="AT10" s="200">
        <v>15.600000000000001</v>
      </c>
      <c r="AU10" s="200">
        <v>4.5</v>
      </c>
      <c r="AV10" s="200">
        <v>9</v>
      </c>
      <c r="AW10" s="200">
        <v>8.8000000000000007</v>
      </c>
      <c r="AX10" s="201">
        <v>36.400000000000006</v>
      </c>
      <c r="AY10" s="201">
        <v>-10.5</v>
      </c>
      <c r="AZ10" s="201">
        <v>-6.9000000000000021</v>
      </c>
      <c r="BA10" s="200">
        <v>22.6</v>
      </c>
      <c r="BB10" s="200">
        <v>16.100000000000001</v>
      </c>
      <c r="BC10" s="1468">
        <v>-6</v>
      </c>
      <c r="BD10" s="201">
        <v>-4.2</v>
      </c>
      <c r="BE10" s="203">
        <v>13.5</v>
      </c>
    </row>
    <row r="11" spans="2:57" ht="19.5" customHeight="1" x14ac:dyDescent="0.3">
      <c r="B11" s="74"/>
      <c r="E11" s="113"/>
      <c r="H11" s="215" t="s">
        <v>323</v>
      </c>
      <c r="I11" s="83">
        <v>-13.5</v>
      </c>
      <c r="J11" s="83">
        <v>-0.8</v>
      </c>
      <c r="K11" s="83">
        <v>-4.7</v>
      </c>
      <c r="L11" s="83">
        <v>-3.6</v>
      </c>
      <c r="M11" s="83">
        <v>-7.5</v>
      </c>
      <c r="N11" s="83">
        <v>-3.9</v>
      </c>
      <c r="O11" s="83">
        <v>-1.2</v>
      </c>
      <c r="P11" s="83">
        <v>2.8</v>
      </c>
      <c r="Q11" s="83">
        <v>-21.5</v>
      </c>
      <c r="R11" s="83">
        <v>-2.2999999999999998</v>
      </c>
      <c r="S11" s="83">
        <v>-0.6</v>
      </c>
      <c r="T11" s="83">
        <v>7.7</v>
      </c>
      <c r="U11" s="83">
        <v>-8.8000000000000007</v>
      </c>
      <c r="V11" s="83">
        <v>-10.3</v>
      </c>
      <c r="W11" s="83">
        <v>-3.5</v>
      </c>
      <c r="X11" s="83">
        <v>7.2</v>
      </c>
      <c r="Y11" s="83">
        <v>6.3</v>
      </c>
      <c r="Z11" s="83">
        <v>-0.8</v>
      </c>
      <c r="AA11" s="83">
        <v>-2.2999999999999998</v>
      </c>
      <c r="AB11" s="83">
        <v>-9.4</v>
      </c>
      <c r="AC11" s="84">
        <v>-4.5999999999999996</v>
      </c>
      <c r="AD11" s="83">
        <v>0.1</v>
      </c>
      <c r="AE11" s="84">
        <v>1.5</v>
      </c>
      <c r="AF11" s="84">
        <v>-6.9</v>
      </c>
      <c r="AG11" s="84">
        <v>-9.9</v>
      </c>
      <c r="AH11" s="84">
        <v>3</v>
      </c>
      <c r="AI11" s="84">
        <v>17.499999999999829</v>
      </c>
      <c r="AJ11" s="83">
        <v>4.0000000000015348</v>
      </c>
      <c r="AK11" s="83">
        <v>5.0999999999997954</v>
      </c>
      <c r="AL11" s="83">
        <v>-8.5000000000002842</v>
      </c>
      <c r="AM11" s="83">
        <v>0</v>
      </c>
      <c r="AN11" s="83">
        <v>0.4</v>
      </c>
      <c r="AO11" s="200">
        <v>0.5</v>
      </c>
      <c r="AP11" s="201">
        <v>50.4</v>
      </c>
      <c r="AQ11" s="201">
        <v>16.700000000000841</v>
      </c>
      <c r="AR11" s="201">
        <v>21.9</v>
      </c>
      <c r="AS11" s="200">
        <v>-12.599999999999937</v>
      </c>
      <c r="AT11" s="200">
        <v>-16.799999999999926</v>
      </c>
      <c r="AU11" s="200">
        <v>-3.1000000000005912</v>
      </c>
      <c r="AV11" s="200">
        <v>39.1</v>
      </c>
      <c r="AW11" s="200">
        <v>-8.1999999999999993</v>
      </c>
      <c r="AX11" s="201">
        <v>7.6</v>
      </c>
      <c r="AY11" s="201">
        <v>23.5</v>
      </c>
      <c r="AZ11" s="201">
        <v>8.1</v>
      </c>
      <c r="BA11" s="200">
        <v>1.1000000000000001</v>
      </c>
      <c r="BB11" s="200">
        <v>19.399999999999999</v>
      </c>
      <c r="BC11" s="1468">
        <v>13</v>
      </c>
      <c r="BD11" s="201">
        <v>1.9</v>
      </c>
      <c r="BE11" s="203">
        <v>-12.4</v>
      </c>
    </row>
    <row r="12" spans="2:57" ht="19.5" customHeight="1" x14ac:dyDescent="0.3">
      <c r="B12" s="74"/>
      <c r="C12" s="1721" t="s">
        <v>0</v>
      </c>
      <c r="D12" s="1721"/>
      <c r="E12" s="1722"/>
      <c r="F12" s="56"/>
      <c r="H12" s="215" t="s">
        <v>324</v>
      </c>
      <c r="I12" s="83">
        <v>0.3</v>
      </c>
      <c r="J12" s="83">
        <v>-0.8</v>
      </c>
      <c r="K12" s="83">
        <v>-0.2</v>
      </c>
      <c r="L12" s="83">
        <v>0.1</v>
      </c>
      <c r="M12" s="83">
        <v>-0.8</v>
      </c>
      <c r="N12" s="83">
        <v>-4.9000000000000004</v>
      </c>
      <c r="O12" s="83">
        <v>0.1</v>
      </c>
      <c r="P12" s="83">
        <v>0.9</v>
      </c>
      <c r="Q12" s="83">
        <v>-0.6</v>
      </c>
      <c r="R12" s="83">
        <v>0</v>
      </c>
      <c r="S12" s="83">
        <v>0.1</v>
      </c>
      <c r="T12" s="83">
        <v>0.5</v>
      </c>
      <c r="U12" s="83">
        <v>0.1</v>
      </c>
      <c r="V12" s="83">
        <v>-0.1</v>
      </c>
      <c r="W12" s="83">
        <v>0.2</v>
      </c>
      <c r="X12" s="83">
        <v>0.9</v>
      </c>
      <c r="Y12" s="83">
        <v>-0.9</v>
      </c>
      <c r="Z12" s="83">
        <v>-0.1</v>
      </c>
      <c r="AA12" s="83">
        <v>-1.9</v>
      </c>
      <c r="AB12" s="83">
        <v>-0.1</v>
      </c>
      <c r="AC12" s="84">
        <v>-1.2</v>
      </c>
      <c r="AD12" s="83">
        <v>-0.7</v>
      </c>
      <c r="AE12" s="84">
        <v>-0.1</v>
      </c>
      <c r="AF12" s="84">
        <v>0.3</v>
      </c>
      <c r="AG12" s="84">
        <v>-0.2</v>
      </c>
      <c r="AH12" s="84">
        <v>0.4</v>
      </c>
      <c r="AI12" s="84">
        <v>-1.5000000000000002</v>
      </c>
      <c r="AJ12" s="83">
        <v>0.70000000000000007</v>
      </c>
      <c r="AK12" s="83">
        <v>11.8</v>
      </c>
      <c r="AL12" s="83">
        <v>-9.6000000000000014</v>
      </c>
      <c r="AM12" s="83">
        <v>0.2</v>
      </c>
      <c r="AN12" s="83">
        <v>-0.5</v>
      </c>
      <c r="AO12" s="200">
        <v>0.2</v>
      </c>
      <c r="AP12" s="201">
        <v>-1.7</v>
      </c>
      <c r="AQ12" s="201">
        <v>1.5</v>
      </c>
      <c r="AR12" s="201">
        <v>0.3</v>
      </c>
      <c r="AS12" s="200">
        <v>-1.7</v>
      </c>
      <c r="AT12" s="200">
        <v>2.4</v>
      </c>
      <c r="AU12" s="200">
        <v>0</v>
      </c>
      <c r="AV12" s="200">
        <v>-1.5</v>
      </c>
      <c r="AW12" s="200">
        <v>1.3</v>
      </c>
      <c r="AX12" s="201">
        <v>0.99999999999999978</v>
      </c>
      <c r="AY12" s="201">
        <v>-2.6999999999999997</v>
      </c>
      <c r="AZ12" s="201">
        <v>-0.70000000000000007</v>
      </c>
      <c r="BA12" s="200">
        <v>0.6</v>
      </c>
      <c r="BB12" s="200">
        <v>2.8</v>
      </c>
      <c r="BC12" s="1468">
        <v>0.7</v>
      </c>
      <c r="BD12" s="201">
        <v>-0.6</v>
      </c>
      <c r="BE12" s="203">
        <v>0.9</v>
      </c>
    </row>
    <row r="13" spans="2:57" ht="19.5" customHeight="1" x14ac:dyDescent="0.3">
      <c r="B13" s="74"/>
      <c r="C13" s="214"/>
      <c r="D13" s="1729" t="s">
        <v>9</v>
      </c>
      <c r="E13" s="1730"/>
      <c r="F13" s="269"/>
      <c r="H13" s="333" t="s">
        <v>325</v>
      </c>
      <c r="I13" s="261">
        <v>389.1</v>
      </c>
      <c r="J13" s="261">
        <v>364.1</v>
      </c>
      <c r="K13" s="261">
        <v>375.5</v>
      </c>
      <c r="L13" s="261">
        <v>478</v>
      </c>
      <c r="M13" s="261">
        <v>326.10000000000002</v>
      </c>
      <c r="N13" s="261">
        <v>351.5</v>
      </c>
      <c r="O13" s="261">
        <v>454.4</v>
      </c>
      <c r="P13" s="261">
        <v>311.5</v>
      </c>
      <c r="Q13" s="261">
        <v>280.8</v>
      </c>
      <c r="R13" s="261">
        <v>332.4</v>
      </c>
      <c r="S13" s="261">
        <v>323.8</v>
      </c>
      <c r="T13" s="261">
        <v>291</v>
      </c>
      <c r="U13" s="261">
        <v>193.8</v>
      </c>
      <c r="V13" s="261">
        <v>264.8</v>
      </c>
      <c r="W13" s="261">
        <v>165.8</v>
      </c>
      <c r="X13" s="261">
        <v>412.8</v>
      </c>
      <c r="Y13" s="261">
        <v>119</v>
      </c>
      <c r="Z13" s="261">
        <v>194.5</v>
      </c>
      <c r="AA13" s="261">
        <v>194.2</v>
      </c>
      <c r="AB13" s="261">
        <v>31.5</v>
      </c>
      <c r="AC13" s="262">
        <v>254.9</v>
      </c>
      <c r="AD13" s="261">
        <v>52.8</v>
      </c>
      <c r="AE13" s="262">
        <v>172.2</v>
      </c>
      <c r="AF13" s="262">
        <v>68.3</v>
      </c>
      <c r="AG13" s="262">
        <v>164.5</v>
      </c>
      <c r="AH13" s="262">
        <v>116.8</v>
      </c>
      <c r="AI13" s="262">
        <v>146.49999999999983</v>
      </c>
      <c r="AJ13" s="261">
        <v>245.90000000000146</v>
      </c>
      <c r="AK13" s="261">
        <v>191.69999999999982</v>
      </c>
      <c r="AL13" s="261">
        <v>102.09999999999968</v>
      </c>
      <c r="AM13" s="261">
        <v>166.1</v>
      </c>
      <c r="AN13" s="261">
        <v>210.4</v>
      </c>
      <c r="AO13" s="265">
        <v>243.7</v>
      </c>
      <c r="AP13" s="266">
        <v>296</v>
      </c>
      <c r="AQ13" s="266">
        <v>214.60000000000082</v>
      </c>
      <c r="AR13" s="266">
        <v>289.10000000000002</v>
      </c>
      <c r="AS13" s="265">
        <v>173.40000000000009</v>
      </c>
      <c r="AT13" s="265">
        <v>223.70000000000005</v>
      </c>
      <c r="AU13" s="265">
        <v>199.4</v>
      </c>
      <c r="AV13" s="265">
        <v>588.6</v>
      </c>
      <c r="AW13" s="265">
        <v>145.79999999999973</v>
      </c>
      <c r="AX13" s="266">
        <v>329.80000000000018</v>
      </c>
      <c r="AY13" s="266">
        <v>312.90000000000009</v>
      </c>
      <c r="AZ13" s="266">
        <v>1059.3</v>
      </c>
      <c r="BA13" s="265">
        <v>668.19999999999982</v>
      </c>
      <c r="BB13" s="265">
        <v>651.4</v>
      </c>
      <c r="BC13" s="1474">
        <v>448.6</v>
      </c>
      <c r="BD13" s="266">
        <v>1378.2</v>
      </c>
      <c r="BE13" s="268">
        <v>428.4</v>
      </c>
    </row>
    <row r="14" spans="2:57" ht="19.5" customHeight="1" x14ac:dyDescent="0.3">
      <c r="B14" s="74"/>
      <c r="C14" s="214"/>
      <c r="D14" s="1729" t="s">
        <v>11</v>
      </c>
      <c r="E14" s="1730"/>
      <c r="F14" s="269"/>
      <c r="H14" s="1739" t="s">
        <v>165</v>
      </c>
      <c r="I14" s="1739"/>
      <c r="J14" s="1739"/>
      <c r="K14" s="1739"/>
      <c r="L14" s="1739"/>
      <c r="M14" s="1739"/>
      <c r="N14" s="1739"/>
      <c r="O14" s="1739"/>
      <c r="P14" s="1739"/>
      <c r="Q14" s="1739"/>
      <c r="R14" s="1739"/>
      <c r="S14" s="1739"/>
      <c r="T14" s="1739"/>
      <c r="U14" s="1739"/>
      <c r="V14" s="1739"/>
      <c r="W14" s="1739"/>
      <c r="X14" s="1739"/>
      <c r="Y14" s="1739"/>
      <c r="Z14" s="1739"/>
      <c r="AA14" s="1739"/>
      <c r="AB14" s="1739"/>
      <c r="AC14" s="1739"/>
      <c r="AD14" s="1739"/>
      <c r="AE14" s="1739"/>
      <c r="AF14" s="1739"/>
      <c r="AG14" s="1739"/>
      <c r="AH14" s="1739"/>
      <c r="AI14" s="1739"/>
      <c r="AJ14" s="1739"/>
      <c r="AK14" s="1739"/>
      <c r="AL14" s="1739"/>
      <c r="AM14" s="1739"/>
      <c r="AN14" s="1739"/>
      <c r="AO14" s="1739"/>
      <c r="AP14" s="1739"/>
      <c r="AQ14" s="1739"/>
      <c r="AR14" s="1739"/>
      <c r="AS14" s="1739"/>
      <c r="AT14" s="1739"/>
      <c r="AU14" s="1739"/>
      <c r="AV14" s="1739"/>
      <c r="AW14" s="1739"/>
      <c r="AX14" s="1739"/>
      <c r="AY14" s="1739"/>
      <c r="AZ14" s="1739"/>
      <c r="BA14" s="1739"/>
      <c r="BB14" s="1739"/>
      <c r="BC14" s="1739"/>
      <c r="BD14" s="1473"/>
      <c r="BE14" s="1473"/>
    </row>
    <row r="15" spans="2:57" ht="19.5" customHeight="1" x14ac:dyDescent="0.3">
      <c r="B15" s="74"/>
      <c r="C15" s="214"/>
      <c r="D15" s="1729" t="s">
        <v>12</v>
      </c>
      <c r="E15" s="1730"/>
      <c r="F15" s="269"/>
      <c r="H15" s="1740"/>
      <c r="I15" s="1740"/>
      <c r="J15" s="1740"/>
      <c r="K15" s="1740"/>
      <c r="L15" s="1740"/>
      <c r="M15" s="1740"/>
      <c r="N15" s="1740"/>
      <c r="O15" s="1740"/>
      <c r="P15" s="1740"/>
      <c r="Q15" s="1740"/>
      <c r="R15" s="1740"/>
      <c r="S15" s="1740"/>
      <c r="T15" s="1740"/>
      <c r="U15" s="1740"/>
      <c r="V15" s="1740"/>
      <c r="W15" s="1740"/>
      <c r="X15" s="1740"/>
      <c r="Y15" s="1740"/>
      <c r="Z15" s="1740"/>
      <c r="AA15" s="1740"/>
      <c r="AB15" s="1740"/>
      <c r="AC15" s="1740"/>
      <c r="AD15" s="1740"/>
      <c r="AE15" s="1740"/>
      <c r="AF15" s="1740"/>
      <c r="AG15" s="1740"/>
      <c r="AH15" s="1740"/>
      <c r="AI15" s="1740"/>
      <c r="AJ15" s="1740"/>
      <c r="AK15" s="1740"/>
      <c r="AL15" s="1740"/>
      <c r="AM15" s="1740"/>
      <c r="AN15" s="1740"/>
      <c r="AO15" s="1740"/>
      <c r="AP15" s="1740"/>
      <c r="AQ15" s="1740"/>
      <c r="AR15" s="1740"/>
      <c r="AS15" s="1740"/>
      <c r="AT15" s="1740"/>
      <c r="AU15" s="1740"/>
      <c r="AV15" s="1740"/>
      <c r="AW15" s="1740"/>
      <c r="AX15" s="1740"/>
      <c r="AY15" s="1740"/>
      <c r="AZ15" s="1740"/>
      <c r="BA15" s="1740"/>
      <c r="BB15" s="1740"/>
      <c r="BC15" s="1740"/>
      <c r="BD15" s="1638"/>
      <c r="BE15" s="1445"/>
    </row>
    <row r="16" spans="2:57" ht="19.5" customHeight="1" x14ac:dyDescent="0.3">
      <c r="B16" s="74"/>
      <c r="C16" s="214"/>
      <c r="D16" s="1729" t="s">
        <v>14</v>
      </c>
      <c r="E16" s="1730"/>
      <c r="F16" s="269"/>
    </row>
    <row r="17" spans="2:57" ht="19.5" customHeight="1" x14ac:dyDescent="0.3">
      <c r="B17" s="74"/>
      <c r="C17" s="214"/>
      <c r="D17" s="1729" t="s">
        <v>16</v>
      </c>
      <c r="E17" s="1730"/>
      <c r="F17" s="269"/>
      <c r="H17" s="362" t="s">
        <v>326</v>
      </c>
      <c r="I17" s="273"/>
      <c r="J17" s="273"/>
      <c r="K17" s="273"/>
      <c r="L17" s="273"/>
      <c r="M17" s="273"/>
      <c r="N17" s="273"/>
      <c r="O17" s="273"/>
      <c r="P17" s="273"/>
      <c r="Q17" s="273"/>
      <c r="R17" s="273"/>
      <c r="S17" s="273"/>
      <c r="T17" s="273"/>
      <c r="U17" s="273"/>
      <c r="V17" s="273"/>
      <c r="W17" s="273"/>
      <c r="X17" s="273"/>
      <c r="Y17" s="273"/>
      <c r="Z17" s="273"/>
      <c r="AA17" s="273"/>
      <c r="AB17" s="273"/>
      <c r="AC17" s="363"/>
      <c r="AD17" s="273"/>
      <c r="AE17" s="274"/>
      <c r="AF17" s="274"/>
      <c r="AG17" s="274"/>
      <c r="AH17" s="274"/>
      <c r="AI17" s="274"/>
      <c r="AJ17" s="274"/>
      <c r="AK17" s="293"/>
      <c r="AL17" s="293"/>
      <c r="AM17" s="293"/>
      <c r="AN17" s="294"/>
      <c r="AO17" s="364"/>
      <c r="AP17" s="365"/>
      <c r="AR17" s="365"/>
      <c r="AS17" s="364"/>
      <c r="AT17" s="364"/>
      <c r="AU17" s="364"/>
      <c r="AV17" s="364"/>
      <c r="AW17" s="364"/>
      <c r="AX17" s="364"/>
      <c r="AY17" s="364"/>
      <c r="AZ17" s="364"/>
      <c r="BA17" s="365"/>
      <c r="BB17" s="365"/>
      <c r="BC17" s="365"/>
      <c r="BD17" s="365"/>
      <c r="BE17" s="365"/>
    </row>
    <row r="18" spans="2:57" ht="19.5" customHeight="1" thickBot="1" x14ac:dyDescent="0.35">
      <c r="B18" s="74"/>
      <c r="C18" s="214"/>
      <c r="D18" s="1728" t="s">
        <v>19</v>
      </c>
      <c r="E18" s="1728"/>
      <c r="F18" s="1728"/>
      <c r="H18" s="275" t="s">
        <v>39</v>
      </c>
      <c r="I18" s="296" t="s">
        <v>40</v>
      </c>
      <c r="J18" s="296" t="s">
        <v>41</v>
      </c>
      <c r="K18" s="296" t="s">
        <v>42</v>
      </c>
      <c r="L18" s="296" t="s">
        <v>43</v>
      </c>
      <c r="M18" s="296" t="s">
        <v>44</v>
      </c>
      <c r="N18" s="296" t="s">
        <v>45</v>
      </c>
      <c r="O18" s="296" t="s">
        <v>46</v>
      </c>
      <c r="P18" s="296" t="s">
        <v>47</v>
      </c>
      <c r="Q18" s="296" t="s">
        <v>48</v>
      </c>
      <c r="R18" s="296" t="s">
        <v>49</v>
      </c>
      <c r="S18" s="296" t="s">
        <v>50</v>
      </c>
      <c r="T18" s="296" t="s">
        <v>51</v>
      </c>
      <c r="U18" s="296" t="s">
        <v>52</v>
      </c>
      <c r="V18" s="296" t="s">
        <v>53</v>
      </c>
      <c r="W18" s="296" t="s">
        <v>54</v>
      </c>
      <c r="X18" s="296" t="s">
        <v>55</v>
      </c>
      <c r="Y18" s="296" t="s">
        <v>56</v>
      </c>
      <c r="Z18" s="296" t="s">
        <v>57</v>
      </c>
      <c r="AA18" s="296" t="s">
        <v>58</v>
      </c>
      <c r="AB18" s="296" t="s">
        <v>59</v>
      </c>
      <c r="AC18" s="78" t="s">
        <v>60</v>
      </c>
      <c r="AD18" s="78" t="s">
        <v>61</v>
      </c>
      <c r="AE18" s="78" t="s">
        <v>62</v>
      </c>
      <c r="AF18" s="78" t="s">
        <v>63</v>
      </c>
      <c r="AG18" s="78" t="s">
        <v>64</v>
      </c>
      <c r="AH18" s="78" t="s">
        <v>65</v>
      </c>
      <c r="AI18" s="78" t="s">
        <v>66</v>
      </c>
      <c r="AJ18" s="78" t="s">
        <v>67</v>
      </c>
      <c r="AK18" s="78" t="s">
        <v>294</v>
      </c>
      <c r="AL18" s="78" t="s">
        <v>295</v>
      </c>
      <c r="AM18" s="78" t="s">
        <v>296</v>
      </c>
      <c r="AN18" s="78" t="s">
        <v>71</v>
      </c>
      <c r="AO18" s="277" t="s">
        <v>72</v>
      </c>
      <c r="AP18" s="277" t="s">
        <v>73</v>
      </c>
      <c r="AQ18" s="78" t="s">
        <v>74</v>
      </c>
      <c r="AR18" s="81" t="s">
        <v>75</v>
      </c>
      <c r="AS18" s="81" t="s">
        <v>76</v>
      </c>
      <c r="AT18" s="81" t="s">
        <v>148</v>
      </c>
      <c r="AU18" s="81" t="s">
        <v>78</v>
      </c>
      <c r="AV18" s="81" t="s">
        <v>79</v>
      </c>
      <c r="AW18" s="81" t="s">
        <v>80</v>
      </c>
      <c r="AX18" s="81" t="s">
        <v>81</v>
      </c>
      <c r="AY18" s="81" t="s">
        <v>82</v>
      </c>
      <c r="AZ18" s="81" t="s">
        <v>83</v>
      </c>
      <c r="BA18" s="81" t="s">
        <v>84</v>
      </c>
      <c r="BB18" s="81" t="s">
        <v>85</v>
      </c>
      <c r="BC18" s="81" t="s">
        <v>869</v>
      </c>
      <c r="BD18" s="81" t="s">
        <v>890</v>
      </c>
      <c r="BE18" s="81" t="s">
        <v>891</v>
      </c>
    </row>
    <row r="19" spans="2:57" ht="19.5" customHeight="1" x14ac:dyDescent="0.3">
      <c r="B19" s="74"/>
      <c r="C19" s="214"/>
      <c r="D19" s="1729" t="s">
        <v>21</v>
      </c>
      <c r="E19" s="1730"/>
      <c r="F19" s="269"/>
      <c r="H19" s="366" t="s">
        <v>327</v>
      </c>
      <c r="I19" s="256">
        <v>215723.09282722301</v>
      </c>
      <c r="J19" s="256">
        <v>219200.13338267902</v>
      </c>
      <c r="K19" s="256">
        <v>218150.92599999998</v>
      </c>
      <c r="L19" s="256">
        <v>213905.22393070691</v>
      </c>
      <c r="M19" s="256">
        <v>210489.773974554</v>
      </c>
      <c r="N19" s="256">
        <v>216553.28466050903</v>
      </c>
      <c r="O19" s="256">
        <v>218312.91258536995</v>
      </c>
      <c r="P19" s="256">
        <v>217750.82565212497</v>
      </c>
      <c r="Q19" s="256">
        <v>222089.92817315002</v>
      </c>
      <c r="R19" s="256">
        <v>223840.87414255794</v>
      </c>
      <c r="S19" s="256">
        <v>226548.03283734099</v>
      </c>
      <c r="T19" s="256">
        <v>230594.81773779899</v>
      </c>
      <c r="U19" s="256">
        <v>233381.22685372</v>
      </c>
      <c r="V19" s="256">
        <v>234069.56057609004</v>
      </c>
      <c r="W19" s="256">
        <v>240476.79999999999</v>
      </c>
      <c r="X19" s="256">
        <v>245031.01603491092</v>
      </c>
      <c r="Y19" s="256">
        <v>247714.51984612341</v>
      </c>
      <c r="Z19" s="256">
        <v>252283.991426375</v>
      </c>
      <c r="AA19" s="256">
        <v>256163.4</v>
      </c>
      <c r="AB19" s="256">
        <v>263005.40000000002</v>
      </c>
      <c r="AC19" s="367">
        <v>263685.3</v>
      </c>
      <c r="AD19" s="256">
        <v>277453.2</v>
      </c>
      <c r="AE19" s="367">
        <v>284698.40000000002</v>
      </c>
      <c r="AF19" s="367">
        <v>286996.09999999998</v>
      </c>
      <c r="AG19" s="367">
        <v>291348.40000000002</v>
      </c>
      <c r="AH19" s="367">
        <v>301253.90000000002</v>
      </c>
      <c r="AI19" s="367">
        <v>311814.19862404501</v>
      </c>
      <c r="AJ19" s="256">
        <v>316736.90000000002</v>
      </c>
      <c r="AK19" s="256">
        <v>316993.30485085706</v>
      </c>
      <c r="AL19" s="256">
        <v>319512.56760501501</v>
      </c>
      <c r="AM19" s="256">
        <v>323399.90000000002</v>
      </c>
      <c r="AN19" s="256">
        <v>334552.5</v>
      </c>
      <c r="AO19" s="368">
        <v>348356.8</v>
      </c>
      <c r="AP19" s="369">
        <v>355479.6</v>
      </c>
      <c r="AQ19" s="369">
        <v>362674.56385445397</v>
      </c>
      <c r="AR19" s="369">
        <v>366427.76434983604</v>
      </c>
      <c r="AS19" s="368">
        <v>369244</v>
      </c>
      <c r="AT19" s="368">
        <v>377019.4</v>
      </c>
      <c r="AU19" s="368">
        <v>390803.3</v>
      </c>
      <c r="AV19" s="368">
        <v>400786.2</v>
      </c>
      <c r="AW19" s="368">
        <v>409266.2</v>
      </c>
      <c r="AX19" s="369">
        <v>416796</v>
      </c>
      <c r="AY19" s="369">
        <v>428335.6</v>
      </c>
      <c r="AZ19" s="369">
        <v>424436.6</v>
      </c>
      <c r="BA19" s="368">
        <v>420945.5</v>
      </c>
      <c r="BB19" s="368">
        <v>426328.2</v>
      </c>
      <c r="BC19" s="1483">
        <v>434557.6</v>
      </c>
      <c r="BD19" s="369">
        <v>436542</v>
      </c>
      <c r="BE19" s="370">
        <v>443095.9</v>
      </c>
    </row>
    <row r="20" spans="2:57" ht="19.5" customHeight="1" x14ac:dyDescent="0.3">
      <c r="B20" s="74"/>
      <c r="C20" s="214"/>
      <c r="D20" s="1729" t="s">
        <v>22</v>
      </c>
      <c r="E20" s="1730"/>
      <c r="F20" s="269"/>
      <c r="H20" s="371" t="s">
        <v>328</v>
      </c>
      <c r="I20" s="90">
        <v>101827.45062940399</v>
      </c>
      <c r="J20" s="90">
        <v>103151.409688588</v>
      </c>
      <c r="K20" s="90">
        <v>102882.46400000001</v>
      </c>
      <c r="L20" s="90">
        <v>101542.55706940898</v>
      </c>
      <c r="M20" s="90">
        <v>99428.45886121699</v>
      </c>
      <c r="N20" s="90">
        <v>101540.03025826599</v>
      </c>
      <c r="O20" s="90">
        <v>103371.723669327</v>
      </c>
      <c r="P20" s="90">
        <v>104299.682195439</v>
      </c>
      <c r="Q20" s="90">
        <v>107312.80584298601</v>
      </c>
      <c r="R20" s="90">
        <v>109531.81253938199</v>
      </c>
      <c r="S20" s="90">
        <v>111565.46581275403</v>
      </c>
      <c r="T20" s="90">
        <v>116086.08786699697</v>
      </c>
      <c r="U20" s="90">
        <v>116011.54083394699</v>
      </c>
      <c r="V20" s="90">
        <v>112767.06712126103</v>
      </c>
      <c r="W20" s="90">
        <v>116926.2</v>
      </c>
      <c r="X20" s="90">
        <v>121100.60405048999</v>
      </c>
      <c r="Y20" s="90">
        <v>123224.60713815239</v>
      </c>
      <c r="Z20" s="90">
        <v>126114.31988351299</v>
      </c>
      <c r="AA20" s="90">
        <v>127320.8</v>
      </c>
      <c r="AB20" s="90">
        <v>133498.6</v>
      </c>
      <c r="AC20" s="91">
        <v>132286.79999999999</v>
      </c>
      <c r="AD20" s="90">
        <v>138270.39999999999</v>
      </c>
      <c r="AE20" s="91">
        <v>141665.4</v>
      </c>
      <c r="AF20" s="91">
        <v>144223.4</v>
      </c>
      <c r="AG20" s="91">
        <v>145584.4</v>
      </c>
      <c r="AH20" s="91">
        <v>148621.20000000001</v>
      </c>
      <c r="AI20" s="91">
        <v>152710.13955254399</v>
      </c>
      <c r="AJ20" s="90">
        <v>156398.37003275199</v>
      </c>
      <c r="AK20" s="90">
        <v>157338.958527407</v>
      </c>
      <c r="AL20" s="90">
        <v>157914.02397202799</v>
      </c>
      <c r="AM20" s="90">
        <v>158140.6</v>
      </c>
      <c r="AN20" s="90">
        <v>163461</v>
      </c>
      <c r="AO20" s="301">
        <v>169553.3</v>
      </c>
      <c r="AP20" s="328">
        <v>171867.9</v>
      </c>
      <c r="AQ20" s="328">
        <v>176937.720718642</v>
      </c>
      <c r="AR20" s="328">
        <v>181482.20356279102</v>
      </c>
      <c r="AS20" s="301">
        <v>182795.8</v>
      </c>
      <c r="AT20" s="301">
        <v>185044.4</v>
      </c>
      <c r="AU20" s="301">
        <v>190527.2</v>
      </c>
      <c r="AV20" s="301">
        <v>191145.1</v>
      </c>
      <c r="AW20" s="301">
        <v>188820.1</v>
      </c>
      <c r="AX20" s="328">
        <v>186926.2</v>
      </c>
      <c r="AY20" s="328">
        <v>186951.7</v>
      </c>
      <c r="AZ20" s="328">
        <v>187124.5</v>
      </c>
      <c r="BA20" s="301">
        <v>180037.8</v>
      </c>
      <c r="BB20" s="301">
        <v>181430.6</v>
      </c>
      <c r="BC20" s="1480">
        <v>182488.5</v>
      </c>
      <c r="BD20" s="328">
        <v>184912.3</v>
      </c>
      <c r="BE20" s="329">
        <v>185647.6</v>
      </c>
    </row>
    <row r="21" spans="2:57" ht="19.5" customHeight="1" x14ac:dyDescent="0.3">
      <c r="B21" s="74"/>
      <c r="C21" s="214"/>
      <c r="D21" s="1729" t="s">
        <v>26</v>
      </c>
      <c r="E21" s="1730"/>
      <c r="F21" s="269"/>
      <c r="H21" s="371" t="s">
        <v>329</v>
      </c>
      <c r="I21" s="90">
        <v>102060.51219781901</v>
      </c>
      <c r="J21" s="90">
        <v>104342.68569409101</v>
      </c>
      <c r="K21" s="90">
        <v>103158.755</v>
      </c>
      <c r="L21" s="90">
        <v>99246.306275635958</v>
      </c>
      <c r="M21" s="90">
        <v>98195.901113336993</v>
      </c>
      <c r="N21" s="90">
        <v>101761.28440224302</v>
      </c>
      <c r="O21" s="90">
        <v>100952.32291604296</v>
      </c>
      <c r="P21" s="90">
        <v>98829.899456685962</v>
      </c>
      <c r="Q21" s="90">
        <v>100873.722330164</v>
      </c>
      <c r="R21" s="90">
        <v>100407.82460317595</v>
      </c>
      <c r="S21" s="90">
        <v>100959.35526828394</v>
      </c>
      <c r="T21" s="90">
        <v>100038.51385803999</v>
      </c>
      <c r="U21" s="90">
        <v>103075.49367183301</v>
      </c>
      <c r="V21" s="90">
        <v>107009.90785026101</v>
      </c>
      <c r="W21" s="90">
        <v>108872.1</v>
      </c>
      <c r="X21" s="90">
        <v>109026.53796973296</v>
      </c>
      <c r="Y21" s="90">
        <v>110236.57509733101</v>
      </c>
      <c r="Z21" s="90">
        <v>111873.44387632402</v>
      </c>
      <c r="AA21" s="90">
        <v>114363.8</v>
      </c>
      <c r="AB21" s="90">
        <v>114724.8</v>
      </c>
      <c r="AC21" s="91">
        <v>115880</v>
      </c>
      <c r="AD21" s="90">
        <v>123018</v>
      </c>
      <c r="AE21" s="91">
        <v>126463.6</v>
      </c>
      <c r="AF21" s="91">
        <v>125979.4</v>
      </c>
      <c r="AG21" s="91">
        <v>128605.4</v>
      </c>
      <c r="AH21" s="91">
        <v>134887.79999999999</v>
      </c>
      <c r="AI21" s="91">
        <v>140865.52507150098</v>
      </c>
      <c r="AJ21" s="90">
        <v>140808.35606458198</v>
      </c>
      <c r="AK21" s="90">
        <v>140320.18918933201</v>
      </c>
      <c r="AL21" s="90">
        <v>141837.40444226703</v>
      </c>
      <c r="AM21" s="90">
        <v>144242.79999999999</v>
      </c>
      <c r="AN21" s="90">
        <v>149075.5</v>
      </c>
      <c r="AO21" s="301">
        <v>157442.20000000001</v>
      </c>
      <c r="AP21" s="328">
        <v>162033</v>
      </c>
      <c r="AQ21" s="328">
        <v>163342.11428924499</v>
      </c>
      <c r="AR21" s="328">
        <v>162084.288549119</v>
      </c>
      <c r="AS21" s="301">
        <v>163054.5</v>
      </c>
      <c r="AT21" s="301">
        <v>168082</v>
      </c>
      <c r="AU21" s="301">
        <v>176365.5</v>
      </c>
      <c r="AV21" s="301">
        <v>184460.4</v>
      </c>
      <c r="AW21" s="301">
        <v>195478.7</v>
      </c>
      <c r="AX21" s="328">
        <v>203887.7</v>
      </c>
      <c r="AY21" s="328">
        <v>213582.7</v>
      </c>
      <c r="AZ21" s="328">
        <v>209413.1</v>
      </c>
      <c r="BA21" s="301">
        <v>213772.5</v>
      </c>
      <c r="BB21" s="301">
        <v>217723.9</v>
      </c>
      <c r="BC21" s="1480">
        <v>224916</v>
      </c>
      <c r="BD21" s="328">
        <v>224496.5</v>
      </c>
      <c r="BE21" s="329">
        <v>230526.6</v>
      </c>
    </row>
    <row r="22" spans="2:57" ht="19.5" customHeight="1" x14ac:dyDescent="0.3">
      <c r="B22" s="71"/>
      <c r="C22" s="214"/>
      <c r="D22" s="1729" t="s">
        <v>27</v>
      </c>
      <c r="E22" s="1730"/>
      <c r="F22" s="269"/>
      <c r="H22" s="371" t="s">
        <v>330</v>
      </c>
      <c r="I22" s="90">
        <v>11835.130000000001</v>
      </c>
      <c r="J22" s="90">
        <v>11706.038</v>
      </c>
      <c r="K22" s="90">
        <v>12109.707</v>
      </c>
      <c r="L22" s="90">
        <v>13116.360585661998</v>
      </c>
      <c r="M22" s="90">
        <v>12865.414000000001</v>
      </c>
      <c r="N22" s="90">
        <v>13251.970000000001</v>
      </c>
      <c r="O22" s="90">
        <v>13988.866</v>
      </c>
      <c r="P22" s="90">
        <v>14621.243999999997</v>
      </c>
      <c r="Q22" s="90">
        <v>13903.4</v>
      </c>
      <c r="R22" s="90">
        <v>13901.236999999999</v>
      </c>
      <c r="S22" s="90">
        <v>14023.211756302999</v>
      </c>
      <c r="T22" s="90">
        <v>14470.216012762005</v>
      </c>
      <c r="U22" s="90">
        <v>14294.192347940003</v>
      </c>
      <c r="V22" s="90">
        <v>14292.585604568003</v>
      </c>
      <c r="W22" s="90">
        <v>14678.444006046004</v>
      </c>
      <c r="X22" s="90">
        <v>14903.874014687997</v>
      </c>
      <c r="Y22" s="90">
        <v>14253.337610639996</v>
      </c>
      <c r="Z22" s="90">
        <v>14296.227666538</v>
      </c>
      <c r="AA22" s="90">
        <v>14478.8</v>
      </c>
      <c r="AB22" s="90">
        <v>14781.9</v>
      </c>
      <c r="AC22" s="91">
        <v>15241.2</v>
      </c>
      <c r="AD22" s="90">
        <v>15806.5</v>
      </c>
      <c r="AE22" s="91">
        <v>16359.4</v>
      </c>
      <c r="AF22" s="91">
        <v>16534.8</v>
      </c>
      <c r="AG22" s="91">
        <v>17158.599999999999</v>
      </c>
      <c r="AH22" s="91">
        <v>17744.8</v>
      </c>
      <c r="AI22" s="90">
        <v>18238.534000000003</v>
      </c>
      <c r="AJ22" s="90">
        <v>19530.127999999997</v>
      </c>
      <c r="AK22" s="90">
        <v>19334.157134118002</v>
      </c>
      <c r="AL22" s="90">
        <v>19761.139190719994</v>
      </c>
      <c r="AM22" s="90">
        <v>21016.5</v>
      </c>
      <c r="AN22" s="90">
        <v>22016</v>
      </c>
      <c r="AO22" s="301">
        <v>21361.3</v>
      </c>
      <c r="AP22" s="328">
        <v>21578.799999999999</v>
      </c>
      <c r="AQ22" s="328">
        <v>22394.728846566999</v>
      </c>
      <c r="AR22" s="328">
        <v>22861.272237926001</v>
      </c>
      <c r="AS22" s="301">
        <v>23393.7</v>
      </c>
      <c r="AT22" s="301">
        <v>23893</v>
      </c>
      <c r="AU22" s="301">
        <v>23910.6</v>
      </c>
      <c r="AV22" s="301">
        <v>25180.7</v>
      </c>
      <c r="AW22" s="301">
        <v>24967.439181321901</v>
      </c>
      <c r="AX22" s="328">
        <v>25982.1</v>
      </c>
      <c r="AY22" s="328">
        <v>27801.200000000001</v>
      </c>
      <c r="AZ22" s="328">
        <v>27899</v>
      </c>
      <c r="BA22" s="301">
        <v>27135.200000000001</v>
      </c>
      <c r="BB22" s="301">
        <v>27173.7</v>
      </c>
      <c r="BC22" s="1480">
        <v>27153.1</v>
      </c>
      <c r="BD22" s="328">
        <v>27133.200000000001</v>
      </c>
      <c r="BE22" s="329">
        <v>26921.7</v>
      </c>
    </row>
    <row r="23" spans="2:57" ht="19.5" customHeight="1" x14ac:dyDescent="0.3">
      <c r="B23" s="71"/>
      <c r="C23" s="214"/>
      <c r="D23" s="1729" t="s">
        <v>29</v>
      </c>
      <c r="E23" s="1730"/>
      <c r="F23" s="269"/>
      <c r="H23" s="754" t="s">
        <v>331</v>
      </c>
      <c r="I23" s="256">
        <v>399.56644827100001</v>
      </c>
      <c r="J23" s="256">
        <v>359.40000000000003</v>
      </c>
      <c r="K23" s="256">
        <v>387.18099999999981</v>
      </c>
      <c r="L23" s="256">
        <v>456.50200533800034</v>
      </c>
      <c r="M23" s="256">
        <v>333.15199999999999</v>
      </c>
      <c r="N23" s="256">
        <v>352.61199999999997</v>
      </c>
      <c r="O23" s="256">
        <v>455.459</v>
      </c>
      <c r="P23" s="256">
        <v>298.29599999999994</v>
      </c>
      <c r="Q23" s="256">
        <v>302.5437</v>
      </c>
      <c r="R23" s="256">
        <v>335.15629999999993</v>
      </c>
      <c r="S23" s="256">
        <v>310.40590159322403</v>
      </c>
      <c r="T23" s="256">
        <v>269.39765737948801</v>
      </c>
      <c r="U23" s="256">
        <v>197.436002941</v>
      </c>
      <c r="V23" s="256">
        <v>278.69803448200003</v>
      </c>
      <c r="W23" s="256">
        <v>175.5</v>
      </c>
      <c r="X23" s="256">
        <v>401.18086012299989</v>
      </c>
      <c r="Y23" s="256">
        <v>112.29446310199998</v>
      </c>
      <c r="Z23" s="256">
        <v>195.824554713</v>
      </c>
      <c r="AA23" s="256">
        <v>197.4</v>
      </c>
      <c r="AB23" s="256">
        <v>40.5</v>
      </c>
      <c r="AC23" s="367">
        <v>256.2</v>
      </c>
      <c r="AD23" s="256">
        <v>53.3</v>
      </c>
      <c r="AE23" s="367">
        <v>166.6</v>
      </c>
      <c r="AF23" s="367">
        <v>73.900000000000006</v>
      </c>
      <c r="AG23" s="367">
        <v>169.1</v>
      </c>
      <c r="AH23" s="367">
        <v>95.799999999999983</v>
      </c>
      <c r="AI23" s="367">
        <v>127.481352883</v>
      </c>
      <c r="AJ23" s="256">
        <v>234.6</v>
      </c>
      <c r="AK23" s="256">
        <v>165.4</v>
      </c>
      <c r="AL23" s="256">
        <v>115.5</v>
      </c>
      <c r="AM23" s="256">
        <v>168.6</v>
      </c>
      <c r="AN23" s="256">
        <v>209.8</v>
      </c>
      <c r="AO23" s="368">
        <v>213.8</v>
      </c>
      <c r="AP23" s="369">
        <v>250.87722817999997</v>
      </c>
      <c r="AQ23" s="369">
        <v>199.61222816500009</v>
      </c>
      <c r="AR23" s="369">
        <v>266.21708003999987</v>
      </c>
      <c r="AS23" s="368">
        <v>179.1</v>
      </c>
      <c r="AT23" s="368">
        <v>234.6</v>
      </c>
      <c r="AU23" s="368">
        <v>195.4</v>
      </c>
      <c r="AV23" s="368">
        <v>537.4</v>
      </c>
      <c r="AW23" s="368">
        <v>151.30000000000001</v>
      </c>
      <c r="AX23" s="369">
        <v>317.3</v>
      </c>
      <c r="AY23" s="369">
        <v>286.10000000000002</v>
      </c>
      <c r="AZ23" s="369">
        <v>1039.5</v>
      </c>
      <c r="BA23" s="368">
        <v>652.6</v>
      </c>
      <c r="BB23" s="368">
        <v>587.6</v>
      </c>
      <c r="BC23" s="1483">
        <v>420.2</v>
      </c>
      <c r="BD23" s="369">
        <v>1238.3</v>
      </c>
      <c r="BE23" s="370">
        <v>420</v>
      </c>
    </row>
    <row r="24" spans="2:57" ht="19.5" customHeight="1" x14ac:dyDescent="0.3">
      <c r="B24" s="71"/>
      <c r="C24" s="214"/>
      <c r="D24" s="1729" t="s">
        <v>30</v>
      </c>
      <c r="E24" s="1730"/>
      <c r="F24" s="269"/>
      <c r="H24" s="1586" t="s">
        <v>328</v>
      </c>
      <c r="I24" s="90">
        <v>114.60499999999999</v>
      </c>
      <c r="J24" s="90">
        <v>92.4</v>
      </c>
      <c r="K24" s="90">
        <v>102.23299999999995</v>
      </c>
      <c r="L24" s="90">
        <v>92.325000000000045</v>
      </c>
      <c r="M24" s="90">
        <v>91.728999999999999</v>
      </c>
      <c r="N24" s="90">
        <v>43.364999999999995</v>
      </c>
      <c r="O24" s="90">
        <v>118.298</v>
      </c>
      <c r="P24" s="90">
        <v>111.66</v>
      </c>
      <c r="Q24" s="90">
        <v>38.609699999999997</v>
      </c>
      <c r="R24" s="90">
        <v>91.063000000000017</v>
      </c>
      <c r="S24" s="90">
        <v>105.626</v>
      </c>
      <c r="T24" s="90">
        <v>110.66673290700001</v>
      </c>
      <c r="U24" s="90">
        <v>25.225030334999996</v>
      </c>
      <c r="V24" s="90">
        <v>35.102680014000001</v>
      </c>
      <c r="W24" s="90">
        <v>24.8</v>
      </c>
      <c r="X24" s="90">
        <v>27.969845599999996</v>
      </c>
      <c r="Y24" s="90">
        <v>-74.79590733900001</v>
      </c>
      <c r="Z24" s="90">
        <v>35.600123592000003</v>
      </c>
      <c r="AA24" s="90">
        <v>39.700000000000003</v>
      </c>
      <c r="AB24" s="90">
        <v>67.3</v>
      </c>
      <c r="AC24" s="91">
        <v>43.2</v>
      </c>
      <c r="AD24" s="90">
        <v>45.8</v>
      </c>
      <c r="AE24" s="91">
        <v>84.5</v>
      </c>
      <c r="AF24" s="91">
        <v>54.7</v>
      </c>
      <c r="AG24" s="91">
        <v>53.6</v>
      </c>
      <c r="AH24" s="91">
        <v>72.099999999999994</v>
      </c>
      <c r="AI24" s="91">
        <v>78.817689541000007</v>
      </c>
      <c r="AJ24" s="90">
        <v>64</v>
      </c>
      <c r="AK24" s="90">
        <v>87.3</v>
      </c>
      <c r="AL24" s="90">
        <v>75.8</v>
      </c>
      <c r="AM24" s="90">
        <v>93.4</v>
      </c>
      <c r="AN24" s="90">
        <v>107.8</v>
      </c>
      <c r="AO24" s="301">
        <v>99.5</v>
      </c>
      <c r="AP24" s="328">
        <v>125.09983455</v>
      </c>
      <c r="AQ24" s="328">
        <v>74.64492158100002</v>
      </c>
      <c r="AR24" s="328">
        <v>88.05373508800001</v>
      </c>
      <c r="AS24" s="301">
        <v>58.4</v>
      </c>
      <c r="AT24" s="301">
        <v>57.1</v>
      </c>
      <c r="AU24" s="301">
        <v>40.6</v>
      </c>
      <c r="AV24" s="301">
        <v>81</v>
      </c>
      <c r="AW24" s="301">
        <v>15.4</v>
      </c>
      <c r="AX24" s="301">
        <v>147.30000000000001</v>
      </c>
      <c r="AY24" s="328">
        <v>64.7</v>
      </c>
      <c r="AZ24" s="328">
        <v>160.1</v>
      </c>
      <c r="BA24" s="301">
        <v>90.2</v>
      </c>
      <c r="BB24" s="301">
        <v>41.9</v>
      </c>
      <c r="BC24" s="1480">
        <v>109.1</v>
      </c>
      <c r="BD24" s="328">
        <v>86.7</v>
      </c>
      <c r="BE24" s="329">
        <v>75.599999999999994</v>
      </c>
    </row>
    <row r="25" spans="2:57" ht="19.5" customHeight="1" x14ac:dyDescent="0.3">
      <c r="B25" s="71"/>
      <c r="C25" s="56"/>
      <c r="D25" s="56"/>
      <c r="E25" s="334"/>
      <c r="F25" s="56"/>
      <c r="H25" s="1586" t="s">
        <v>329</v>
      </c>
      <c r="I25" s="90">
        <v>204.601</v>
      </c>
      <c r="J25" s="90">
        <v>182.40000000000003</v>
      </c>
      <c r="K25" s="90">
        <v>196.81699999999995</v>
      </c>
      <c r="L25" s="90">
        <v>278.4910000000001</v>
      </c>
      <c r="M25" s="90">
        <v>173.26500000000001</v>
      </c>
      <c r="N25" s="90">
        <v>226.30900000000003</v>
      </c>
      <c r="O25" s="90">
        <v>247.76300000000001</v>
      </c>
      <c r="P25" s="90">
        <v>79.840999999999994</v>
      </c>
      <c r="Q25" s="90">
        <v>197.71599999999998</v>
      </c>
      <c r="R25" s="90">
        <v>172.8532999999999</v>
      </c>
      <c r="S25" s="90">
        <v>129.34356010500005</v>
      </c>
      <c r="T25" s="90">
        <v>92.579799202999993</v>
      </c>
      <c r="U25" s="90">
        <v>117.63969077076801</v>
      </c>
      <c r="V25" s="90">
        <v>163.05144376400006</v>
      </c>
      <c r="W25" s="90">
        <v>98.5</v>
      </c>
      <c r="X25" s="90">
        <v>298.84786602399987</v>
      </c>
      <c r="Y25" s="90">
        <v>128.755873138</v>
      </c>
      <c r="Z25" s="90">
        <v>94.574946874999995</v>
      </c>
      <c r="AA25" s="90">
        <v>97.2</v>
      </c>
      <c r="AB25" s="90">
        <v>-97.1</v>
      </c>
      <c r="AC25" s="91">
        <v>130</v>
      </c>
      <c r="AD25" s="90">
        <v>-73.400000000000006</v>
      </c>
      <c r="AE25" s="91">
        <v>13</v>
      </c>
      <c r="AF25" s="91">
        <v>-78</v>
      </c>
      <c r="AG25" s="91">
        <v>10</v>
      </c>
      <c r="AH25" s="91">
        <v>-74.400000000000006</v>
      </c>
      <c r="AI25" s="90">
        <v>-49.116963464000001</v>
      </c>
      <c r="AJ25" s="90">
        <v>55.6</v>
      </c>
      <c r="AK25" s="90">
        <v>-30.3</v>
      </c>
      <c r="AL25" s="90">
        <v>-60.6</v>
      </c>
      <c r="AM25" s="90">
        <v>-35.4</v>
      </c>
      <c r="AN25" s="90">
        <v>-13.8</v>
      </c>
      <c r="AO25" s="301">
        <v>5.0999999999999996</v>
      </c>
      <c r="AP25" s="328">
        <v>20.948707982179986</v>
      </c>
      <c r="AQ25" s="328">
        <v>66.753166002000086</v>
      </c>
      <c r="AR25" s="328">
        <v>87.869588920999874</v>
      </c>
      <c r="AS25" s="301">
        <v>50</v>
      </c>
      <c r="AT25" s="301">
        <v>87.8</v>
      </c>
      <c r="AU25" s="301">
        <v>67.400000000000006</v>
      </c>
      <c r="AV25" s="301">
        <v>299.7</v>
      </c>
      <c r="AW25" s="301">
        <v>41.5</v>
      </c>
      <c r="AX25" s="301">
        <v>-29.2</v>
      </c>
      <c r="AY25" s="328">
        <v>153.69999999999999</v>
      </c>
      <c r="AZ25" s="328">
        <v>729.2</v>
      </c>
      <c r="BA25" s="301">
        <v>398.6</v>
      </c>
      <c r="BB25" s="301">
        <v>377.1</v>
      </c>
      <c r="BC25" s="1480">
        <v>122.9</v>
      </c>
      <c r="BD25" s="328">
        <v>922</v>
      </c>
      <c r="BE25" s="329">
        <v>167.7</v>
      </c>
    </row>
    <row r="26" spans="2:57" ht="19.5" customHeight="1" x14ac:dyDescent="0.3">
      <c r="B26" s="71"/>
      <c r="C26" s="1721" t="s">
        <v>6</v>
      </c>
      <c r="D26" s="1721"/>
      <c r="E26" s="1722"/>
      <c r="H26" s="1587" t="s">
        <v>330</v>
      </c>
      <c r="I26" s="372">
        <v>80.360448270999996</v>
      </c>
      <c r="J26" s="372">
        <v>84.500000000000014</v>
      </c>
      <c r="K26" s="372">
        <v>88.130999999999972</v>
      </c>
      <c r="L26" s="372">
        <v>85.686005338000029</v>
      </c>
      <c r="M26" s="372">
        <v>68.158000000000001</v>
      </c>
      <c r="N26" s="372">
        <v>82.938000000000002</v>
      </c>
      <c r="O26" s="372">
        <v>89.397999999999996</v>
      </c>
      <c r="P26" s="372">
        <v>106.795</v>
      </c>
      <c r="Q26" s="372">
        <v>65.968000000000004</v>
      </c>
      <c r="R26" s="372">
        <v>71.489999999999995</v>
      </c>
      <c r="S26" s="372">
        <v>75.436341488223988</v>
      </c>
      <c r="T26" s="372">
        <v>66.151125269488006</v>
      </c>
      <c r="U26" s="372">
        <v>54.571281835232</v>
      </c>
      <c r="V26" s="372">
        <v>80.543910703999998</v>
      </c>
      <c r="W26" s="372">
        <v>52.182248739696021</v>
      </c>
      <c r="X26" s="372">
        <v>74.363148499000019</v>
      </c>
      <c r="Y26" s="372">
        <v>58.334497302999999</v>
      </c>
      <c r="Z26" s="372">
        <v>65.649484246</v>
      </c>
      <c r="AA26" s="372">
        <v>60.5</v>
      </c>
      <c r="AB26" s="372">
        <v>70.3</v>
      </c>
      <c r="AC26" s="373">
        <v>83</v>
      </c>
      <c r="AD26" s="372">
        <v>81</v>
      </c>
      <c r="AE26" s="373">
        <v>69</v>
      </c>
      <c r="AF26" s="373">
        <v>97.1</v>
      </c>
      <c r="AG26" s="373">
        <v>105.5</v>
      </c>
      <c r="AH26" s="373">
        <v>98.1</v>
      </c>
      <c r="AI26" s="373">
        <v>97.780626806000001</v>
      </c>
      <c r="AJ26" s="372">
        <v>115</v>
      </c>
      <c r="AK26" s="372">
        <v>108.4</v>
      </c>
      <c r="AL26" s="372">
        <v>100.3</v>
      </c>
      <c r="AM26" s="372">
        <v>110.6</v>
      </c>
      <c r="AN26" s="372">
        <v>115.9</v>
      </c>
      <c r="AO26" s="374">
        <v>109.2</v>
      </c>
      <c r="AP26" s="375">
        <v>104.82868564782</v>
      </c>
      <c r="AQ26" s="375">
        <v>58.214140581999985</v>
      </c>
      <c r="AR26" s="375">
        <v>90.293756031000001</v>
      </c>
      <c r="AS26" s="374">
        <v>70.7</v>
      </c>
      <c r="AT26" s="374">
        <v>89.7</v>
      </c>
      <c r="AU26" s="374">
        <v>87.4</v>
      </c>
      <c r="AV26" s="374">
        <v>156.69999999999999</v>
      </c>
      <c r="AW26" s="374">
        <v>94.4</v>
      </c>
      <c r="AX26" s="374">
        <v>199.2</v>
      </c>
      <c r="AY26" s="375">
        <v>67.8</v>
      </c>
      <c r="AZ26" s="375">
        <v>150.19999999999999</v>
      </c>
      <c r="BA26" s="374">
        <v>163.80000000000001</v>
      </c>
      <c r="BB26" s="374">
        <v>168.6</v>
      </c>
      <c r="BC26" s="1484">
        <v>188.2</v>
      </c>
      <c r="BD26" s="375">
        <v>229.6</v>
      </c>
      <c r="BE26" s="376">
        <v>176.7</v>
      </c>
    </row>
    <row r="27" spans="2:57" ht="19.5" customHeight="1" x14ac:dyDescent="0.3">
      <c r="B27" s="71"/>
      <c r="C27" s="238"/>
      <c r="D27" s="235"/>
      <c r="E27" s="236"/>
      <c r="F27" s="56"/>
      <c r="H27" s="318" t="s">
        <v>332</v>
      </c>
      <c r="I27" s="317">
        <v>7.4088766860212017E-3</v>
      </c>
      <c r="J27" s="317">
        <v>6.6108219261032872E-3</v>
      </c>
      <c r="K27" s="317">
        <v>7.0822922079394213E-3</v>
      </c>
      <c r="L27" s="317">
        <v>8.4526421931263168E-3</v>
      </c>
      <c r="M27" s="317">
        <v>6.2800363179468131E-3</v>
      </c>
      <c r="N27" s="317">
        <v>6.6056477045108577E-3</v>
      </c>
      <c r="O27" s="317">
        <v>8.3788347383087595E-3</v>
      </c>
      <c r="P27" s="317">
        <v>5.4725210806230882E-3</v>
      </c>
      <c r="Q27" s="317">
        <v>5.5027861310038458E-3</v>
      </c>
      <c r="R27" s="317">
        <v>6.0127050790757903E-3</v>
      </c>
      <c r="S27" s="317">
        <v>5.5135621110149165E-3</v>
      </c>
      <c r="T27" s="317">
        <v>4.7144590718731141E-3</v>
      </c>
      <c r="U27" s="317">
        <v>3.4042447706940761E-3</v>
      </c>
      <c r="V27" s="317">
        <v>4.7696663174212383E-3</v>
      </c>
      <c r="W27" s="317">
        <v>2.9586150408899381E-3</v>
      </c>
      <c r="X27" s="317">
        <v>6.6104947747189736E-3</v>
      </c>
      <c r="Y27" s="317">
        <v>1.8231635588737099E-3</v>
      </c>
      <c r="Z27" s="317">
        <v>3.1332022043765793E-3</v>
      </c>
      <c r="AA27" s="317">
        <v>3.1059260537649428E-3</v>
      </c>
      <c r="AB27" s="377">
        <v>6.2998022095611564E-4</v>
      </c>
      <c r="AC27" s="317">
        <v>3.8914679906062516E-3</v>
      </c>
      <c r="AD27" s="317">
        <v>7.8796832973443952E-4</v>
      </c>
      <c r="AE27" s="377">
        <v>2.370890699234868E-3</v>
      </c>
      <c r="AF27" s="377">
        <v>1E-3</v>
      </c>
      <c r="AG27" s="377">
        <v>2.3E-3</v>
      </c>
      <c r="AH27" s="377">
        <v>1.29327881447642E-3</v>
      </c>
      <c r="AI27" s="377">
        <v>1.6635196405634677E-3</v>
      </c>
      <c r="AJ27" s="317">
        <v>2.9859147555520694E-3</v>
      </c>
      <c r="AK27" s="317">
        <v>2.0879547635123427E-3</v>
      </c>
      <c r="AL27" s="317">
        <v>1.4556636499888647E-3</v>
      </c>
      <c r="AM27" s="317">
        <v>2.0999999999999999E-3</v>
      </c>
      <c r="AN27" s="317">
        <v>2.5000000000000001E-3</v>
      </c>
      <c r="AO27" s="378">
        <v>2.5000000000000001E-3</v>
      </c>
      <c r="AP27" s="379">
        <v>2.8999999999999998E-3</v>
      </c>
      <c r="AQ27" s="379">
        <v>2.2000000000000001E-3</v>
      </c>
      <c r="AR27" s="379">
        <v>2.8999999999999998E-3</v>
      </c>
      <c r="AS27" s="378">
        <v>2E-3</v>
      </c>
      <c r="AT27" s="378">
        <v>2.5000000000000001E-3</v>
      </c>
      <c r="AU27" s="378">
        <v>2E-3</v>
      </c>
      <c r="AV27" s="378">
        <v>5.4000000000000003E-3</v>
      </c>
      <c r="AW27" s="378">
        <v>1.5E-3</v>
      </c>
      <c r="AX27" s="378">
        <v>3.0999999999999999E-3</v>
      </c>
      <c r="AY27" s="379">
        <v>2.7000000000000001E-3</v>
      </c>
      <c r="AZ27" s="377">
        <v>9.7000000000000003E-3</v>
      </c>
      <c r="BA27" s="317">
        <v>6.3E-3</v>
      </c>
      <c r="BB27" s="317">
        <v>5.5999999999999999E-3</v>
      </c>
      <c r="BC27" s="1485">
        <v>3.8E-3</v>
      </c>
      <c r="BD27" s="377">
        <v>1.1299999999999999E-2</v>
      </c>
      <c r="BE27" s="380">
        <v>3.8E-3</v>
      </c>
    </row>
    <row r="28" spans="2:57" ht="19.5" customHeight="1" x14ac:dyDescent="0.3">
      <c r="B28" s="253"/>
      <c r="C28" s="1721" t="s">
        <v>7</v>
      </c>
      <c r="D28" s="1721"/>
      <c r="E28" s="1736"/>
      <c r="H28" s="304" t="s">
        <v>328</v>
      </c>
      <c r="I28" s="179">
        <v>4.5019294617165374E-3</v>
      </c>
      <c r="J28" s="179">
        <v>3.6062255339562783E-3</v>
      </c>
      <c r="K28" s="179">
        <v>3.9695608559792862E-3</v>
      </c>
      <c r="L28" s="179">
        <v>3.6130606524395147E-3</v>
      </c>
      <c r="M28" s="179">
        <v>3.6514320067591965E-3</v>
      </c>
      <c r="N28" s="179">
        <v>1.7262407729688586E-3</v>
      </c>
      <c r="O28" s="179">
        <v>4.6184954345489197E-3</v>
      </c>
      <c r="P28" s="179">
        <v>4.3014106649891751E-3</v>
      </c>
      <c r="Q28" s="179">
        <v>1.4596378638292527E-3</v>
      </c>
      <c r="R28" s="179">
        <v>3.3595668891141638E-3</v>
      </c>
      <c r="S28" s="179">
        <v>3.8218833189532855E-3</v>
      </c>
      <c r="T28" s="179">
        <v>3.8889866945579655E-3</v>
      </c>
      <c r="U28" s="179">
        <v>8.6946275069452802E-4</v>
      </c>
      <c r="V28" s="179">
        <v>1.2274811994965077E-3</v>
      </c>
      <c r="W28" s="179">
        <v>8.6376062514387719E-4</v>
      </c>
      <c r="X28" s="179">
        <v>9.4005700615354447E-4</v>
      </c>
      <c r="Y28" s="179">
        <v>-2.4490606425793837E-3</v>
      </c>
      <c r="Z28" s="179">
        <v>1.14222432950172E-3</v>
      </c>
      <c r="AA28" s="179">
        <v>1.2531806962901562E-3</v>
      </c>
      <c r="AB28" s="381">
        <v>2.0871791691949959E-3</v>
      </c>
      <c r="AC28" s="179">
        <v>1.3002971570296939E-3</v>
      </c>
      <c r="AD28" s="179">
        <v>1.3542422822235003E-3</v>
      </c>
      <c r="AE28" s="381">
        <v>2.4148394024629933E-3</v>
      </c>
      <c r="AF28" s="381">
        <v>1.5306650697753813E-3</v>
      </c>
      <c r="AG28" s="381">
        <v>1.4796013081773507E-3</v>
      </c>
      <c r="AH28" s="381">
        <v>1.9605337219957743E-3</v>
      </c>
      <c r="AI28" s="381">
        <v>2.0925188772741334E-3</v>
      </c>
      <c r="AJ28" s="179">
        <v>1.6563762695724744E-3</v>
      </c>
      <c r="AK28" s="179">
        <v>2.2000000000000001E-3</v>
      </c>
      <c r="AL28" s="179">
        <v>1.928818973400272E-3</v>
      </c>
      <c r="AM28" s="179">
        <v>2.3E-3</v>
      </c>
      <c r="AN28" s="179">
        <v>2.7000000000000001E-3</v>
      </c>
      <c r="AO28" s="382">
        <v>2.3999999999999998E-3</v>
      </c>
      <c r="AP28" s="383">
        <v>2.8999999999999998E-3</v>
      </c>
      <c r="AQ28" s="383">
        <v>1.6999999999999999E-3</v>
      </c>
      <c r="AR28" s="383">
        <v>2E-3</v>
      </c>
      <c r="AS28" s="382">
        <v>1.2999999999999999E-3</v>
      </c>
      <c r="AT28" s="382">
        <v>1.1999999999999999E-3</v>
      </c>
      <c r="AU28" s="382">
        <v>8.9999999999999998E-4</v>
      </c>
      <c r="AV28" s="382">
        <v>1.6999999999999999E-3</v>
      </c>
      <c r="AW28" s="382">
        <v>2.9999999999999997E-4</v>
      </c>
      <c r="AX28" s="382">
        <v>3.0999999999999999E-3</v>
      </c>
      <c r="AY28" s="383">
        <v>1.4E-3</v>
      </c>
      <c r="AZ28" s="383">
        <v>3.3999999999999998E-3</v>
      </c>
      <c r="BA28" s="382">
        <v>2E-3</v>
      </c>
      <c r="BB28" s="382">
        <v>8.9999999999999998E-4</v>
      </c>
      <c r="BC28" s="1486">
        <v>2.3999999999999998E-3</v>
      </c>
      <c r="BD28" s="383">
        <v>1.9E-3</v>
      </c>
      <c r="BE28" s="384">
        <v>1.6000000000000001E-3</v>
      </c>
    </row>
    <row r="29" spans="2:57" ht="19.5" customHeight="1" x14ac:dyDescent="0.3">
      <c r="B29" s="253"/>
      <c r="C29" s="56"/>
      <c r="D29" s="243"/>
      <c r="E29" s="291"/>
      <c r="F29" s="56"/>
      <c r="H29" s="304" t="s">
        <v>329</v>
      </c>
      <c r="I29" s="179">
        <v>8.0188114127207853E-3</v>
      </c>
      <c r="J29" s="179">
        <v>7.0696579069678914E-3</v>
      </c>
      <c r="K29" s="179">
        <v>7.588072616427079E-3</v>
      </c>
      <c r="L29" s="179">
        <v>1.1007274155886844E-2</v>
      </c>
      <c r="M29" s="179">
        <v>7.0203834242455613E-3</v>
      </c>
      <c r="N29" s="179">
        <v>9.0542982755622663E-3</v>
      </c>
      <c r="O29" s="179">
        <v>9.7778537229020173E-3</v>
      </c>
      <c r="P29" s="179">
        <v>3.1971213074621844E-3</v>
      </c>
      <c r="Q29" s="179">
        <v>7.9203771361153804E-3</v>
      </c>
      <c r="R29" s="179">
        <v>6.8701101569830494E-3</v>
      </c>
      <c r="S29" s="179">
        <v>5.1386153468530402E-3</v>
      </c>
      <c r="T29" s="179">
        <v>3.6848071914559483E-3</v>
      </c>
      <c r="U29" s="179">
        <v>4.6334447220619645E-3</v>
      </c>
      <c r="V29" s="179">
        <v>6.208958550481764E-3</v>
      </c>
      <c r="W29" s="179">
        <v>3.6501420745844119E-3</v>
      </c>
      <c r="X29" s="179">
        <v>1.0971995742920102E-2</v>
      </c>
      <c r="Y29" s="179">
        <v>4.6977668550612483E-3</v>
      </c>
      <c r="Z29" s="179">
        <v>3.4064180377641677E-3</v>
      </c>
      <c r="AA29" s="179">
        <v>3.437099863296985E-3</v>
      </c>
      <c r="AB29" s="381">
        <v>-3.4173891813677913E-3</v>
      </c>
      <c r="AC29" s="179">
        <v>4.5098801065719361E-3</v>
      </c>
      <c r="AD29" s="179">
        <v>-2.4579527664526286E-3</v>
      </c>
      <c r="AE29" s="381">
        <v>4.1686441004066031E-4</v>
      </c>
      <c r="AF29" s="381">
        <v>-2.4718451293955467E-3</v>
      </c>
      <c r="AG29" s="381">
        <v>3.1423714220173398E-4</v>
      </c>
      <c r="AH29" s="381">
        <v>-2.2588818231362331E-3</v>
      </c>
      <c r="AI29" s="381">
        <v>-1.4249536523634463E-3</v>
      </c>
      <c r="AJ29" s="179">
        <v>1.579131150556012E-3</v>
      </c>
      <c r="AK29" s="179">
        <v>-8.9999999999999998E-4</v>
      </c>
      <c r="AL29" s="179">
        <v>-1.7229090377294239E-3</v>
      </c>
      <c r="AM29" s="179">
        <v>-1E-3</v>
      </c>
      <c r="AN29" s="179">
        <v>-4.0000000000000002E-4</v>
      </c>
      <c r="AO29" s="382">
        <v>1E-4</v>
      </c>
      <c r="AP29" s="383">
        <v>5.0000000000000001E-4</v>
      </c>
      <c r="AQ29" s="383">
        <v>1.6000000000000001E-3</v>
      </c>
      <c r="AR29" s="383">
        <v>2.0999999999999999E-3</v>
      </c>
      <c r="AS29" s="382">
        <v>1.1999999999999999E-3</v>
      </c>
      <c r="AT29" s="382">
        <v>2.0999999999999999E-3</v>
      </c>
      <c r="AU29" s="382">
        <v>1.6000000000000001E-3</v>
      </c>
      <c r="AV29" s="382">
        <v>6.6E-3</v>
      </c>
      <c r="AW29" s="382">
        <v>8.9999999999999998E-4</v>
      </c>
      <c r="AX29" s="382">
        <v>-5.9999999999999995E-4</v>
      </c>
      <c r="AY29" s="383">
        <v>2.8999999999999998E-3</v>
      </c>
      <c r="AZ29" s="381">
        <v>1.37E-2</v>
      </c>
      <c r="BA29" s="179">
        <v>7.6E-3</v>
      </c>
      <c r="BB29" s="179">
        <v>7.0000000000000001E-3</v>
      </c>
      <c r="BC29" s="1487">
        <v>2.2000000000000001E-3</v>
      </c>
      <c r="BD29" s="381">
        <v>1.6299999999999999E-2</v>
      </c>
      <c r="BE29" s="385">
        <v>3.0000000000000001E-3</v>
      </c>
    </row>
    <row r="30" spans="2:57" ht="19.5" customHeight="1" x14ac:dyDescent="0.3">
      <c r="B30" s="253"/>
      <c r="C30" s="1721" t="s">
        <v>31</v>
      </c>
      <c r="D30" s="1721"/>
      <c r="E30" s="1736"/>
      <c r="H30" s="386" t="s">
        <v>330</v>
      </c>
      <c r="I30" s="387">
        <v>2.7159971464952221E-2</v>
      </c>
      <c r="J30" s="387">
        <v>2.8715652511379218E-2</v>
      </c>
      <c r="K30" s="387">
        <v>2.960428069749654E-2</v>
      </c>
      <c r="L30" s="387">
        <v>2.7173797119834014E-2</v>
      </c>
      <c r="M30" s="387">
        <v>2.098640330367977E-2</v>
      </c>
      <c r="N30" s="387">
        <v>2.5404688310284061E-2</v>
      </c>
      <c r="O30" s="387">
        <v>2.6254113493433165E-2</v>
      </c>
      <c r="P30" s="387">
        <v>2.9862171099656734E-2</v>
      </c>
      <c r="Q30" s="387">
        <v>1.8501335196330588E-2</v>
      </c>
      <c r="R30" s="387">
        <v>2.0569230952376755E-2</v>
      </c>
      <c r="S30" s="387">
        <v>2.1611553988852665E-2</v>
      </c>
      <c r="T30" s="387">
        <v>1.8573019941477885E-2</v>
      </c>
      <c r="U30" s="387">
        <v>1.5177446002272001E-2</v>
      </c>
      <c r="V30" s="387">
        <v>2.2540185770585211E-2</v>
      </c>
      <c r="W30" s="387">
        <v>1.4409497885592083E-2</v>
      </c>
      <c r="X30" s="387">
        <v>2.0110161332693267E-2</v>
      </c>
      <c r="Y30" s="387">
        <v>1.6005507811268641E-2</v>
      </c>
      <c r="Z30" s="387">
        <v>1.8395932437816561E-2</v>
      </c>
      <c r="AA30" s="387">
        <v>1.682014021355175E-2</v>
      </c>
      <c r="AB30" s="387">
        <v>1.9220319404525524E-2</v>
      </c>
      <c r="AC30" s="387">
        <v>2.2116303779423179E-2</v>
      </c>
      <c r="AD30" s="387">
        <v>2.0871111225630238E-2</v>
      </c>
      <c r="AE30" s="388">
        <v>1.7161030781044521E-2</v>
      </c>
      <c r="AF30" s="388">
        <v>2.3615105398520103E-2</v>
      </c>
      <c r="AG30" s="388">
        <v>2.5100000000000001E-2</v>
      </c>
      <c r="AH30" s="388">
        <v>2.2484915509663816E-2</v>
      </c>
      <c r="AI30" s="388">
        <v>2.1739092171058967E-2</v>
      </c>
      <c r="AJ30" s="387">
        <v>2.4358818959485513E-2</v>
      </c>
      <c r="AK30" s="387">
        <v>2.23E-2</v>
      </c>
      <c r="AL30" s="387">
        <v>2.0580593351155006E-2</v>
      </c>
      <c r="AM30" s="387">
        <v>2.1499999999999998E-2</v>
      </c>
      <c r="AN30" s="387">
        <v>2.1399999999999999E-2</v>
      </c>
      <c r="AO30" s="389">
        <v>2.0299999999999999E-2</v>
      </c>
      <c r="AP30" s="390">
        <v>1.9599999999999999E-2</v>
      </c>
      <c r="AQ30" s="390">
        <v>1.0500000000000001E-2</v>
      </c>
      <c r="AR30" s="390">
        <v>1.5900000000000001E-2</v>
      </c>
      <c r="AS30" s="389">
        <v>1.24E-2</v>
      </c>
      <c r="AT30" s="389">
        <v>1.52E-2</v>
      </c>
      <c r="AU30" s="389">
        <v>1.4500000000000001E-2</v>
      </c>
      <c r="AV30" s="389">
        <v>2.53E-2</v>
      </c>
      <c r="AW30" s="389">
        <v>1.4999999999999999E-2</v>
      </c>
      <c r="AX30" s="389">
        <v>1.5900000000000001E-2</v>
      </c>
      <c r="AY30" s="390">
        <v>9.7999999999999997E-3</v>
      </c>
      <c r="AZ30" s="388">
        <v>2.1399999999999999E-2</v>
      </c>
      <c r="BA30" s="387">
        <v>2.41E-2</v>
      </c>
      <c r="BB30" s="387">
        <v>2.4899999999999999E-2</v>
      </c>
      <c r="BC30" s="1488">
        <v>2.75E-2</v>
      </c>
      <c r="BD30" s="388">
        <v>3.3599999999999998E-2</v>
      </c>
      <c r="BE30" s="391">
        <v>2.63E-2</v>
      </c>
    </row>
    <row r="31" spans="2:57" ht="19.5" customHeight="1" x14ac:dyDescent="0.3">
      <c r="B31" s="253"/>
      <c r="C31" s="56"/>
      <c r="D31" s="243"/>
      <c r="E31" s="291"/>
      <c r="F31" s="56"/>
      <c r="H31" s="318" t="s">
        <v>333</v>
      </c>
      <c r="I31" s="317">
        <v>7.4088766860212017E-3</v>
      </c>
      <c r="J31" s="317">
        <v>6.9802337749118844E-3</v>
      </c>
      <c r="K31" s="317">
        <v>7.0200141554683437E-3</v>
      </c>
      <c r="L31" s="317">
        <v>7.3941756757502312E-3</v>
      </c>
      <c r="M31" s="317">
        <v>6.2800363179468131E-3</v>
      </c>
      <c r="N31" s="317">
        <v>6.4195257432143717E-3</v>
      </c>
      <c r="O31" s="317">
        <v>7.0834371446229175E-3</v>
      </c>
      <c r="P31" s="317">
        <v>6.6829291233275519E-3</v>
      </c>
      <c r="Q31" s="317">
        <v>5.5027861310038458E-3</v>
      </c>
      <c r="R31" s="317">
        <v>5.7651136309372812E-3</v>
      </c>
      <c r="S31" s="317">
        <v>5.680067774784938E-3</v>
      </c>
      <c r="T31" s="317">
        <v>5.4312855504165033E-3</v>
      </c>
      <c r="U31" s="317">
        <v>3.4042447706940761E-3</v>
      </c>
      <c r="V31" s="317">
        <v>4.0925753323123454E-3</v>
      </c>
      <c r="W31" s="317">
        <v>3.7030352326026836E-3</v>
      </c>
      <c r="X31" s="317">
        <v>4.4476864275222721E-3</v>
      </c>
      <c r="Y31" s="317">
        <v>1.8231635588737099E-3</v>
      </c>
      <c r="Z31" s="317">
        <v>2.4813970978725996E-3</v>
      </c>
      <c r="AA31" s="317">
        <v>2.6928890075137808E-3</v>
      </c>
      <c r="AB31" s="377">
        <v>2.1595465126818944E-3</v>
      </c>
      <c r="AC31" s="317">
        <v>3.8914679906062516E-3</v>
      </c>
      <c r="AD31" s="317">
        <v>2.3092881759098098E-3</v>
      </c>
      <c r="AE31" s="377">
        <v>2.3320181444089752E-3</v>
      </c>
      <c r="AF31" s="377">
        <v>1.9987812522168301E-3</v>
      </c>
      <c r="AG31" s="377">
        <v>2.3390902826948296E-3</v>
      </c>
      <c r="AH31" s="377">
        <v>1.8069609949267755E-3</v>
      </c>
      <c r="AI31" s="377">
        <v>1.7564868385026146E-3</v>
      </c>
      <c r="AJ31" s="317">
        <v>2.078644568907208E-3</v>
      </c>
      <c r="AK31" s="317">
        <v>2.0879547635123427E-3</v>
      </c>
      <c r="AL31" s="317">
        <v>1.7827225680786211E-3</v>
      </c>
      <c r="AM31" s="317">
        <v>1.9E-3</v>
      </c>
      <c r="AN31" s="317">
        <v>2E-3</v>
      </c>
      <c r="AO31" s="378">
        <v>2.5000000000000001E-3</v>
      </c>
      <c r="AP31" s="379">
        <v>2.7000000000000001E-3</v>
      </c>
      <c r="AQ31" s="379">
        <v>2.5000000000000001E-3</v>
      </c>
      <c r="AR31" s="379">
        <v>2.5999999999999999E-3</v>
      </c>
      <c r="AS31" s="378">
        <v>2E-3</v>
      </c>
      <c r="AT31" s="378">
        <v>2.2000000000000001E-3</v>
      </c>
      <c r="AU31" s="378">
        <v>2.2000000000000001E-3</v>
      </c>
      <c r="AV31" s="378">
        <v>3.0000000000000001E-3</v>
      </c>
      <c r="AW31" s="378">
        <v>1.5E-3</v>
      </c>
      <c r="AX31" s="378">
        <v>2.3E-3</v>
      </c>
      <c r="AY31" s="379">
        <v>2.3999999999999998E-3</v>
      </c>
      <c r="AZ31" s="379">
        <v>4.3E-3</v>
      </c>
      <c r="BA31" s="378">
        <v>6.3E-3</v>
      </c>
      <c r="BB31" s="378">
        <v>5.8999999999999999E-3</v>
      </c>
      <c r="BC31" s="1489">
        <v>5.1999999999999998E-3</v>
      </c>
      <c r="BD31" s="379">
        <v>6.7000000000000002E-3</v>
      </c>
      <c r="BE31" s="392">
        <v>3.8E-3</v>
      </c>
    </row>
    <row r="32" spans="2:57" ht="19.5" customHeight="1" x14ac:dyDescent="0.3">
      <c r="B32" s="253"/>
      <c r="C32" s="1721" t="s">
        <v>17</v>
      </c>
      <c r="D32" s="1721"/>
      <c r="E32" s="1736"/>
      <c r="H32" s="304" t="s">
        <v>328</v>
      </c>
      <c r="I32" s="179">
        <v>4.5019294617165374E-3</v>
      </c>
      <c r="J32" s="179">
        <v>4.0395385100466417E-3</v>
      </c>
      <c r="K32" s="179">
        <v>4.0178869584876599E-3</v>
      </c>
      <c r="L32" s="179">
        <v>3.9233922124936428E-3</v>
      </c>
      <c r="M32" s="179">
        <v>3.6514320067591965E-3</v>
      </c>
      <c r="N32" s="179">
        <v>2.6794525694571591E-3</v>
      </c>
      <c r="O32" s="179">
        <v>3.3295919422055608E-3</v>
      </c>
      <c r="P32" s="179">
        <v>3.5776612712818865E-3</v>
      </c>
      <c r="Q32" s="179">
        <v>1.4596378638292527E-3</v>
      </c>
      <c r="R32" s="179">
        <v>2.4226996979244135E-3</v>
      </c>
      <c r="S32" s="179">
        <v>2.9001573282432264E-3</v>
      </c>
      <c r="T32" s="179">
        <v>3.1520412392240242E-3</v>
      </c>
      <c r="U32" s="179">
        <v>8.6946275069452802E-4</v>
      </c>
      <c r="V32" s="179">
        <v>1.0495892055028206E-3</v>
      </c>
      <c r="W32" s="179">
        <v>9.831602556527395E-4</v>
      </c>
      <c r="X32" s="179">
        <v>9.70142436231278E-4</v>
      </c>
      <c r="Y32" s="179">
        <v>-2.4490606425793837E-3</v>
      </c>
      <c r="Z32" s="179">
        <v>-6.3485314810041691E-4</v>
      </c>
      <c r="AA32" s="179">
        <v>5.4025063498752184E-6</v>
      </c>
      <c r="AB32" s="381">
        <v>5.370555006472431E-4</v>
      </c>
      <c r="AC32" s="179">
        <v>1.3002971570296939E-3</v>
      </c>
      <c r="AD32" s="179">
        <v>1.3215996404457005E-3</v>
      </c>
      <c r="AE32" s="381">
        <v>1.6956155145399028E-3</v>
      </c>
      <c r="AF32" s="381">
        <v>1.6537559682328114E-3</v>
      </c>
      <c r="AG32" s="381">
        <v>1.4796013081773507E-3</v>
      </c>
      <c r="AH32" s="381">
        <v>1.7202329225484627E-3</v>
      </c>
      <c r="AI32" s="381">
        <v>1.8451848945596333E-3</v>
      </c>
      <c r="AJ32" s="179">
        <v>1.7960148226539353E-3</v>
      </c>
      <c r="AK32" s="179">
        <v>2.2000000000000001E-3</v>
      </c>
      <c r="AL32" s="179">
        <v>2.0920324715575688E-3</v>
      </c>
      <c r="AM32" s="179">
        <v>2.2000000000000001E-3</v>
      </c>
      <c r="AN32" s="179">
        <v>2.3E-3</v>
      </c>
      <c r="AO32" s="382">
        <v>2.3999999999999998E-3</v>
      </c>
      <c r="AP32" s="383">
        <v>2.7000000000000001E-3</v>
      </c>
      <c r="AQ32" s="383">
        <v>2.3E-3</v>
      </c>
      <c r="AR32" s="383">
        <v>2.2000000000000001E-3</v>
      </c>
      <c r="AS32" s="382">
        <v>1.2999999999999999E-3</v>
      </c>
      <c r="AT32" s="382">
        <v>1.2999999999999999E-3</v>
      </c>
      <c r="AU32" s="382">
        <v>1.1000000000000001E-3</v>
      </c>
      <c r="AV32" s="382">
        <v>1.2999999999999999E-3</v>
      </c>
      <c r="AW32" s="382">
        <v>2.9999999999999997E-4</v>
      </c>
      <c r="AX32" s="382">
        <v>1.6999999999999999E-3</v>
      </c>
      <c r="AY32" s="383">
        <v>1.6000000000000001E-3</v>
      </c>
      <c r="AZ32" s="383">
        <v>2.0999999999999999E-3</v>
      </c>
      <c r="BA32" s="382">
        <v>2E-3</v>
      </c>
      <c r="BB32" s="382">
        <v>1.5E-3</v>
      </c>
      <c r="BC32" s="1486">
        <v>1.8E-3</v>
      </c>
      <c r="BD32" s="383">
        <v>1.8E-3</v>
      </c>
      <c r="BE32" s="384">
        <v>1.6000000000000001E-3</v>
      </c>
    </row>
    <row r="33" spans="2:57" ht="19.5" customHeight="1" x14ac:dyDescent="0.3">
      <c r="B33" s="253"/>
      <c r="C33" s="56"/>
      <c r="D33" s="243"/>
      <c r="E33" s="291"/>
      <c r="F33" s="56"/>
      <c r="H33" s="304" t="s">
        <v>329</v>
      </c>
      <c r="I33" s="179">
        <v>8.0188114127207853E-3</v>
      </c>
      <c r="J33" s="179">
        <v>7.4999031788774142E-3</v>
      </c>
      <c r="K33" s="179">
        <v>7.543795282928094E-3</v>
      </c>
      <c r="L33" s="179">
        <v>8.4372952910091899E-3</v>
      </c>
      <c r="M33" s="179">
        <v>7.0203834242455613E-3</v>
      </c>
      <c r="N33" s="179">
        <v>8.0127540813358412E-3</v>
      </c>
      <c r="O33" s="179">
        <v>8.6277991550009377E-3</v>
      </c>
      <c r="P33" s="179">
        <v>7.2865613118643429E-3</v>
      </c>
      <c r="Q33" s="179">
        <v>7.9203771361153804E-3</v>
      </c>
      <c r="R33" s="179">
        <v>7.4086337817000159E-3</v>
      </c>
      <c r="S33" s="179">
        <v>6.6477088572292941E-3</v>
      </c>
      <c r="T33" s="179">
        <v>5.9118104669186548E-3</v>
      </c>
      <c r="U33" s="179">
        <v>4.6334447220619645E-3</v>
      </c>
      <c r="V33" s="179">
        <v>5.4305608941647328E-3</v>
      </c>
      <c r="W33" s="179">
        <v>4.8266633650059518E-3</v>
      </c>
      <c r="X33" s="179">
        <v>6.4205496172196671E-3</v>
      </c>
      <c r="Y33" s="179">
        <v>4.6977668550612483E-3</v>
      </c>
      <c r="Z33" s="179">
        <v>4.0466233400714121E-3</v>
      </c>
      <c r="AA33" s="179">
        <v>3.8372532818267409E-3</v>
      </c>
      <c r="AB33" s="381">
        <v>1.9941162695374837E-3</v>
      </c>
      <c r="AC33" s="179">
        <v>4.5098801065719361E-3</v>
      </c>
      <c r="AD33" s="179">
        <v>9.6034531710059408E-4</v>
      </c>
      <c r="AE33" s="381">
        <v>7.7319415838482397E-4</v>
      </c>
      <c r="AF33" s="381">
        <v>-6.929940610408973E-5</v>
      </c>
      <c r="AG33" s="381">
        <v>3.1423714220173398E-4</v>
      </c>
      <c r="AH33" s="381">
        <v>-9.921108699302596E-4</v>
      </c>
      <c r="AI33" s="381">
        <v>-1.1415807699280706E-3</v>
      </c>
      <c r="AJ33" s="179">
        <v>-4.3147781514075068E-4</v>
      </c>
      <c r="AK33" s="179">
        <v>-8.9999999999999998E-4</v>
      </c>
      <c r="AL33" s="179">
        <v>-1.3001516786345882E-3</v>
      </c>
      <c r="AM33" s="179">
        <v>-1.1999999999999999E-3</v>
      </c>
      <c r="AN33" s="179">
        <v>-1E-3</v>
      </c>
      <c r="AO33" s="382">
        <v>1E-4</v>
      </c>
      <c r="AP33" s="383">
        <v>2.9999999999999997E-4</v>
      </c>
      <c r="AQ33" s="383">
        <v>8.0000000000000004E-4</v>
      </c>
      <c r="AR33" s="383">
        <v>1.1000000000000001E-3</v>
      </c>
      <c r="AS33" s="382">
        <v>1.1999999999999999E-3</v>
      </c>
      <c r="AT33" s="382">
        <v>1.6999999999999999E-3</v>
      </c>
      <c r="AU33" s="382">
        <v>1.6000000000000001E-3</v>
      </c>
      <c r="AV33" s="382">
        <v>3.0000000000000001E-3</v>
      </c>
      <c r="AW33" s="382">
        <v>8.9999999999999998E-4</v>
      </c>
      <c r="AX33" s="382">
        <v>1E-4</v>
      </c>
      <c r="AY33" s="383">
        <v>1.6999999999999999E-3</v>
      </c>
      <c r="AZ33" s="383">
        <v>4.8999999999999998E-3</v>
      </c>
      <c r="BA33" s="382">
        <v>7.6E-3</v>
      </c>
      <c r="BB33" s="382">
        <v>7.3000000000000001E-3</v>
      </c>
      <c r="BC33" s="1486">
        <v>5.5999999999999999E-3</v>
      </c>
      <c r="BD33" s="383">
        <v>8.3000000000000001E-3</v>
      </c>
      <c r="BE33" s="384">
        <v>3.0000000000000001E-3</v>
      </c>
    </row>
    <row r="34" spans="2:57" ht="19.5" customHeight="1" x14ac:dyDescent="0.3">
      <c r="B34" s="253"/>
      <c r="C34" s="1726" t="s">
        <v>8</v>
      </c>
      <c r="D34" s="1726"/>
      <c r="E34" s="1727"/>
      <c r="H34" s="286" t="s">
        <v>330</v>
      </c>
      <c r="I34" s="393">
        <v>2.7159971464952221E-2</v>
      </c>
      <c r="J34" s="393">
        <v>2.8012280150415642E-2</v>
      </c>
      <c r="K34" s="393">
        <v>2.8385440556059276E-2</v>
      </c>
      <c r="L34" s="393">
        <v>2.7779097957200936E-2</v>
      </c>
      <c r="M34" s="393">
        <v>2.098640330367977E-2</v>
      </c>
      <c r="N34" s="393">
        <v>2.3107047506531118E-2</v>
      </c>
      <c r="O34" s="393">
        <v>2.4099431661704397E-2</v>
      </c>
      <c r="P34" s="393">
        <v>2.5594727932321478E-2</v>
      </c>
      <c r="Q34" s="393">
        <v>1.8501335196330588E-2</v>
      </c>
      <c r="R34" s="393">
        <v>1.9439737739329447E-2</v>
      </c>
      <c r="S34" s="393">
        <v>2.0114344314425034E-2</v>
      </c>
      <c r="T34" s="393">
        <v>1.9673448007394539E-2</v>
      </c>
      <c r="U34" s="393">
        <v>1.5177446002272001E-2</v>
      </c>
      <c r="V34" s="393">
        <v>1.8828326842540367E-2</v>
      </c>
      <c r="W34" s="393">
        <v>1.7301673320937315E-2</v>
      </c>
      <c r="X34" s="393">
        <v>1.8010949073164698E-2</v>
      </c>
      <c r="Y34" s="393">
        <v>1.6005507811268641E-2</v>
      </c>
      <c r="Z34" s="393">
        <v>1.7119562948685874E-2</v>
      </c>
      <c r="AA34" s="393">
        <v>1.6983886352196997E-2</v>
      </c>
      <c r="AB34" s="394">
        <v>1.7519562497076882E-2</v>
      </c>
      <c r="AC34" s="393">
        <v>2.2116303779423179E-2</v>
      </c>
      <c r="AD34" s="393">
        <v>2.1470839806587882E-2</v>
      </c>
      <c r="AE34" s="394">
        <v>1.9982097584245875E-2</v>
      </c>
      <c r="AF34" s="394">
        <v>2.0965705415643045E-2</v>
      </c>
      <c r="AG34" s="394">
        <v>2.5100000000000001E-2</v>
      </c>
      <c r="AH34" s="394">
        <v>2.3748887013931283E-2</v>
      </c>
      <c r="AI34" s="394">
        <v>2.306886747827953E-2</v>
      </c>
      <c r="AJ34" s="393">
        <v>2.3337925887696846E-2</v>
      </c>
      <c r="AK34" s="393">
        <v>2.23E-2</v>
      </c>
      <c r="AL34" s="393">
        <v>2.1536344727681206E-2</v>
      </c>
      <c r="AM34" s="393">
        <v>2.1399999999999999E-2</v>
      </c>
      <c r="AN34" s="393">
        <v>2.1399999999999999E-2</v>
      </c>
      <c r="AO34" s="395">
        <v>2.0299999999999999E-2</v>
      </c>
      <c r="AP34" s="396">
        <v>1.9900000000000001E-2</v>
      </c>
      <c r="AQ34" s="396">
        <v>1.67E-2</v>
      </c>
      <c r="AR34" s="396">
        <v>1.6400000000000001E-2</v>
      </c>
      <c r="AS34" s="395">
        <v>1.24E-2</v>
      </c>
      <c r="AT34" s="395">
        <v>1.38E-2</v>
      </c>
      <c r="AU34" s="395">
        <v>1.41E-2</v>
      </c>
      <c r="AV34" s="395">
        <v>1.7000000000000001E-2</v>
      </c>
      <c r="AW34" s="395">
        <v>1.4999999999999999E-2</v>
      </c>
      <c r="AX34" s="395">
        <v>1.55E-2</v>
      </c>
      <c r="AY34" s="396">
        <v>1.35E-2</v>
      </c>
      <c r="AZ34" s="394">
        <v>1.5599999999999999E-2</v>
      </c>
      <c r="BA34" s="393">
        <v>2.41E-2</v>
      </c>
      <c r="BB34" s="393">
        <v>2.4500000000000001E-2</v>
      </c>
      <c r="BC34" s="1490">
        <v>2.5499999999999998E-2</v>
      </c>
      <c r="BD34" s="394">
        <v>2.7199999999999998E-2</v>
      </c>
      <c r="BE34" s="397">
        <v>2.63E-2</v>
      </c>
    </row>
    <row r="35" spans="2:57" ht="19.5" customHeight="1" x14ac:dyDescent="0.25">
      <c r="B35" s="253"/>
      <c r="C35" s="235"/>
      <c r="D35" s="235"/>
      <c r="E35" s="281"/>
      <c r="F35" s="56"/>
      <c r="H35" s="398" t="s">
        <v>334</v>
      </c>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399"/>
      <c r="AI35" s="400"/>
      <c r="AJ35" s="399"/>
      <c r="AK35" s="399"/>
      <c r="AO35" s="3"/>
      <c r="AP35" s="271"/>
      <c r="AQ35" s="271"/>
      <c r="AR35" s="3"/>
      <c r="AS35" s="3"/>
      <c r="AT35" s="3"/>
      <c r="AU35" s="3"/>
      <c r="AV35" s="3"/>
      <c r="AW35" s="3"/>
      <c r="AX35" s="3"/>
      <c r="AY35" s="3"/>
      <c r="AZ35" s="3"/>
      <c r="BA35" s="3"/>
      <c r="BB35" s="3"/>
      <c r="BC35" s="3"/>
      <c r="BD35" s="3"/>
      <c r="BE35" s="3"/>
    </row>
    <row r="36" spans="2:57" ht="19.5" customHeight="1" x14ac:dyDescent="0.3">
      <c r="B36" s="253"/>
      <c r="C36" s="1721" t="s">
        <v>25</v>
      </c>
      <c r="D36" s="1721"/>
      <c r="E36" s="1736"/>
      <c r="H36" s="270"/>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7"/>
      <c r="AJ36" s="206"/>
      <c r="AK36" s="206"/>
      <c r="AP36" s="48"/>
      <c r="AQ36" s="48"/>
    </row>
    <row r="37" spans="2:57" ht="19.5" customHeight="1" x14ac:dyDescent="0.3">
      <c r="B37" s="253"/>
      <c r="C37" s="243"/>
      <c r="D37" s="243"/>
      <c r="E37" s="291"/>
      <c r="F37" s="56"/>
      <c r="H37" s="270"/>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4"/>
      <c r="AJ37" s="83"/>
      <c r="AK37" s="83"/>
      <c r="AP37" s="48"/>
      <c r="AQ37" s="48"/>
    </row>
    <row r="38" spans="2:57" ht="19.5" customHeight="1" x14ac:dyDescent="0.3">
      <c r="B38" s="253"/>
      <c r="C38" s="1721" t="s">
        <v>32</v>
      </c>
      <c r="D38" s="1721"/>
      <c r="E38" s="1736"/>
      <c r="AP38" s="48"/>
      <c r="AQ38" s="48"/>
    </row>
    <row r="39" spans="2:57" ht="19.5" customHeight="1" thickBot="1" x14ac:dyDescent="0.35">
      <c r="B39" s="305"/>
      <c r="C39" s="306"/>
      <c r="D39" s="306"/>
      <c r="E39" s="307"/>
    </row>
    <row r="40" spans="2:57" ht="19.5" customHeight="1" thickTop="1" x14ac:dyDescent="0.3"/>
    <row r="41" spans="2:57" ht="19.5" customHeight="1" x14ac:dyDescent="0.3"/>
    <row r="42" spans="2:57" ht="19.5" customHeight="1" x14ac:dyDescent="0.3"/>
    <row r="43" spans="2:57" ht="19.5" customHeight="1" x14ac:dyDescent="0.3"/>
    <row r="44" spans="2:57" ht="19.5" customHeight="1" x14ac:dyDescent="0.3"/>
  </sheetData>
  <mergeCells count="24">
    <mergeCell ref="D19:E19"/>
    <mergeCell ref="D18:F18"/>
    <mergeCell ref="D14:E14"/>
    <mergeCell ref="B4:E4"/>
    <mergeCell ref="C8:E8"/>
    <mergeCell ref="C10:E10"/>
    <mergeCell ref="C12:E12"/>
    <mergeCell ref="D13:E13"/>
    <mergeCell ref="H14:BC15"/>
    <mergeCell ref="D15:E15"/>
    <mergeCell ref="C38:E38"/>
    <mergeCell ref="D20:E20"/>
    <mergeCell ref="D21:E21"/>
    <mergeCell ref="D22:E22"/>
    <mergeCell ref="D23:E23"/>
    <mergeCell ref="D24:E24"/>
    <mergeCell ref="C26:E26"/>
    <mergeCell ref="C28:E28"/>
    <mergeCell ref="C30:E30"/>
    <mergeCell ref="C32:E32"/>
    <mergeCell ref="C34:E34"/>
    <mergeCell ref="C36:E36"/>
    <mergeCell ref="D16:E16"/>
    <mergeCell ref="D17:E17"/>
  </mergeCells>
  <phoneticPr fontId="3" type="noConversion"/>
  <hyperlinks>
    <hyperlink ref="C12" location="G_IS!A1" display="KB Financial Group"/>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D14:E14" location="G_BS!A1" display="Condensed Balance Sheet"/>
    <hyperlink ref="D15:E15" location="'G_Interest Income'!A1" display="Interest Income / Spread / Margin"/>
    <hyperlink ref="D16:E16" location="G_Fee!A1" display="Fee and Commission Income"/>
    <hyperlink ref="D13:E13" location="G_IS!A1" display="Condensed Income Statement"/>
    <hyperlink ref="D17:E17" location="G_Other!A1" display="Other Operating Income"/>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23:E23" location="G_Employees!A1" display="Employees / Branches"/>
    <hyperlink ref="D24:E24" location="'G_Credit Rating'!A1" display="Credit Ratings"/>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51</vt:i4>
      </vt:variant>
      <vt:variant>
        <vt:lpstr>이름이 지정된 범위</vt:lpstr>
      </vt:variant>
      <vt:variant>
        <vt:i4>59</vt:i4>
      </vt:variant>
    </vt:vector>
  </HeadingPairs>
  <TitlesOfParts>
    <vt:vector size="110" baseType="lpstr">
      <vt:lpstr>Home</vt:lpstr>
      <vt:lpstr>Disclaimer</vt:lpstr>
      <vt:lpstr>Financial Highlights</vt:lpstr>
      <vt:lpstr>G_IS</vt:lpstr>
      <vt:lpstr>G_BS</vt:lpstr>
      <vt:lpstr>G_Interest Income</vt:lpstr>
      <vt:lpstr>G_Fee</vt:lpstr>
      <vt:lpstr>G_Other</vt:lpstr>
      <vt:lpstr>G_Provision</vt:lpstr>
      <vt:lpstr>G_G&amp;A</vt:lpstr>
      <vt:lpstr>G_AQ</vt:lpstr>
      <vt:lpstr>G_CAR</vt:lpstr>
      <vt:lpstr>G_Structure</vt:lpstr>
      <vt:lpstr>G_Employees</vt:lpstr>
      <vt:lpstr>G_Credit Rating</vt:lpstr>
      <vt:lpstr>B_IS</vt:lpstr>
      <vt:lpstr>B_BS</vt:lpstr>
      <vt:lpstr>B_Interest Income</vt:lpstr>
      <vt:lpstr>B_Fee</vt:lpstr>
      <vt:lpstr>B_Other</vt:lpstr>
      <vt:lpstr>B_Provision</vt:lpstr>
      <vt:lpstr>B_G&amp;A</vt:lpstr>
      <vt:lpstr>B_Loans</vt:lpstr>
      <vt:lpstr>B_AQ</vt:lpstr>
      <vt:lpstr>B_Delinquency</vt:lpstr>
      <vt:lpstr>B_CAR</vt:lpstr>
      <vt:lpstr>B_Credit Rating</vt:lpstr>
      <vt:lpstr>B_HPI</vt:lpstr>
      <vt:lpstr>S_IS</vt:lpstr>
      <vt:lpstr>S_BS</vt:lpstr>
      <vt:lpstr>S_Key</vt:lpstr>
      <vt:lpstr>I_IS</vt:lpstr>
      <vt:lpstr>I_BS</vt:lpstr>
      <vt:lpstr>I_Key</vt:lpstr>
      <vt:lpstr>I_Premium</vt:lpstr>
      <vt:lpstr>I_Ratios</vt:lpstr>
      <vt:lpstr>I_Monthly Premium</vt:lpstr>
      <vt:lpstr>C_IS</vt:lpstr>
      <vt:lpstr>C_BS</vt:lpstr>
      <vt:lpstr>C_Customers</vt:lpstr>
      <vt:lpstr>C_AQ</vt:lpstr>
      <vt:lpstr>C_Delinquency</vt:lpstr>
      <vt:lpstr>L_IS</vt:lpstr>
      <vt:lpstr>L_BS</vt:lpstr>
      <vt:lpstr>L_Key</vt:lpstr>
      <vt:lpstr>L_Premium</vt:lpstr>
      <vt:lpstr>L_Ratios</vt:lpstr>
      <vt:lpstr>L_APE</vt:lpstr>
      <vt:lpstr>Other_IS</vt:lpstr>
      <vt:lpstr>Other_BS</vt:lpstr>
      <vt:lpstr>Contacts</vt:lpstr>
      <vt:lpstr>B_AQ!Print_Area</vt:lpstr>
      <vt:lpstr>B_BS!Print_Area</vt:lpstr>
      <vt:lpstr>B_CAR!Print_Area</vt:lpstr>
      <vt:lpstr>'B_Credit Rating'!Print_Area</vt:lpstr>
      <vt:lpstr>B_Delinquency!Print_Area</vt:lpstr>
      <vt:lpstr>B_Fee!Print_Area</vt:lpstr>
      <vt:lpstr>'B_G&amp;A'!Print_Area</vt:lpstr>
      <vt:lpstr>B_HPI!Print_Area</vt:lpstr>
      <vt:lpstr>'B_Interest Income'!Print_Area</vt:lpstr>
      <vt:lpstr>B_IS!Print_Area</vt:lpstr>
      <vt:lpstr>B_Loans!Print_Area</vt:lpstr>
      <vt:lpstr>B_Other!Print_Area</vt:lpstr>
      <vt:lpstr>B_Provision!Print_Area</vt:lpstr>
      <vt:lpstr>C_AQ!Print_Area</vt:lpstr>
      <vt:lpstr>C_BS!Print_Area</vt:lpstr>
      <vt:lpstr>C_Customers!Print_Area</vt:lpstr>
      <vt:lpstr>C_Delinquency!Print_Area</vt:lpstr>
      <vt:lpstr>C_IS!Print_Area</vt:lpstr>
      <vt:lpstr>Contacts!Print_Area</vt:lpstr>
      <vt:lpstr>Disclaimer!Print_Area</vt:lpstr>
      <vt:lpstr>'Financial Highlights'!Print_Area</vt:lpstr>
      <vt:lpstr>G_AQ!Print_Area</vt:lpstr>
      <vt:lpstr>G_BS!Print_Area</vt:lpstr>
      <vt:lpstr>G_CAR!Print_Area</vt:lpstr>
      <vt:lpstr>'G_Credit Rating'!Print_Area</vt:lpstr>
      <vt:lpstr>G_Employees!Print_Area</vt:lpstr>
      <vt:lpstr>G_Fee!Print_Area</vt:lpstr>
      <vt:lpstr>'G_G&amp;A'!Print_Area</vt:lpstr>
      <vt:lpstr>'G_Interest Income'!Print_Area</vt:lpstr>
      <vt:lpstr>G_IS!Print_Area</vt:lpstr>
      <vt:lpstr>G_Other!Print_Area</vt:lpstr>
      <vt:lpstr>G_Provision!Print_Area</vt:lpstr>
      <vt:lpstr>G_Structure!Print_Area</vt:lpstr>
      <vt:lpstr>Home!Print_Area</vt:lpstr>
      <vt:lpstr>I_BS!Print_Area</vt:lpstr>
      <vt:lpstr>I_IS!Print_Area</vt:lpstr>
      <vt:lpstr>I_Key!Print_Area</vt:lpstr>
      <vt:lpstr>'I_Monthly Premium'!Print_Area</vt:lpstr>
      <vt:lpstr>I_Premium!Print_Area</vt:lpstr>
      <vt:lpstr>I_Ratios!Print_Area</vt:lpstr>
      <vt:lpstr>L_APE!Print_Area</vt:lpstr>
      <vt:lpstr>L_BS!Print_Area</vt:lpstr>
      <vt:lpstr>L_IS!Print_Area</vt:lpstr>
      <vt:lpstr>L_Key!Print_Area</vt:lpstr>
      <vt:lpstr>L_Ratios!Print_Area</vt:lpstr>
      <vt:lpstr>Other_BS!Print_Area</vt:lpstr>
      <vt:lpstr>Other_IS!Print_Area</vt:lpstr>
      <vt:lpstr>S_BS!Print_Area</vt:lpstr>
      <vt:lpstr>S_Key!Print_Area</vt:lpstr>
      <vt:lpstr>B_AQ!Print_Titles</vt:lpstr>
      <vt:lpstr>B_Delinquency!Print_Titles</vt:lpstr>
      <vt:lpstr>B_Loans!Print_Titles</vt:lpstr>
      <vt:lpstr>'Financial Highlights'!Print_Titles</vt:lpstr>
      <vt:lpstr>G_Employees!Print_Titles</vt:lpstr>
      <vt:lpstr>'G_Interest Income'!Print_Titles</vt:lpstr>
      <vt:lpstr>G_Structure!Print_Titles</vt:lpstr>
      <vt:lpstr>L_BS!Print_Titles</vt:lpstr>
      <vt:lpstr>Other_BS!Print_Titles</vt:lpstr>
      <vt:lpstr>Other_IS!Print_Titles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KBFG_Joon Rhi</dc:creator>
  <cp:lastModifiedBy>autoadmin</cp:lastModifiedBy>
  <cp:lastPrinted>2024-04-24T10:56:22Z</cp:lastPrinted>
  <dcterms:created xsi:type="dcterms:W3CDTF">2023-09-18T08:49:40Z</dcterms:created>
  <dcterms:modified xsi:type="dcterms:W3CDTF">2024-04-25T02:20:48Z</dcterms:modified>
</cp:coreProperties>
</file>